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hamamy\Desktop\ \Mathaf CAS Time Series\Time Series\General Time Series\"/>
    </mc:Choice>
  </mc:AlternateContent>
  <xr:revisionPtr revIDLastSave="0" documentId="13_ncr:1_{E391890E-8A3D-4B8B-97B8-549DE21133FC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Vital Statistics 1999-2024" sheetId="1" r:id="rId1"/>
    <sheet name="Beirut" sheetId="2" r:id="rId2"/>
    <sheet name="Mount-Lebanon" sheetId="3" r:id="rId3"/>
    <sheet name="North Lebanon" sheetId="4" r:id="rId4"/>
    <sheet name="South Lebanon" sheetId="5" r:id="rId5"/>
    <sheet name="Nabatieh" sheetId="6" r:id="rId6"/>
    <sheet name="Beqaa" sheetId="7" r:id="rId7"/>
    <sheet name="Lebanon - Monthly" sheetId="8" r:id="rId8"/>
    <sheet name="Lebanon Yearly" sheetId="9" r:id="rId9"/>
  </sheets>
  <calcPr calcId="191029"/>
</workbook>
</file>

<file path=xl/calcChain.xml><?xml version="1.0" encoding="utf-8"?>
<calcChain xmlns="http://schemas.openxmlformats.org/spreadsheetml/2006/main">
  <c r="MD41" i="8" l="1"/>
  <c r="MI18" i="8"/>
  <c r="MD18" i="8"/>
  <c r="MO48" i="8"/>
  <c r="MN48" i="8"/>
  <c r="MM48" i="8"/>
  <c r="ML48" i="8"/>
  <c r="MK48" i="8"/>
  <c r="MJ48" i="8"/>
  <c r="MI48" i="8"/>
  <c r="MH48" i="8"/>
  <c r="MG48" i="8"/>
  <c r="MF48" i="8"/>
  <c r="ME48" i="8"/>
  <c r="MD48" i="8"/>
  <c r="MP47" i="8"/>
  <c r="MP46" i="8"/>
  <c r="MP45" i="8"/>
  <c r="MP44" i="8"/>
  <c r="MP43" i="8"/>
  <c r="MP42" i="8"/>
  <c r="MO41" i="8"/>
  <c r="MN41" i="8"/>
  <c r="MM41" i="8"/>
  <c r="ML41" i="8"/>
  <c r="MK41" i="8"/>
  <c r="MJ41" i="8"/>
  <c r="MI41" i="8"/>
  <c r="MH41" i="8"/>
  <c r="MG41" i="8"/>
  <c r="MF41" i="8"/>
  <c r="ME41" i="8"/>
  <c r="MP40" i="8"/>
  <c r="MP39" i="8"/>
  <c r="MP38" i="8"/>
  <c r="MP37" i="8"/>
  <c r="MP36" i="8"/>
  <c r="MP35" i="8"/>
  <c r="MO33" i="8"/>
  <c r="MN33" i="8"/>
  <c r="MM33" i="8"/>
  <c r="ML33" i="8"/>
  <c r="MK33" i="8"/>
  <c r="MJ33" i="8"/>
  <c r="MI33" i="8"/>
  <c r="MH33" i="8"/>
  <c r="MG33" i="8"/>
  <c r="MF33" i="8"/>
  <c r="ME33" i="8"/>
  <c r="MD33" i="8"/>
  <c r="MP32" i="8"/>
  <c r="MP31" i="8"/>
  <c r="MP30" i="8"/>
  <c r="MP29" i="8"/>
  <c r="MP28" i="8"/>
  <c r="MP27" i="8"/>
  <c r="MO26" i="8"/>
  <c r="MN26" i="8"/>
  <c r="MN34" i="8" s="1"/>
  <c r="MM26" i="8"/>
  <c r="MM34" i="8" s="1"/>
  <c r="ML26" i="8"/>
  <c r="MK26" i="8"/>
  <c r="MK34" i="8" s="1"/>
  <c r="MJ26" i="8"/>
  <c r="MI26" i="8"/>
  <c r="MH26" i="8"/>
  <c r="MG26" i="8"/>
  <c r="MF26" i="8"/>
  <c r="ME26" i="8"/>
  <c r="ME34" i="8" s="1"/>
  <c r="MD26" i="8"/>
  <c r="MP25" i="8"/>
  <c r="MP24" i="8"/>
  <c r="MP23" i="8"/>
  <c r="MP22" i="8"/>
  <c r="MP21" i="8"/>
  <c r="MP20" i="8"/>
  <c r="MO18" i="8"/>
  <c r="MN18" i="8"/>
  <c r="MM18" i="8"/>
  <c r="ML18" i="8"/>
  <c r="MK18" i="8"/>
  <c r="MJ18" i="8"/>
  <c r="MH18" i="8"/>
  <c r="MG18" i="8"/>
  <c r="MF18" i="8"/>
  <c r="ME18" i="8"/>
  <c r="MP17" i="8"/>
  <c r="MP16" i="8"/>
  <c r="MP15" i="8"/>
  <c r="MP14" i="8"/>
  <c r="MP13" i="8"/>
  <c r="MP12" i="8"/>
  <c r="MO11" i="8"/>
  <c r="MN11" i="8"/>
  <c r="MN19" i="8" s="1"/>
  <c r="MM11" i="8"/>
  <c r="ML11" i="8"/>
  <c r="MK11" i="8"/>
  <c r="MK19" i="8" s="1"/>
  <c r="MJ11" i="8"/>
  <c r="MI11" i="8"/>
  <c r="MH11" i="8"/>
  <c r="MG11" i="8"/>
  <c r="MF11" i="8"/>
  <c r="ME11" i="8"/>
  <c r="MD11" i="8"/>
  <c r="MP10" i="8"/>
  <c r="MP9" i="8"/>
  <c r="MP8" i="8"/>
  <c r="MP7" i="8"/>
  <c r="MP6" i="8"/>
  <c r="MP5" i="8"/>
  <c r="MJ42" i="5"/>
  <c r="MP51" i="4"/>
  <c r="MH60" i="6"/>
  <c r="MO78" i="7"/>
  <c r="MN78" i="7"/>
  <c r="MM78" i="7"/>
  <c r="ML78" i="7"/>
  <c r="MK78" i="7"/>
  <c r="MJ78" i="7"/>
  <c r="MI78" i="7"/>
  <c r="MH78" i="7"/>
  <c r="MG78" i="7"/>
  <c r="MF78" i="7"/>
  <c r="ME78" i="7"/>
  <c r="MD78" i="7"/>
  <c r="MP77" i="7"/>
  <c r="MP76" i="7"/>
  <c r="MP75" i="7"/>
  <c r="MP74" i="7"/>
  <c r="MP73" i="7"/>
  <c r="MP72" i="7"/>
  <c r="MP71" i="7"/>
  <c r="MP70" i="7"/>
  <c r="MP69" i="7"/>
  <c r="MP68" i="7"/>
  <c r="MP67" i="7"/>
  <c r="MO66" i="7"/>
  <c r="MN66" i="7"/>
  <c r="MM66" i="7"/>
  <c r="ML66" i="7"/>
  <c r="MK66" i="7"/>
  <c r="MJ66" i="7"/>
  <c r="MI66" i="7"/>
  <c r="MH66" i="7"/>
  <c r="MG66" i="7"/>
  <c r="MF66" i="7"/>
  <c r="ME66" i="7"/>
  <c r="MD66" i="7"/>
  <c r="MP65" i="7"/>
  <c r="MP64" i="7"/>
  <c r="MP63" i="7"/>
  <c r="MP62" i="7"/>
  <c r="MP61" i="7"/>
  <c r="MP60" i="7"/>
  <c r="MP59" i="7"/>
  <c r="MP58" i="7"/>
  <c r="MP57" i="7"/>
  <c r="MP56" i="7"/>
  <c r="MP55" i="7"/>
  <c r="MO53" i="7"/>
  <c r="MN53" i="7"/>
  <c r="MM53" i="7"/>
  <c r="ML53" i="7"/>
  <c r="MK53" i="7"/>
  <c r="MJ53" i="7"/>
  <c r="MI53" i="7"/>
  <c r="MH53" i="7"/>
  <c r="MG53" i="7"/>
  <c r="MF53" i="7"/>
  <c r="ME53" i="7"/>
  <c r="MD53" i="7"/>
  <c r="MP52" i="7"/>
  <c r="MP51" i="7"/>
  <c r="MP50" i="7"/>
  <c r="MP49" i="7"/>
  <c r="MP48" i="7"/>
  <c r="MP47" i="7"/>
  <c r="MP46" i="7"/>
  <c r="MP45" i="7"/>
  <c r="MP44" i="7"/>
  <c r="MP43" i="7"/>
  <c r="MP42" i="7"/>
  <c r="MO41" i="7"/>
  <c r="MN41" i="7"/>
  <c r="MN54" i="7" s="1"/>
  <c r="MM41" i="7"/>
  <c r="ML41" i="7"/>
  <c r="ML54" i="7" s="1"/>
  <c r="MK41" i="7"/>
  <c r="MK54" i="7" s="1"/>
  <c r="MJ41" i="7"/>
  <c r="MI41" i="7"/>
  <c r="MH41" i="7"/>
  <c r="MG41" i="7"/>
  <c r="MF41" i="7"/>
  <c r="MF54" i="7" s="1"/>
  <c r="ME41" i="7"/>
  <c r="MD41" i="7"/>
  <c r="MD54" i="7" s="1"/>
  <c r="MP40" i="7"/>
  <c r="MP39" i="7"/>
  <c r="MP38" i="7"/>
  <c r="MP37" i="7"/>
  <c r="MP36" i="7"/>
  <c r="MP35" i="7"/>
  <c r="MP34" i="7"/>
  <c r="MP33" i="7"/>
  <c r="MP32" i="7"/>
  <c r="MP31" i="7"/>
  <c r="MP30" i="7"/>
  <c r="MM29" i="7"/>
  <c r="MO28" i="7"/>
  <c r="MN28" i="7"/>
  <c r="MM28" i="7"/>
  <c r="ML28" i="7"/>
  <c r="MK28" i="7"/>
  <c r="MJ28" i="7"/>
  <c r="MI28" i="7"/>
  <c r="MH28" i="7"/>
  <c r="MG28" i="7"/>
  <c r="MF28" i="7"/>
  <c r="ME28" i="7"/>
  <c r="MD28" i="7"/>
  <c r="MP27" i="7"/>
  <c r="MP26" i="7"/>
  <c r="MP25" i="7"/>
  <c r="MP24" i="7"/>
  <c r="MP23" i="7"/>
  <c r="MP22" i="7"/>
  <c r="MP21" i="7"/>
  <c r="MP20" i="7"/>
  <c r="MP19" i="7"/>
  <c r="MP18" i="7"/>
  <c r="MP17" i="7"/>
  <c r="MO16" i="7"/>
  <c r="MO29" i="7" s="1"/>
  <c r="MN16" i="7"/>
  <c r="MN29" i="7" s="1"/>
  <c r="MM16" i="7"/>
  <c r="ML16" i="7"/>
  <c r="MK16" i="7"/>
  <c r="MK29" i="7" s="1"/>
  <c r="MJ16" i="7"/>
  <c r="MI16" i="7"/>
  <c r="MH16" i="7"/>
  <c r="MH29" i="7" s="1"/>
  <c r="MG16" i="7"/>
  <c r="MF16" i="7"/>
  <c r="MF29" i="7" s="1"/>
  <c r="ME16" i="7"/>
  <c r="ME29" i="7" s="1"/>
  <c r="MD16" i="7"/>
  <c r="MP15" i="7"/>
  <c r="MP14" i="7"/>
  <c r="MP13" i="7"/>
  <c r="MP12" i="7"/>
  <c r="MP11" i="7"/>
  <c r="MP10" i="7"/>
  <c r="MP9" i="7"/>
  <c r="MP8" i="7"/>
  <c r="MP7" i="7"/>
  <c r="MP6" i="7"/>
  <c r="MP5" i="7"/>
  <c r="ME22" i="6"/>
  <c r="ME23" i="6" s="1"/>
  <c r="MF22" i="6"/>
  <c r="MG22" i="6"/>
  <c r="MH22" i="6"/>
  <c r="MI22" i="6"/>
  <c r="MJ22" i="6"/>
  <c r="MK22" i="6"/>
  <c r="ML22" i="6"/>
  <c r="MM22" i="6"/>
  <c r="MN22" i="6"/>
  <c r="MO22" i="6"/>
  <c r="MD22" i="6"/>
  <c r="MO60" i="6"/>
  <c r="MN60" i="6"/>
  <c r="MM60" i="6"/>
  <c r="ML60" i="6"/>
  <c r="MK60" i="6"/>
  <c r="MJ60" i="6"/>
  <c r="MI60" i="6"/>
  <c r="MG60" i="6"/>
  <c r="MF60" i="6"/>
  <c r="ME60" i="6"/>
  <c r="MD60" i="6"/>
  <c r="MP59" i="6"/>
  <c r="MP58" i="6"/>
  <c r="MP57" i="6"/>
  <c r="MP56" i="6"/>
  <c r="MP55" i="6"/>
  <c r="MP54" i="6"/>
  <c r="MP53" i="6"/>
  <c r="MP52" i="6"/>
  <c r="MO51" i="6"/>
  <c r="MN51" i="6"/>
  <c r="MM51" i="6"/>
  <c r="ML51" i="6"/>
  <c r="MK51" i="6"/>
  <c r="MJ51" i="6"/>
  <c r="MI51" i="6"/>
  <c r="MH51" i="6"/>
  <c r="MG51" i="6"/>
  <c r="MF51" i="6"/>
  <c r="ME51" i="6"/>
  <c r="MD51" i="6"/>
  <c r="MP50" i="6"/>
  <c r="MP49" i="6"/>
  <c r="MP48" i="6"/>
  <c r="MP47" i="6"/>
  <c r="MP46" i="6"/>
  <c r="MP45" i="6"/>
  <c r="MP44" i="6"/>
  <c r="MP43" i="6"/>
  <c r="MO41" i="6"/>
  <c r="MN41" i="6"/>
  <c r="MM41" i="6"/>
  <c r="ML41" i="6"/>
  <c r="MK41" i="6"/>
  <c r="MJ41" i="6"/>
  <c r="MI41" i="6"/>
  <c r="MH41" i="6"/>
  <c r="MG41" i="6"/>
  <c r="MF41" i="6"/>
  <c r="ME41" i="6"/>
  <c r="MD41" i="6"/>
  <c r="MP40" i="6"/>
  <c r="MP39" i="6"/>
  <c r="MP38" i="6"/>
  <c r="MP37" i="6"/>
  <c r="MP36" i="6"/>
  <c r="MP35" i="6"/>
  <c r="MP34" i="6"/>
  <c r="MP33" i="6"/>
  <c r="MO32" i="6"/>
  <c r="MN32" i="6"/>
  <c r="MM32" i="6"/>
  <c r="MM42" i="6" s="1"/>
  <c r="ML32" i="6"/>
  <c r="ML42" i="6" s="1"/>
  <c r="MK32" i="6"/>
  <c r="MK42" i="6" s="1"/>
  <c r="MJ32" i="6"/>
  <c r="MI32" i="6"/>
  <c r="MH32" i="6"/>
  <c r="MG32" i="6"/>
  <c r="MF32" i="6"/>
  <c r="ME32" i="6"/>
  <c r="MD32" i="6"/>
  <c r="MP31" i="6"/>
  <c r="MP30" i="6"/>
  <c r="MP29" i="6"/>
  <c r="MP28" i="6"/>
  <c r="MP27" i="6"/>
  <c r="MP26" i="6"/>
  <c r="MP25" i="6"/>
  <c r="MP24" i="6"/>
  <c r="MM23" i="6"/>
  <c r="MP21" i="6"/>
  <c r="MP20" i="6"/>
  <c r="MP19" i="6"/>
  <c r="MP18" i="6"/>
  <c r="MP17" i="6"/>
  <c r="MP16" i="6"/>
  <c r="MP15" i="6"/>
  <c r="MP14" i="6"/>
  <c r="MO13" i="6"/>
  <c r="MN13" i="6"/>
  <c r="MN23" i="6" s="1"/>
  <c r="MM13" i="6"/>
  <c r="ML13" i="6"/>
  <c r="MK13" i="6"/>
  <c r="MK23" i="6" s="1"/>
  <c r="MJ13" i="6"/>
  <c r="MI13" i="6"/>
  <c r="MH13" i="6"/>
  <c r="MG13" i="6"/>
  <c r="MF13" i="6"/>
  <c r="MF23" i="6" s="1"/>
  <c r="ME13" i="6"/>
  <c r="MD13" i="6"/>
  <c r="MP12" i="6"/>
  <c r="MP11" i="6"/>
  <c r="MP10" i="6"/>
  <c r="MP9" i="6"/>
  <c r="MP8" i="6"/>
  <c r="MP7" i="6"/>
  <c r="MP6" i="6"/>
  <c r="MP5" i="6"/>
  <c r="MO42" i="5"/>
  <c r="MN42" i="5"/>
  <c r="MM42" i="5"/>
  <c r="ML42" i="5"/>
  <c r="MK42" i="5"/>
  <c r="MI42" i="5"/>
  <c r="MH42" i="5"/>
  <c r="MG42" i="5"/>
  <c r="MF42" i="5"/>
  <c r="ME42" i="5"/>
  <c r="MD42" i="5"/>
  <c r="MP41" i="5"/>
  <c r="MP40" i="5"/>
  <c r="MP39" i="5"/>
  <c r="MP38" i="5"/>
  <c r="MP37" i="5"/>
  <c r="MO36" i="5"/>
  <c r="MN36" i="5"/>
  <c r="MM36" i="5"/>
  <c r="ML36" i="5"/>
  <c r="MK36" i="5"/>
  <c r="MJ36" i="5"/>
  <c r="MI36" i="5"/>
  <c r="MH36" i="5"/>
  <c r="MG36" i="5"/>
  <c r="MF36" i="5"/>
  <c r="ME36" i="5"/>
  <c r="MD36" i="5"/>
  <c r="MP35" i="5"/>
  <c r="MP34" i="5"/>
  <c r="MP33" i="5"/>
  <c r="MP32" i="5"/>
  <c r="MP31" i="5"/>
  <c r="MO29" i="5"/>
  <c r="MN29" i="5"/>
  <c r="MM29" i="5"/>
  <c r="ML29" i="5"/>
  <c r="MK29" i="5"/>
  <c r="MJ29" i="5"/>
  <c r="MI29" i="5"/>
  <c r="MH29" i="5"/>
  <c r="MG29" i="5"/>
  <c r="MF29" i="5"/>
  <c r="ME29" i="5"/>
  <c r="MD29" i="5"/>
  <c r="MP28" i="5"/>
  <c r="MP27" i="5"/>
  <c r="MP26" i="5"/>
  <c r="MP25" i="5"/>
  <c r="MP24" i="5"/>
  <c r="MO23" i="5"/>
  <c r="MO30" i="5" s="1"/>
  <c r="MN23" i="5"/>
  <c r="MN30" i="5" s="1"/>
  <c r="MM23" i="5"/>
  <c r="MM30" i="5" s="1"/>
  <c r="ML23" i="5"/>
  <c r="MK23" i="5"/>
  <c r="MK30" i="5" s="1"/>
  <c r="MJ23" i="5"/>
  <c r="MI23" i="5"/>
  <c r="MI30" i="5" s="1"/>
  <c r="MH23" i="5"/>
  <c r="MG23" i="5"/>
  <c r="MF23" i="5"/>
  <c r="MF30" i="5" s="1"/>
  <c r="ME23" i="5"/>
  <c r="MD23" i="5"/>
  <c r="MP22" i="5"/>
  <c r="MP21" i="5"/>
  <c r="MP20" i="5"/>
  <c r="MP19" i="5"/>
  <c r="MP18" i="5"/>
  <c r="MO16" i="5"/>
  <c r="MN16" i="5"/>
  <c r="MM16" i="5"/>
  <c r="ML16" i="5"/>
  <c r="MK16" i="5"/>
  <c r="MJ16" i="5"/>
  <c r="MI16" i="5"/>
  <c r="MH16" i="5"/>
  <c r="MG16" i="5"/>
  <c r="MF16" i="5"/>
  <c r="MF17" i="5" s="1"/>
  <c r="ME16" i="5"/>
  <c r="MD16" i="5"/>
  <c r="MP15" i="5"/>
  <c r="MP14" i="5"/>
  <c r="MP13" i="5"/>
  <c r="MP12" i="5"/>
  <c r="MP11" i="5"/>
  <c r="MO10" i="5"/>
  <c r="MN10" i="5"/>
  <c r="MN17" i="5" s="1"/>
  <c r="MM10" i="5"/>
  <c r="MM17" i="5" s="1"/>
  <c r="ML10" i="5"/>
  <c r="ML17" i="5" s="1"/>
  <c r="MK10" i="5"/>
  <c r="MK17" i="5" s="1"/>
  <c r="MJ10" i="5"/>
  <c r="MI10" i="5"/>
  <c r="MH10" i="5"/>
  <c r="MH17" i="5" s="1"/>
  <c r="MG10" i="5"/>
  <c r="MF10" i="5"/>
  <c r="ME10" i="5"/>
  <c r="ME17" i="5" s="1"/>
  <c r="MD10" i="5"/>
  <c r="MD17" i="5" s="1"/>
  <c r="MP9" i="5"/>
  <c r="MP8" i="5"/>
  <c r="MP7" i="5"/>
  <c r="MP6" i="5"/>
  <c r="MP5" i="5"/>
  <c r="MD96" i="4"/>
  <c r="ME96" i="4"/>
  <c r="MF96" i="4"/>
  <c r="MG96" i="4"/>
  <c r="MH96" i="4"/>
  <c r="MI96" i="4"/>
  <c r="MJ96" i="4"/>
  <c r="MK96" i="4"/>
  <c r="ML96" i="4"/>
  <c r="MM96" i="4"/>
  <c r="MN96" i="4"/>
  <c r="MO96" i="4"/>
  <c r="MD81" i="4"/>
  <c r="ME81" i="4"/>
  <c r="MF81" i="4"/>
  <c r="MG81" i="4"/>
  <c r="MH81" i="4"/>
  <c r="MI81" i="4"/>
  <c r="MJ81" i="4"/>
  <c r="MK81" i="4"/>
  <c r="ML81" i="4"/>
  <c r="MM81" i="4"/>
  <c r="MN81" i="4"/>
  <c r="MO81" i="4"/>
  <c r="MD65" i="4"/>
  <c r="ME65" i="4"/>
  <c r="MF65" i="4"/>
  <c r="MG65" i="4"/>
  <c r="MG66" i="4" s="1"/>
  <c r="MH65" i="4"/>
  <c r="MI65" i="4"/>
  <c r="MJ65" i="4"/>
  <c r="MK65" i="4"/>
  <c r="MK66" i="4" s="1"/>
  <c r="ML65" i="4"/>
  <c r="MM65" i="4"/>
  <c r="MM66" i="4" s="1"/>
  <c r="MN65" i="4"/>
  <c r="MO65" i="4"/>
  <c r="MO66" i="4" s="1"/>
  <c r="MD66" i="4"/>
  <c r="ML66" i="4"/>
  <c r="MN66" i="4"/>
  <c r="MD50" i="4"/>
  <c r="ME50" i="4"/>
  <c r="MF50" i="4"/>
  <c r="MF66" i="4" s="1"/>
  <c r="MG50" i="4"/>
  <c r="MH50" i="4"/>
  <c r="MI50" i="4"/>
  <c r="MJ50" i="4"/>
  <c r="MK50" i="4"/>
  <c r="ML50" i="4"/>
  <c r="MM50" i="4"/>
  <c r="MN50" i="4"/>
  <c r="MO50" i="4"/>
  <c r="MD34" i="4"/>
  <c r="MD35" i="4" s="1"/>
  <c r="ME34" i="4"/>
  <c r="ME35" i="4" s="1"/>
  <c r="MF34" i="4"/>
  <c r="MG34" i="4"/>
  <c r="MH34" i="4"/>
  <c r="MI34" i="4"/>
  <c r="MJ34" i="4"/>
  <c r="MK34" i="4"/>
  <c r="MK35" i="4" s="1"/>
  <c r="ML34" i="4"/>
  <c r="ML35" i="4" s="1"/>
  <c r="MM34" i="4"/>
  <c r="MN34" i="4"/>
  <c r="MO34" i="4"/>
  <c r="MO35" i="4" s="1"/>
  <c r="MM35" i="4"/>
  <c r="MN35" i="4"/>
  <c r="MD19" i="4"/>
  <c r="ME19" i="4"/>
  <c r="MF19" i="4"/>
  <c r="MF35" i="4" s="1"/>
  <c r="MG19" i="4"/>
  <c r="MH19" i="4"/>
  <c r="MH35" i="4" s="1"/>
  <c r="MI19" i="4"/>
  <c r="MI35" i="4" s="1"/>
  <c r="MJ19" i="4"/>
  <c r="MK19" i="4"/>
  <c r="ML19" i="4"/>
  <c r="MM19" i="4"/>
  <c r="MN19" i="4"/>
  <c r="MO19" i="4"/>
  <c r="MP95" i="4"/>
  <c r="MP94" i="4"/>
  <c r="MP93" i="4"/>
  <c r="MP92" i="4"/>
  <c r="MP91" i="4"/>
  <c r="MP90" i="4"/>
  <c r="MP89" i="4"/>
  <c r="MP88" i="4"/>
  <c r="MP87" i="4"/>
  <c r="MP86" i="4"/>
  <c r="MP85" i="4"/>
  <c r="MP84" i="4"/>
  <c r="MP83" i="4"/>
  <c r="MP82" i="4"/>
  <c r="MP80" i="4"/>
  <c r="MP79" i="4"/>
  <c r="MP78" i="4"/>
  <c r="MP77" i="4"/>
  <c r="MP76" i="4"/>
  <c r="MP75" i="4"/>
  <c r="MP74" i="4"/>
  <c r="MP73" i="4"/>
  <c r="MP72" i="4"/>
  <c r="MP71" i="4"/>
  <c r="MP70" i="4"/>
  <c r="MP69" i="4"/>
  <c r="MP68" i="4"/>
  <c r="MP67" i="4"/>
  <c r="MP64" i="4"/>
  <c r="MP63" i="4"/>
  <c r="MP62" i="4"/>
  <c r="MP61" i="4"/>
  <c r="MP60" i="4"/>
  <c r="MP59" i="4"/>
  <c r="MP58" i="4"/>
  <c r="MP57" i="4"/>
  <c r="MP56" i="4"/>
  <c r="MP55" i="4"/>
  <c r="MP54" i="4"/>
  <c r="MP53" i="4"/>
  <c r="MP52" i="4"/>
  <c r="MP49" i="4"/>
  <c r="MP48" i="4"/>
  <c r="MP47" i="4"/>
  <c r="MP46" i="4"/>
  <c r="MP45" i="4"/>
  <c r="MP44" i="4"/>
  <c r="MP43" i="4"/>
  <c r="MP42" i="4"/>
  <c r="MP41" i="4"/>
  <c r="MP40" i="4"/>
  <c r="MP39" i="4"/>
  <c r="MP38" i="4"/>
  <c r="MP37" i="4"/>
  <c r="MP36" i="4"/>
  <c r="MP33" i="4"/>
  <c r="MP32" i="4"/>
  <c r="MP31" i="4"/>
  <c r="MP30" i="4"/>
  <c r="MP29" i="4"/>
  <c r="MP28" i="4"/>
  <c r="MP27" i="4"/>
  <c r="MP26" i="4"/>
  <c r="MP25" i="4"/>
  <c r="MP24" i="4"/>
  <c r="MP23" i="4"/>
  <c r="MP22" i="4"/>
  <c r="MP21" i="4"/>
  <c r="MP20" i="4"/>
  <c r="MP18" i="4"/>
  <c r="MP17" i="4"/>
  <c r="MP16" i="4"/>
  <c r="MP15" i="4"/>
  <c r="MP14" i="4"/>
  <c r="MP13" i="4"/>
  <c r="MP12" i="4"/>
  <c r="MP11" i="4"/>
  <c r="MP10" i="4"/>
  <c r="MP9" i="4"/>
  <c r="MP8" i="4"/>
  <c r="MP7" i="4"/>
  <c r="MP6" i="4"/>
  <c r="MP5" i="4"/>
  <c r="MO102" i="3"/>
  <c r="MN102" i="3"/>
  <c r="MM102" i="3"/>
  <c r="ML102" i="3"/>
  <c r="MK102" i="3"/>
  <c r="MJ102" i="3"/>
  <c r="MI102" i="3"/>
  <c r="MH102" i="3"/>
  <c r="MG102" i="3"/>
  <c r="MF102" i="3"/>
  <c r="ME102" i="3"/>
  <c r="MD102" i="3"/>
  <c r="MP101" i="3"/>
  <c r="MP100" i="3"/>
  <c r="MP99" i="3"/>
  <c r="MP98" i="3"/>
  <c r="MP97" i="3"/>
  <c r="MP96" i="3"/>
  <c r="MP95" i="3"/>
  <c r="MP94" i="3"/>
  <c r="MP93" i="3"/>
  <c r="MP92" i="3"/>
  <c r="MP91" i="3"/>
  <c r="MP90" i="3"/>
  <c r="MP89" i="3"/>
  <c r="MP88" i="3"/>
  <c r="MP87" i="3"/>
  <c r="MO86" i="3"/>
  <c r="MN86" i="3"/>
  <c r="MM86" i="3"/>
  <c r="ML86" i="3"/>
  <c r="MK86" i="3"/>
  <c r="MJ86" i="3"/>
  <c r="MI86" i="3"/>
  <c r="MH86" i="3"/>
  <c r="MG86" i="3"/>
  <c r="MF86" i="3"/>
  <c r="ME86" i="3"/>
  <c r="MD86" i="3"/>
  <c r="MP85" i="3"/>
  <c r="MP84" i="3"/>
  <c r="MP83" i="3"/>
  <c r="MP82" i="3"/>
  <c r="MP81" i="3"/>
  <c r="MP80" i="3"/>
  <c r="MP79" i="3"/>
  <c r="MP78" i="3"/>
  <c r="MP77" i="3"/>
  <c r="MP76" i="3"/>
  <c r="MP75" i="3"/>
  <c r="MP74" i="3"/>
  <c r="MP73" i="3"/>
  <c r="MP72" i="3"/>
  <c r="MP71" i="3"/>
  <c r="MO69" i="3"/>
  <c r="MN69" i="3"/>
  <c r="MM69" i="3"/>
  <c r="ML69" i="3"/>
  <c r="MK69" i="3"/>
  <c r="MJ69" i="3"/>
  <c r="MI69" i="3"/>
  <c r="MI70" i="3" s="1"/>
  <c r="MH69" i="3"/>
  <c r="MG69" i="3"/>
  <c r="MF69" i="3"/>
  <c r="ME69" i="3"/>
  <c r="MD69" i="3"/>
  <c r="MP68" i="3"/>
  <c r="MP67" i="3"/>
  <c r="MP66" i="3"/>
  <c r="MP65" i="3"/>
  <c r="MP64" i="3"/>
  <c r="MP63" i="3"/>
  <c r="MP62" i="3"/>
  <c r="MP61" i="3"/>
  <c r="MP60" i="3"/>
  <c r="MP59" i="3"/>
  <c r="MP58" i="3"/>
  <c r="MP57" i="3"/>
  <c r="MP56" i="3"/>
  <c r="MP55" i="3"/>
  <c r="MP54" i="3"/>
  <c r="MO53" i="3"/>
  <c r="MN53" i="3"/>
  <c r="MN70" i="3" s="1"/>
  <c r="MM53" i="3"/>
  <c r="ML53" i="3"/>
  <c r="MK53" i="3"/>
  <c r="MK70" i="3" s="1"/>
  <c r="MJ53" i="3"/>
  <c r="MI53" i="3"/>
  <c r="MH53" i="3"/>
  <c r="MG53" i="3"/>
  <c r="MF53" i="3"/>
  <c r="MF70" i="3" s="1"/>
  <c r="ME53" i="3"/>
  <c r="MD53" i="3"/>
  <c r="MP52" i="3"/>
  <c r="MP51" i="3"/>
  <c r="MP50" i="3"/>
  <c r="MP49" i="3"/>
  <c r="MP48" i="3"/>
  <c r="MP47" i="3"/>
  <c r="MP46" i="3"/>
  <c r="MP45" i="3"/>
  <c r="MP44" i="3"/>
  <c r="MP43" i="3"/>
  <c r="MP42" i="3"/>
  <c r="MP41" i="3"/>
  <c r="MP40" i="3"/>
  <c r="MP39" i="3"/>
  <c r="MP38" i="3"/>
  <c r="MN37" i="3"/>
  <c r="MO36" i="3"/>
  <c r="MN36" i="3"/>
  <c r="MM36" i="3"/>
  <c r="ML36" i="3"/>
  <c r="MK36" i="3"/>
  <c r="MJ36" i="3"/>
  <c r="MI36" i="3"/>
  <c r="MH36" i="3"/>
  <c r="MG36" i="3"/>
  <c r="MF36" i="3"/>
  <c r="MF37" i="3" s="1"/>
  <c r="ME36" i="3"/>
  <c r="MD36" i="3"/>
  <c r="MP35" i="3"/>
  <c r="MP34" i="3"/>
  <c r="MP33" i="3"/>
  <c r="MP32" i="3"/>
  <c r="MP31" i="3"/>
  <c r="MP30" i="3"/>
  <c r="MP29" i="3"/>
  <c r="MP28" i="3"/>
  <c r="MP27" i="3"/>
  <c r="MP26" i="3"/>
  <c r="MP25" i="3"/>
  <c r="MP24" i="3"/>
  <c r="MP23" i="3"/>
  <c r="MP22" i="3"/>
  <c r="MP21" i="3"/>
  <c r="MO20" i="3"/>
  <c r="MO37" i="3" s="1"/>
  <c r="MN20" i="3"/>
  <c r="MM20" i="3"/>
  <c r="ML20" i="3"/>
  <c r="ML37" i="3" s="1"/>
  <c r="MK20" i="3"/>
  <c r="MK37" i="3" s="1"/>
  <c r="MJ20" i="3"/>
  <c r="MI20" i="3"/>
  <c r="MH20" i="3"/>
  <c r="MG20" i="3"/>
  <c r="MG37" i="3" s="1"/>
  <c r="MF20" i="3"/>
  <c r="ME20" i="3"/>
  <c r="MD20" i="3"/>
  <c r="MP19" i="3"/>
  <c r="MP18" i="3"/>
  <c r="MP17" i="3"/>
  <c r="MP16" i="3"/>
  <c r="MP15" i="3"/>
  <c r="MP14" i="3"/>
  <c r="MP13" i="3"/>
  <c r="MP12" i="3"/>
  <c r="MP11" i="3"/>
  <c r="MP10" i="3"/>
  <c r="MP9" i="3"/>
  <c r="MP8" i="3"/>
  <c r="MP7" i="3"/>
  <c r="MP6" i="3"/>
  <c r="MP5" i="3"/>
  <c r="MO24" i="2"/>
  <c r="MN24" i="2"/>
  <c r="MM24" i="2"/>
  <c r="ML24" i="2"/>
  <c r="MK24" i="2"/>
  <c r="MJ24" i="2"/>
  <c r="MI24" i="2"/>
  <c r="MH24" i="2"/>
  <c r="MG24" i="2"/>
  <c r="MF24" i="2"/>
  <c r="ME24" i="2"/>
  <c r="MD24" i="2"/>
  <c r="MP23" i="2"/>
  <c r="MP22" i="2"/>
  <c r="MO21" i="2"/>
  <c r="MN21" i="2"/>
  <c r="MM21" i="2"/>
  <c r="ML21" i="2"/>
  <c r="MK21" i="2"/>
  <c r="MJ21" i="2"/>
  <c r="MI21" i="2"/>
  <c r="MH21" i="2"/>
  <c r="MG21" i="2"/>
  <c r="MF21" i="2"/>
  <c r="ME21" i="2"/>
  <c r="MD21" i="2"/>
  <c r="MP20" i="2"/>
  <c r="MP19" i="2"/>
  <c r="MO17" i="2"/>
  <c r="MO18" i="2" s="1"/>
  <c r="MN17" i="2"/>
  <c r="MM17" i="2"/>
  <c r="ML17" i="2"/>
  <c r="ML18" i="2" s="1"/>
  <c r="MK17" i="2"/>
  <c r="MJ17" i="2"/>
  <c r="MI17" i="2"/>
  <c r="MH17" i="2"/>
  <c r="MG17" i="2"/>
  <c r="MG18" i="2" s="1"/>
  <c r="MF17" i="2"/>
  <c r="ME17" i="2"/>
  <c r="MD17" i="2"/>
  <c r="MD18" i="2" s="1"/>
  <c r="MP16" i="2"/>
  <c r="MP15" i="2"/>
  <c r="MO14" i="2"/>
  <c r="MN14" i="2"/>
  <c r="MM14" i="2"/>
  <c r="MM18" i="2" s="1"/>
  <c r="ML14" i="2"/>
  <c r="MK14" i="2"/>
  <c r="MJ14" i="2"/>
  <c r="MJ18" i="2" s="1"/>
  <c r="MI14" i="2"/>
  <c r="MI18" i="2" s="1"/>
  <c r="MH14" i="2"/>
  <c r="MG14" i="2"/>
  <c r="MF14" i="2"/>
  <c r="ME14" i="2"/>
  <c r="ME18" i="2" s="1"/>
  <c r="MD14" i="2"/>
  <c r="MP13" i="2"/>
  <c r="MP12" i="2"/>
  <c r="ML11" i="2"/>
  <c r="MO10" i="2"/>
  <c r="MO11" i="2" s="1"/>
  <c r="MN10" i="2"/>
  <c r="MM10" i="2"/>
  <c r="ML10" i="2"/>
  <c r="MK10" i="2"/>
  <c r="MJ10" i="2"/>
  <c r="MI10" i="2"/>
  <c r="MH10" i="2"/>
  <c r="MG10" i="2"/>
  <c r="MG11" i="2" s="1"/>
  <c r="MF10" i="2"/>
  <c r="ME10" i="2"/>
  <c r="MD10" i="2"/>
  <c r="MP9" i="2"/>
  <c r="MP8" i="2"/>
  <c r="MO7" i="2"/>
  <c r="MN7" i="2"/>
  <c r="MM7" i="2"/>
  <c r="MM11" i="2" s="1"/>
  <c r="ML7" i="2"/>
  <c r="MK7" i="2"/>
  <c r="MK11" i="2" s="1"/>
  <c r="MJ7" i="2"/>
  <c r="MJ11" i="2" s="1"/>
  <c r="MI7" i="2"/>
  <c r="MH7" i="2"/>
  <c r="MH11" i="2" s="1"/>
  <c r="MG7" i="2"/>
  <c r="MF7" i="2"/>
  <c r="ME7" i="2"/>
  <c r="ME11" i="2" s="1"/>
  <c r="MD7" i="2"/>
  <c r="MP6" i="2"/>
  <c r="MP5" i="2"/>
  <c r="AB55" i="9"/>
  <c r="AB56" i="9"/>
  <c r="AB57" i="9"/>
  <c r="AB58" i="9"/>
  <c r="AB59" i="9"/>
  <c r="AB60" i="9"/>
  <c r="AB61" i="9"/>
  <c r="AB62" i="9"/>
  <c r="AB63" i="9"/>
  <c r="AB64" i="9"/>
  <c r="AB65" i="9"/>
  <c r="AB66" i="9"/>
  <c r="AB67" i="9"/>
  <c r="AB68" i="9"/>
  <c r="AB69" i="9"/>
  <c r="AB70" i="9"/>
  <c r="AB71" i="9"/>
  <c r="AB72" i="9"/>
  <c r="AB73" i="9"/>
  <c r="AB74" i="9"/>
  <c r="AB75" i="9"/>
  <c r="AB76" i="9"/>
  <c r="AB77" i="9"/>
  <c r="AB78" i="9"/>
  <c r="AB79" i="9"/>
  <c r="AB80" i="9"/>
  <c r="AB81" i="9"/>
  <c r="AB82" i="9"/>
  <c r="AB83" i="9"/>
  <c r="AB84" i="9"/>
  <c r="AB85" i="9"/>
  <c r="AB86" i="9"/>
  <c r="AB87" i="9"/>
  <c r="AB88" i="9"/>
  <c r="AB89" i="9"/>
  <c r="AB90" i="9"/>
  <c r="AB91" i="9"/>
  <c r="AB92" i="9"/>
  <c r="AB93" i="9"/>
  <c r="AB94" i="9"/>
  <c r="AB95" i="9"/>
  <c r="AB96" i="9"/>
  <c r="AB97" i="9"/>
  <c r="AB98" i="9"/>
  <c r="MB48" i="8"/>
  <c r="MA48" i="8"/>
  <c r="LZ48" i="8"/>
  <c r="LY48" i="8"/>
  <c r="LX48" i="8"/>
  <c r="LW48" i="8"/>
  <c r="LV48" i="8"/>
  <c r="LU48" i="8"/>
  <c r="LT48" i="8"/>
  <c r="LS48" i="8"/>
  <c r="LR48" i="8"/>
  <c r="LQ48" i="8"/>
  <c r="MC47" i="8"/>
  <c r="MC46" i="8"/>
  <c r="MC45" i="8"/>
  <c r="MC44" i="8"/>
  <c r="MC43" i="8"/>
  <c r="MC42" i="8"/>
  <c r="MB41" i="8"/>
  <c r="MA41" i="8"/>
  <c r="LZ41" i="8"/>
  <c r="LY41" i="8"/>
  <c r="LX41" i="8"/>
  <c r="LW41" i="8"/>
  <c r="LV41" i="8"/>
  <c r="LU41" i="8"/>
  <c r="LT41" i="8"/>
  <c r="LS41" i="8"/>
  <c r="LR41" i="8"/>
  <c r="LQ41" i="8"/>
  <c r="MC40" i="8"/>
  <c r="MC39" i="8"/>
  <c r="MC38" i="8"/>
  <c r="MC37" i="8"/>
  <c r="MC36" i="8"/>
  <c r="MC35" i="8"/>
  <c r="MB33" i="8"/>
  <c r="MA33" i="8"/>
  <c r="LZ33" i="8"/>
  <c r="LY33" i="8"/>
  <c r="LX33" i="8"/>
  <c r="LW33" i="8"/>
  <c r="LV33" i="8"/>
  <c r="LU33" i="8"/>
  <c r="LT33" i="8"/>
  <c r="LS33" i="8"/>
  <c r="LR33" i="8"/>
  <c r="LQ33" i="8"/>
  <c r="MC32" i="8"/>
  <c r="MC31" i="8"/>
  <c r="MC30" i="8"/>
  <c r="MC29" i="8"/>
  <c r="MC28" i="8"/>
  <c r="MC27" i="8"/>
  <c r="MB26" i="8"/>
  <c r="MA26" i="8"/>
  <c r="LZ26" i="8"/>
  <c r="LY26" i="8"/>
  <c r="LX26" i="8"/>
  <c r="LW26" i="8"/>
  <c r="LV26" i="8"/>
  <c r="LU26" i="8"/>
  <c r="LT26" i="8"/>
  <c r="LS26" i="8"/>
  <c r="LR26" i="8"/>
  <c r="LQ26" i="8"/>
  <c r="MC25" i="8"/>
  <c r="MC24" i="8"/>
  <c r="MC23" i="8"/>
  <c r="MC22" i="8"/>
  <c r="MC21" i="8"/>
  <c r="MC20" i="8"/>
  <c r="MB18" i="8"/>
  <c r="MA18" i="8"/>
  <c r="LZ18" i="8"/>
  <c r="LY18" i="8"/>
  <c r="LX18" i="8"/>
  <c r="LW18" i="8"/>
  <c r="LV18" i="8"/>
  <c r="LU18" i="8"/>
  <c r="LT18" i="8"/>
  <c r="LS18" i="8"/>
  <c r="LR18" i="8"/>
  <c r="LQ18" i="8"/>
  <c r="MC17" i="8"/>
  <c r="MC16" i="8"/>
  <c r="MC15" i="8"/>
  <c r="MC14" i="8"/>
  <c r="MC13" i="8"/>
  <c r="MC12" i="8"/>
  <c r="MB11" i="8"/>
  <c r="MA11" i="8"/>
  <c r="LZ11" i="8"/>
  <c r="LY11" i="8"/>
  <c r="LX11" i="8"/>
  <c r="LW11" i="8"/>
  <c r="LV11" i="8"/>
  <c r="LU11" i="8"/>
  <c r="LT11" i="8"/>
  <c r="LS11" i="8"/>
  <c r="LR11" i="8"/>
  <c r="LQ11" i="8"/>
  <c r="MC10" i="8"/>
  <c r="MC9" i="8"/>
  <c r="MC8" i="8"/>
  <c r="MC7" i="8"/>
  <c r="MC6" i="8"/>
  <c r="MC5" i="8"/>
  <c r="LW102" i="3"/>
  <c r="LV34" i="4"/>
  <c r="LW34" i="4"/>
  <c r="LX34" i="4"/>
  <c r="LY34" i="4"/>
  <c r="LR54" i="7"/>
  <c r="LS54" i="7"/>
  <c r="LW54" i="7"/>
  <c r="MB54" i="7"/>
  <c r="LR53" i="7"/>
  <c r="LS53" i="7"/>
  <c r="LT53" i="7"/>
  <c r="LU53" i="7"/>
  <c r="LV53" i="7"/>
  <c r="LW53" i="7"/>
  <c r="LX53" i="7"/>
  <c r="LX54" i="7" s="1"/>
  <c r="LY53" i="7"/>
  <c r="LY54" i="7" s="1"/>
  <c r="LZ53" i="7"/>
  <c r="MA53" i="7"/>
  <c r="MA54" i="7" s="1"/>
  <c r="MB53" i="7"/>
  <c r="LR41" i="7"/>
  <c r="LS41" i="7"/>
  <c r="LT41" i="7"/>
  <c r="LU41" i="7"/>
  <c r="LU54" i="7" s="1"/>
  <c r="LV41" i="7"/>
  <c r="LV54" i="7" s="1"/>
  <c r="LW41" i="7"/>
  <c r="LX41" i="7"/>
  <c r="LY41" i="7"/>
  <c r="LZ41" i="7"/>
  <c r="MA41" i="7"/>
  <c r="MB41" i="7"/>
  <c r="LR29" i="7"/>
  <c r="LS29" i="7"/>
  <c r="LT29" i="7"/>
  <c r="LZ29" i="7"/>
  <c r="LR16" i="7"/>
  <c r="LS16" i="7"/>
  <c r="LT16" i="7"/>
  <c r="LU16" i="7"/>
  <c r="LV16" i="7"/>
  <c r="LW16" i="7"/>
  <c r="LX16" i="7"/>
  <c r="LX29" i="7" s="1"/>
  <c r="LY16" i="7"/>
  <c r="LZ16" i="7"/>
  <c r="MA16" i="7"/>
  <c r="MA29" i="7" s="1"/>
  <c r="MB16" i="7"/>
  <c r="MB29" i="7" s="1"/>
  <c r="LR28" i="7"/>
  <c r="LS28" i="7"/>
  <c r="LT28" i="7"/>
  <c r="LU28" i="7"/>
  <c r="LU29" i="7" s="1"/>
  <c r="LV28" i="7"/>
  <c r="LW28" i="7"/>
  <c r="LX28" i="7"/>
  <c r="LY28" i="7"/>
  <c r="LY29" i="7" s="1"/>
  <c r="LZ28" i="7"/>
  <c r="MA28" i="7"/>
  <c r="MB28" i="7"/>
  <c r="MB78" i="7"/>
  <c r="MA78" i="7"/>
  <c r="LZ78" i="7"/>
  <c r="LY78" i="7"/>
  <c r="LX78" i="7"/>
  <c r="LW78" i="7"/>
  <c r="LV78" i="7"/>
  <c r="LU78" i="7"/>
  <c r="LT78" i="7"/>
  <c r="LS78" i="7"/>
  <c r="LR78" i="7"/>
  <c r="LQ78" i="7"/>
  <c r="MC77" i="7"/>
  <c r="MC76" i="7"/>
  <c r="MC75" i="7"/>
  <c r="MC74" i="7"/>
  <c r="MC73" i="7"/>
  <c r="MC72" i="7"/>
  <c r="MC71" i="7"/>
  <c r="MC70" i="7"/>
  <c r="MC69" i="7"/>
  <c r="MC68" i="7"/>
  <c r="MC67" i="7"/>
  <c r="MB66" i="7"/>
  <c r="MA66" i="7"/>
  <c r="LZ66" i="7"/>
  <c r="LY66" i="7"/>
  <c r="LX66" i="7"/>
  <c r="LW66" i="7"/>
  <c r="LV66" i="7"/>
  <c r="LU66" i="7"/>
  <c r="LT66" i="7"/>
  <c r="LS66" i="7"/>
  <c r="LR66" i="7"/>
  <c r="LQ66" i="7"/>
  <c r="MC65" i="7"/>
  <c r="MC64" i="7"/>
  <c r="MC63" i="7"/>
  <c r="MC62" i="7"/>
  <c r="MC61" i="7"/>
  <c r="MC60" i="7"/>
  <c r="MC59" i="7"/>
  <c r="MC58" i="7"/>
  <c r="MC57" i="7"/>
  <c r="MC56" i="7"/>
  <c r="MC55" i="7"/>
  <c r="LQ53" i="7"/>
  <c r="MC52" i="7"/>
  <c r="MC51" i="7"/>
  <c r="MC50" i="7"/>
  <c r="MC49" i="7"/>
  <c r="MC48" i="7"/>
  <c r="MC47" i="7"/>
  <c r="MC46" i="7"/>
  <c r="MC45" i="7"/>
  <c r="MC44" i="7"/>
  <c r="MC43" i="7"/>
  <c r="MC42" i="7"/>
  <c r="LQ41" i="7"/>
  <c r="MC40" i="7"/>
  <c r="MC39" i="7"/>
  <c r="MC38" i="7"/>
  <c r="MC37" i="7"/>
  <c r="MC36" i="7"/>
  <c r="MC35" i="7"/>
  <c r="MC34" i="7"/>
  <c r="MC33" i="7"/>
  <c r="MC32" i="7"/>
  <c r="MC31" i="7"/>
  <c r="MC30" i="7"/>
  <c r="LQ28" i="7"/>
  <c r="MC27" i="7"/>
  <c r="MC26" i="7"/>
  <c r="MC25" i="7"/>
  <c r="MC24" i="7"/>
  <c r="MC23" i="7"/>
  <c r="MC22" i="7"/>
  <c r="MC21" i="7"/>
  <c r="MC20" i="7"/>
  <c r="MC19" i="7"/>
  <c r="MC18" i="7"/>
  <c r="MC17" i="7"/>
  <c r="LQ16" i="7"/>
  <c r="MC15" i="7"/>
  <c r="MC14" i="7"/>
  <c r="MC13" i="7"/>
  <c r="MC12" i="7"/>
  <c r="MC11" i="7"/>
  <c r="MC10" i="7"/>
  <c r="MC9" i="7"/>
  <c r="MC8" i="7"/>
  <c r="MC7" i="7"/>
  <c r="MC6" i="7"/>
  <c r="MC5" i="7"/>
  <c r="MB60" i="6"/>
  <c r="MA60" i="6"/>
  <c r="LZ60" i="6"/>
  <c r="LY60" i="6"/>
  <c r="LX60" i="6"/>
  <c r="LW60" i="6"/>
  <c r="LV60" i="6"/>
  <c r="LU60" i="6"/>
  <c r="LT60" i="6"/>
  <c r="LS60" i="6"/>
  <c r="LR60" i="6"/>
  <c r="LQ60" i="6"/>
  <c r="MC59" i="6"/>
  <c r="MC58" i="6"/>
  <c r="MC57" i="6"/>
  <c r="MC56" i="6"/>
  <c r="MC55" i="6"/>
  <c r="MC54" i="6"/>
  <c r="MC53" i="6"/>
  <c r="MC52" i="6"/>
  <c r="MB51" i="6"/>
  <c r="MA51" i="6"/>
  <c r="LZ51" i="6"/>
  <c r="LY51" i="6"/>
  <c r="LX51" i="6"/>
  <c r="LW51" i="6"/>
  <c r="LV51" i="6"/>
  <c r="LU51" i="6"/>
  <c r="LT51" i="6"/>
  <c r="LS51" i="6"/>
  <c r="LR51" i="6"/>
  <c r="LQ51" i="6"/>
  <c r="MC50" i="6"/>
  <c r="MC49" i="6"/>
  <c r="MC48" i="6"/>
  <c r="MC47" i="6"/>
  <c r="MC46" i="6"/>
  <c r="MC45" i="6"/>
  <c r="MC44" i="6"/>
  <c r="MC43" i="6"/>
  <c r="MB41" i="6"/>
  <c r="MA41" i="6"/>
  <c r="LZ41" i="6"/>
  <c r="LY41" i="6"/>
  <c r="LX41" i="6"/>
  <c r="LW41" i="6"/>
  <c r="LV41" i="6"/>
  <c r="LU41" i="6"/>
  <c r="LT41" i="6"/>
  <c r="LT42" i="6" s="1"/>
  <c r="LS41" i="6"/>
  <c r="LR41" i="6"/>
  <c r="LR42" i="6" s="1"/>
  <c r="LQ41" i="6"/>
  <c r="MC40" i="6"/>
  <c r="MC39" i="6"/>
  <c r="MC38" i="6"/>
  <c r="MC37" i="6"/>
  <c r="MC36" i="6"/>
  <c r="MC35" i="6"/>
  <c r="MC34" i="6"/>
  <c r="MC33" i="6"/>
  <c r="MB32" i="6"/>
  <c r="MA32" i="6"/>
  <c r="LZ32" i="6"/>
  <c r="LY32" i="6"/>
  <c r="LY42" i="6" s="1"/>
  <c r="LX32" i="6"/>
  <c r="LX42" i="6" s="1"/>
  <c r="LW32" i="6"/>
  <c r="LV32" i="6"/>
  <c r="LU32" i="6"/>
  <c r="LT32" i="6"/>
  <c r="LS32" i="6"/>
  <c r="LR32" i="6"/>
  <c r="LQ32" i="6"/>
  <c r="MC31" i="6"/>
  <c r="MC30" i="6"/>
  <c r="MC29" i="6"/>
  <c r="MC28" i="6"/>
  <c r="MC27" i="6"/>
  <c r="MC26" i="6"/>
  <c r="MC25" i="6"/>
  <c r="MC24" i="6"/>
  <c r="MB22" i="6"/>
  <c r="MA22" i="6"/>
  <c r="LZ22" i="6"/>
  <c r="LY22" i="6"/>
  <c r="LY23" i="6" s="1"/>
  <c r="LX22" i="6"/>
  <c r="LW22" i="6"/>
  <c r="LV22" i="6"/>
  <c r="LU22" i="6"/>
  <c r="LT22" i="6"/>
  <c r="LS22" i="6"/>
  <c r="LR22" i="6"/>
  <c r="LQ22" i="6"/>
  <c r="LQ23" i="6" s="1"/>
  <c r="MC21" i="6"/>
  <c r="MC20" i="6"/>
  <c r="MC19" i="6"/>
  <c r="MC18" i="6"/>
  <c r="MC17" i="6"/>
  <c r="MC16" i="6"/>
  <c r="MC15" i="6"/>
  <c r="MC14" i="6"/>
  <c r="MB13" i="6"/>
  <c r="MA13" i="6"/>
  <c r="MA23" i="6" s="1"/>
  <c r="LZ13" i="6"/>
  <c r="LZ23" i="6" s="1"/>
  <c r="LY13" i="6"/>
  <c r="LX13" i="6"/>
  <c r="LW13" i="6"/>
  <c r="LV13" i="6"/>
  <c r="LU13" i="6"/>
  <c r="LT13" i="6"/>
  <c r="LS13" i="6"/>
  <c r="LS23" i="6" s="1"/>
  <c r="LR13" i="6"/>
  <c r="LQ13" i="6"/>
  <c r="MC12" i="6"/>
  <c r="MC11" i="6"/>
  <c r="MC10" i="6"/>
  <c r="MC9" i="6"/>
  <c r="MC8" i="6"/>
  <c r="MC7" i="6"/>
  <c r="MC6" i="6"/>
  <c r="MC5" i="6"/>
  <c r="MB42" i="5"/>
  <c r="MA42" i="5"/>
  <c r="LZ42" i="5"/>
  <c r="LY42" i="5"/>
  <c r="LX42" i="5"/>
  <c r="LW42" i="5"/>
  <c r="LV42" i="5"/>
  <c r="LU42" i="5"/>
  <c r="LT42" i="5"/>
  <c r="LS42" i="5"/>
  <c r="LR42" i="5"/>
  <c r="LQ42" i="5"/>
  <c r="MC41" i="5"/>
  <c r="MC40" i="5"/>
  <c r="MC39" i="5"/>
  <c r="MC38" i="5"/>
  <c r="MC37" i="5"/>
  <c r="MB36" i="5"/>
  <c r="MA36" i="5"/>
  <c r="LZ36" i="5"/>
  <c r="LY36" i="5"/>
  <c r="LX36" i="5"/>
  <c r="LW36" i="5"/>
  <c r="LV36" i="5"/>
  <c r="LU36" i="5"/>
  <c r="LT36" i="5"/>
  <c r="LS36" i="5"/>
  <c r="LR36" i="5"/>
  <c r="LQ36" i="5"/>
  <c r="MC35" i="5"/>
  <c r="MC34" i="5"/>
  <c r="MC33" i="5"/>
  <c r="MC32" i="5"/>
  <c r="MC31" i="5"/>
  <c r="MB29" i="5"/>
  <c r="MB30" i="5" s="1"/>
  <c r="MA29" i="5"/>
  <c r="LZ29" i="5"/>
  <c r="LY29" i="5"/>
  <c r="LX29" i="5"/>
  <c r="LW29" i="5"/>
  <c r="LV29" i="5"/>
  <c r="LU29" i="5"/>
  <c r="LT29" i="5"/>
  <c r="LS29" i="5"/>
  <c r="LR29" i="5"/>
  <c r="LQ29" i="5"/>
  <c r="MC28" i="5"/>
  <c r="MC27" i="5"/>
  <c r="MC26" i="5"/>
  <c r="MC25" i="5"/>
  <c r="MC24" i="5"/>
  <c r="MB23" i="5"/>
  <c r="MA23" i="5"/>
  <c r="MA30" i="5" s="1"/>
  <c r="LZ23" i="5"/>
  <c r="LY23" i="5"/>
  <c r="LX23" i="5"/>
  <c r="LX30" i="5" s="1"/>
  <c r="LW23" i="5"/>
  <c r="LV23" i="5"/>
  <c r="LU23" i="5"/>
  <c r="LT23" i="5"/>
  <c r="LS23" i="5"/>
  <c r="LS30" i="5" s="1"/>
  <c r="LR23" i="5"/>
  <c r="LQ23" i="5"/>
  <c r="MC22" i="5"/>
  <c r="MC21" i="5"/>
  <c r="MC20" i="5"/>
  <c r="MC19" i="5"/>
  <c r="MC18" i="5"/>
  <c r="MB16" i="5"/>
  <c r="MA16" i="5"/>
  <c r="LZ16" i="5"/>
  <c r="LY16" i="5"/>
  <c r="LX16" i="5"/>
  <c r="LW16" i="5"/>
  <c r="LV16" i="5"/>
  <c r="LU16" i="5"/>
  <c r="LT16" i="5"/>
  <c r="LS16" i="5"/>
  <c r="LS17" i="5" s="1"/>
  <c r="LR16" i="5"/>
  <c r="LQ16" i="5"/>
  <c r="MC15" i="5"/>
  <c r="MC14" i="5"/>
  <c r="MC13" i="5"/>
  <c r="MC12" i="5"/>
  <c r="MC11" i="5"/>
  <c r="MB10" i="5"/>
  <c r="MA10" i="5"/>
  <c r="LZ10" i="5"/>
  <c r="LY10" i="5"/>
  <c r="LX10" i="5"/>
  <c r="LX17" i="5" s="1"/>
  <c r="LW10" i="5"/>
  <c r="LW17" i="5" s="1"/>
  <c r="LV10" i="5"/>
  <c r="LU10" i="5"/>
  <c r="LT10" i="5"/>
  <c r="LS10" i="5"/>
  <c r="LR10" i="5"/>
  <c r="LQ10" i="5"/>
  <c r="MC9" i="5"/>
  <c r="MC8" i="5"/>
  <c r="MC7" i="5"/>
  <c r="MC6" i="5"/>
  <c r="MC5" i="5"/>
  <c r="MB96" i="4"/>
  <c r="MA96" i="4"/>
  <c r="LZ96" i="4"/>
  <c r="LY96" i="4"/>
  <c r="LX96" i="4"/>
  <c r="LW96" i="4"/>
  <c r="LV96" i="4"/>
  <c r="LU96" i="4"/>
  <c r="LT96" i="4"/>
  <c r="LS96" i="4"/>
  <c r="LR96" i="4"/>
  <c r="LQ96" i="4"/>
  <c r="MC95" i="4"/>
  <c r="MC94" i="4"/>
  <c r="MC93" i="4"/>
  <c r="MC92" i="4"/>
  <c r="MC91" i="4"/>
  <c r="MC90" i="4"/>
  <c r="MC89" i="4"/>
  <c r="MC88" i="4"/>
  <c r="MC87" i="4"/>
  <c r="MC86" i="4"/>
  <c r="MC85" i="4"/>
  <c r="MC84" i="4"/>
  <c r="MC83" i="4"/>
  <c r="MC82" i="4"/>
  <c r="MB81" i="4"/>
  <c r="MA81" i="4"/>
  <c r="LZ81" i="4"/>
  <c r="LY81" i="4"/>
  <c r="LX81" i="4"/>
  <c r="LW81" i="4"/>
  <c r="LV81" i="4"/>
  <c r="LU81" i="4"/>
  <c r="LT81" i="4"/>
  <c r="LS81" i="4"/>
  <c r="LR81" i="4"/>
  <c r="LQ81" i="4"/>
  <c r="MC80" i="4"/>
  <c r="MC79" i="4"/>
  <c r="MC78" i="4"/>
  <c r="MC77" i="4"/>
  <c r="MC76" i="4"/>
  <c r="MC75" i="4"/>
  <c r="MC74" i="4"/>
  <c r="MC73" i="4"/>
  <c r="MC72" i="4"/>
  <c r="MC71" i="4"/>
  <c r="MC70" i="4"/>
  <c r="MC69" i="4"/>
  <c r="MC68" i="4"/>
  <c r="MC67" i="4"/>
  <c r="MB65" i="4"/>
  <c r="MA65" i="4"/>
  <c r="LZ65" i="4"/>
  <c r="LY65" i="4"/>
  <c r="LX65" i="4"/>
  <c r="LW65" i="4"/>
  <c r="LV65" i="4"/>
  <c r="LU65" i="4"/>
  <c r="LT65" i="4"/>
  <c r="LS65" i="4"/>
  <c r="LR65" i="4"/>
  <c r="LQ65" i="4"/>
  <c r="MC64" i="4"/>
  <c r="MC63" i="4"/>
  <c r="MC62" i="4"/>
  <c r="MC61" i="4"/>
  <c r="MC60" i="4"/>
  <c r="MC59" i="4"/>
  <c r="MC58" i="4"/>
  <c r="MC57" i="4"/>
  <c r="MC56" i="4"/>
  <c r="MC55" i="4"/>
  <c r="MC54" i="4"/>
  <c r="MC53" i="4"/>
  <c r="MC52" i="4"/>
  <c r="MC51" i="4"/>
  <c r="MB50" i="4"/>
  <c r="MA50" i="4"/>
  <c r="LZ50" i="4"/>
  <c r="LZ66" i="4" s="1"/>
  <c r="LY50" i="4"/>
  <c r="LY66" i="4" s="1"/>
  <c r="LX50" i="4"/>
  <c r="LW50" i="4"/>
  <c r="LW66" i="4" s="1"/>
  <c r="LV50" i="4"/>
  <c r="LU50" i="4"/>
  <c r="LU66" i="4" s="1"/>
  <c r="LT50" i="4"/>
  <c r="LS50" i="4"/>
  <c r="LR50" i="4"/>
  <c r="LR66" i="4" s="1"/>
  <c r="LQ50" i="4"/>
  <c r="LQ66" i="4" s="1"/>
  <c r="MC49" i="4"/>
  <c r="MC48" i="4"/>
  <c r="MC47" i="4"/>
  <c r="MC46" i="4"/>
  <c r="MC45" i="4"/>
  <c r="MC44" i="4"/>
  <c r="MC43" i="4"/>
  <c r="MC42" i="4"/>
  <c r="MC41" i="4"/>
  <c r="MC40" i="4"/>
  <c r="MC39" i="4"/>
  <c r="MC38" i="4"/>
  <c r="MC37" i="4"/>
  <c r="MC36" i="4"/>
  <c r="MB34" i="4"/>
  <c r="MA34" i="4"/>
  <c r="LZ34" i="4"/>
  <c r="LU34" i="4"/>
  <c r="LT34" i="4"/>
  <c r="LS34" i="4"/>
  <c r="LR34" i="4"/>
  <c r="LQ34" i="4"/>
  <c r="MC33" i="4"/>
  <c r="MC32" i="4"/>
  <c r="MC31" i="4"/>
  <c r="MC30" i="4"/>
  <c r="MC29" i="4"/>
  <c r="MC28" i="4"/>
  <c r="MC27" i="4"/>
  <c r="MC26" i="4"/>
  <c r="MC25" i="4"/>
  <c r="MC24" i="4"/>
  <c r="MC23" i="4"/>
  <c r="MC22" i="4"/>
  <c r="MC21" i="4"/>
  <c r="MC20" i="4"/>
  <c r="MB19" i="4"/>
  <c r="MA19" i="4"/>
  <c r="MA35" i="4" s="1"/>
  <c r="LZ19" i="4"/>
  <c r="LZ35" i="4" s="1"/>
  <c r="LY19" i="4"/>
  <c r="LY35" i="4" s="1"/>
  <c r="LX19" i="4"/>
  <c r="LW19" i="4"/>
  <c r="LV19" i="4"/>
  <c r="LU19" i="4"/>
  <c r="LU35" i="4" s="1"/>
  <c r="LT19" i="4"/>
  <c r="LS19" i="4"/>
  <c r="LS35" i="4" s="1"/>
  <c r="LR19" i="4"/>
  <c r="LQ19" i="4"/>
  <c r="LQ35" i="4" s="1"/>
  <c r="MC18" i="4"/>
  <c r="MC17" i="4"/>
  <c r="MC16" i="4"/>
  <c r="MC15" i="4"/>
  <c r="MC14" i="4"/>
  <c r="MC13" i="4"/>
  <c r="MC12" i="4"/>
  <c r="MC11" i="4"/>
  <c r="MC10" i="4"/>
  <c r="MC9" i="4"/>
  <c r="MC8" i="4"/>
  <c r="MC7" i="4"/>
  <c r="MC6" i="4"/>
  <c r="MC5" i="4"/>
  <c r="LN102" i="3"/>
  <c r="MA102" i="3"/>
  <c r="MB102" i="3"/>
  <c r="LZ102" i="3"/>
  <c r="LY102" i="3"/>
  <c r="LX102" i="3"/>
  <c r="LV102" i="3"/>
  <c r="LU102" i="3"/>
  <c r="LT102" i="3"/>
  <c r="LS102" i="3"/>
  <c r="LR102" i="3"/>
  <c r="LQ102" i="3"/>
  <c r="MC101" i="3"/>
  <c r="MC100" i="3"/>
  <c r="MC99" i="3"/>
  <c r="MC98" i="3"/>
  <c r="MC97" i="3"/>
  <c r="MC96" i="3"/>
  <c r="MC95" i="3"/>
  <c r="MC94" i="3"/>
  <c r="MC93" i="3"/>
  <c r="MC92" i="3"/>
  <c r="MC91" i="3"/>
  <c r="MC90" i="3"/>
  <c r="MC89" i="3"/>
  <c r="MC88" i="3"/>
  <c r="MC87" i="3"/>
  <c r="MB86" i="3"/>
  <c r="MA86" i="3"/>
  <c r="LZ86" i="3"/>
  <c r="LY86" i="3"/>
  <c r="LX86" i="3"/>
  <c r="LW86" i="3"/>
  <c r="LV86" i="3"/>
  <c r="LU86" i="3"/>
  <c r="LT86" i="3"/>
  <c r="LS86" i="3"/>
  <c r="LR86" i="3"/>
  <c r="LQ86" i="3"/>
  <c r="MC85" i="3"/>
  <c r="MC84" i="3"/>
  <c r="MC83" i="3"/>
  <c r="MC82" i="3"/>
  <c r="MC81" i="3"/>
  <c r="MC80" i="3"/>
  <c r="MC79" i="3"/>
  <c r="MC78" i="3"/>
  <c r="MC77" i="3"/>
  <c r="MC76" i="3"/>
  <c r="MC75" i="3"/>
  <c r="MC74" i="3"/>
  <c r="MC73" i="3"/>
  <c r="MC72" i="3"/>
  <c r="MC71" i="3"/>
  <c r="MA70" i="3"/>
  <c r="MB69" i="3"/>
  <c r="MA69" i="3"/>
  <c r="LZ69" i="3"/>
  <c r="LY69" i="3"/>
  <c r="LX69" i="3"/>
  <c r="LW69" i="3"/>
  <c r="LV69" i="3"/>
  <c r="LU69" i="3"/>
  <c r="LU70" i="3" s="1"/>
  <c r="LT69" i="3"/>
  <c r="LS69" i="3"/>
  <c r="LR69" i="3"/>
  <c r="LQ69" i="3"/>
  <c r="MC68" i="3"/>
  <c r="MC67" i="3"/>
  <c r="MC66" i="3"/>
  <c r="MC65" i="3"/>
  <c r="MC64" i="3"/>
  <c r="MC63" i="3"/>
  <c r="MC62" i="3"/>
  <c r="MC61" i="3"/>
  <c r="MC60" i="3"/>
  <c r="MC59" i="3"/>
  <c r="MC58" i="3"/>
  <c r="MC57" i="3"/>
  <c r="MC56" i="3"/>
  <c r="MC55" i="3"/>
  <c r="MC54" i="3"/>
  <c r="MB53" i="3"/>
  <c r="MA53" i="3"/>
  <c r="LZ53" i="3"/>
  <c r="LZ70" i="3" s="1"/>
  <c r="LY53" i="3"/>
  <c r="LY70" i="3" s="1"/>
  <c r="LX53" i="3"/>
  <c r="LX70" i="3" s="1"/>
  <c r="LW53" i="3"/>
  <c r="LV53" i="3"/>
  <c r="LU53" i="3"/>
  <c r="LT53" i="3"/>
  <c r="LT70" i="3" s="1"/>
  <c r="LS53" i="3"/>
  <c r="LR53" i="3"/>
  <c r="LR70" i="3" s="1"/>
  <c r="LQ53" i="3"/>
  <c r="MC52" i="3"/>
  <c r="MC51" i="3"/>
  <c r="MC50" i="3"/>
  <c r="MC49" i="3"/>
  <c r="MC48" i="3"/>
  <c r="MC47" i="3"/>
  <c r="MC46" i="3"/>
  <c r="MC45" i="3"/>
  <c r="MC44" i="3"/>
  <c r="MC43" i="3"/>
  <c r="MC42" i="3"/>
  <c r="MC41" i="3"/>
  <c r="MC40" i="3"/>
  <c r="MC39" i="3"/>
  <c r="MC38" i="3"/>
  <c r="MB36" i="3"/>
  <c r="MA36" i="3"/>
  <c r="LZ36" i="3"/>
  <c r="LY36" i="3"/>
  <c r="LX36" i="3"/>
  <c r="LW36" i="3"/>
  <c r="LV36" i="3"/>
  <c r="LU36" i="3"/>
  <c r="LT36" i="3"/>
  <c r="LS36" i="3"/>
  <c r="LR36" i="3"/>
  <c r="LQ36" i="3"/>
  <c r="MC35" i="3"/>
  <c r="MC34" i="3"/>
  <c r="MC33" i="3"/>
  <c r="MC32" i="3"/>
  <c r="MC31" i="3"/>
  <c r="MC30" i="3"/>
  <c r="MC29" i="3"/>
  <c r="MC28" i="3"/>
  <c r="MC27" i="3"/>
  <c r="MC26" i="3"/>
  <c r="MC25" i="3"/>
  <c r="MC24" i="3"/>
  <c r="MC23" i="3"/>
  <c r="MC22" i="3"/>
  <c r="MC21" i="3"/>
  <c r="MB20" i="3"/>
  <c r="MB37" i="3" s="1"/>
  <c r="MA20" i="3"/>
  <c r="MA37" i="3" s="1"/>
  <c r="LZ20" i="3"/>
  <c r="LY20" i="3"/>
  <c r="LY37" i="3" s="1"/>
  <c r="LX20" i="3"/>
  <c r="LW20" i="3"/>
  <c r="LV20" i="3"/>
  <c r="LU20" i="3"/>
  <c r="LT20" i="3"/>
  <c r="LS20" i="3"/>
  <c r="LR20" i="3"/>
  <c r="LQ20" i="3"/>
  <c r="LQ37" i="3" s="1"/>
  <c r="MC19" i="3"/>
  <c r="MC18" i="3"/>
  <c r="MC17" i="3"/>
  <c r="MC16" i="3"/>
  <c r="MC15" i="3"/>
  <c r="MC14" i="3"/>
  <c r="MC13" i="3"/>
  <c r="MC12" i="3"/>
  <c r="MC11" i="3"/>
  <c r="MC10" i="3"/>
  <c r="MC9" i="3"/>
  <c r="MC8" i="3"/>
  <c r="MC7" i="3"/>
  <c r="MC6" i="3"/>
  <c r="MC5" i="3"/>
  <c r="MB24" i="2"/>
  <c r="MA24" i="2"/>
  <c r="LZ24" i="2"/>
  <c r="LY24" i="2"/>
  <c r="LX24" i="2"/>
  <c r="LW24" i="2"/>
  <c r="LV24" i="2"/>
  <c r="LU24" i="2"/>
  <c r="LT24" i="2"/>
  <c r="LS24" i="2"/>
  <c r="LR24" i="2"/>
  <c r="LQ24" i="2"/>
  <c r="MC23" i="2"/>
  <c r="MC22" i="2"/>
  <c r="MB21" i="2"/>
  <c r="MA21" i="2"/>
  <c r="LZ21" i="2"/>
  <c r="LY21" i="2"/>
  <c r="LX21" i="2"/>
  <c r="LW21" i="2"/>
  <c r="LV21" i="2"/>
  <c r="LU21" i="2"/>
  <c r="LT21" i="2"/>
  <c r="LS21" i="2"/>
  <c r="LR21" i="2"/>
  <c r="LQ21" i="2"/>
  <c r="MC20" i="2"/>
  <c r="MC19" i="2"/>
  <c r="MB17" i="2"/>
  <c r="MA17" i="2"/>
  <c r="LZ17" i="2"/>
  <c r="LY17" i="2"/>
  <c r="LX17" i="2"/>
  <c r="LX18" i="2" s="1"/>
  <c r="LW17" i="2"/>
  <c r="LW18" i="2" s="1"/>
  <c r="LV17" i="2"/>
  <c r="LU17" i="2"/>
  <c r="LT17" i="2"/>
  <c r="LS17" i="2"/>
  <c r="LR17" i="2"/>
  <c r="LQ17" i="2"/>
  <c r="MC16" i="2"/>
  <c r="MC15" i="2"/>
  <c r="MB14" i="2"/>
  <c r="MB18" i="2" s="1"/>
  <c r="MA14" i="2"/>
  <c r="LZ14" i="2"/>
  <c r="LY14" i="2"/>
  <c r="LX14" i="2"/>
  <c r="LW14" i="2"/>
  <c r="LV14" i="2"/>
  <c r="LU14" i="2"/>
  <c r="LU18" i="2" s="1"/>
  <c r="LT14" i="2"/>
  <c r="LS14" i="2"/>
  <c r="LR14" i="2"/>
  <c r="LQ14" i="2"/>
  <c r="MC13" i="2"/>
  <c r="MC12" i="2"/>
  <c r="MB10" i="2"/>
  <c r="MA10" i="2"/>
  <c r="LZ10" i="2"/>
  <c r="LY10" i="2"/>
  <c r="LX10" i="2"/>
  <c r="LW10" i="2"/>
  <c r="LV10" i="2"/>
  <c r="LU10" i="2"/>
  <c r="LT10" i="2"/>
  <c r="LS10" i="2"/>
  <c r="LS11" i="2" s="1"/>
  <c r="LR10" i="2"/>
  <c r="LQ10" i="2"/>
  <c r="LQ11" i="2" s="1"/>
  <c r="MC9" i="2"/>
  <c r="MC8" i="2"/>
  <c r="MB7" i="2"/>
  <c r="MA7" i="2"/>
  <c r="LZ7" i="2"/>
  <c r="LY7" i="2"/>
  <c r="LX7" i="2"/>
  <c r="LW7" i="2"/>
  <c r="LV7" i="2"/>
  <c r="LV11" i="2" s="1"/>
  <c r="LU7" i="2"/>
  <c r="LT7" i="2"/>
  <c r="LS7" i="2"/>
  <c r="LR7" i="2"/>
  <c r="LQ7" i="2"/>
  <c r="MC6" i="2"/>
  <c r="MC5" i="2"/>
  <c r="AA98" i="9"/>
  <c r="AA97" i="9"/>
  <c r="AA96" i="9"/>
  <c r="AA95" i="9"/>
  <c r="AA94" i="9"/>
  <c r="AA93" i="9"/>
  <c r="AA92" i="9"/>
  <c r="AA91" i="9"/>
  <c r="AA90" i="9"/>
  <c r="AA89" i="9"/>
  <c r="AA88" i="9"/>
  <c r="AA87" i="9"/>
  <c r="AA86" i="9"/>
  <c r="AA85" i="9"/>
  <c r="AA84" i="9"/>
  <c r="AA83" i="9"/>
  <c r="AA82" i="9"/>
  <c r="AA81" i="9"/>
  <c r="AA80" i="9"/>
  <c r="AA79" i="9"/>
  <c r="AA78" i="9"/>
  <c r="AA77" i="9"/>
  <c r="AA76" i="9"/>
  <c r="AA75" i="9"/>
  <c r="AA74" i="9"/>
  <c r="AA73" i="9"/>
  <c r="AA72" i="9"/>
  <c r="AA71" i="9"/>
  <c r="AA70" i="9"/>
  <c r="AA69" i="9"/>
  <c r="AA68" i="9"/>
  <c r="AA67" i="9"/>
  <c r="AA66" i="9"/>
  <c r="AA65" i="9"/>
  <c r="AA64" i="9"/>
  <c r="AA63" i="9"/>
  <c r="AA62" i="9"/>
  <c r="AA61" i="9"/>
  <c r="AA60" i="9"/>
  <c r="AA59" i="9"/>
  <c r="AA58" i="9"/>
  <c r="AA57" i="9"/>
  <c r="AA56" i="9"/>
  <c r="AA55" i="9"/>
  <c r="LK41" i="7"/>
  <c r="LM13" i="6"/>
  <c r="MP48" i="8" l="1"/>
  <c r="MF19" i="8"/>
  <c r="MI34" i="8"/>
  <c r="MF34" i="8"/>
  <c r="MJ19" i="8"/>
  <c r="MG19" i="8"/>
  <c r="MP18" i="8"/>
  <c r="MJ34" i="8"/>
  <c r="MP41" i="8"/>
  <c r="MG34" i="8"/>
  <c r="MO34" i="8"/>
  <c r="MH34" i="8"/>
  <c r="MP33" i="8"/>
  <c r="MD34" i="8"/>
  <c r="ML34" i="8"/>
  <c r="MP26" i="8"/>
  <c r="MD19" i="8"/>
  <c r="ML19" i="8"/>
  <c r="ME19" i="8"/>
  <c r="MM19" i="8"/>
  <c r="MO19" i="8"/>
  <c r="MH19" i="8"/>
  <c r="MI19" i="8"/>
  <c r="MP11" i="8"/>
  <c r="MJ54" i="7"/>
  <c r="MJ23" i="6"/>
  <c r="MJ17" i="5"/>
  <c r="MJ66" i="4"/>
  <c r="MJ35" i="4"/>
  <c r="MJ70" i="3"/>
  <c r="MJ37" i="3"/>
  <c r="MI54" i="7"/>
  <c r="MI23" i="6"/>
  <c r="MI66" i="4"/>
  <c r="MH54" i="7"/>
  <c r="MH30" i="5"/>
  <c r="MH66" i="4"/>
  <c r="MH37" i="3"/>
  <c r="MH18" i="2"/>
  <c r="MG29" i="7"/>
  <c r="MG30" i="5"/>
  <c r="MG35" i="4"/>
  <c r="MP19" i="4"/>
  <c r="MP17" i="2"/>
  <c r="MP7" i="2"/>
  <c r="ME42" i="6"/>
  <c r="MP41" i="6"/>
  <c r="ME30" i="5"/>
  <c r="MP96" i="4"/>
  <c r="MP81" i="4"/>
  <c r="MP65" i="4"/>
  <c r="ME66" i="4"/>
  <c r="MP50" i="4"/>
  <c r="MP34" i="4"/>
  <c r="MP24" i="2"/>
  <c r="MP14" i="2"/>
  <c r="MP28" i="7"/>
  <c r="MP78" i="7"/>
  <c r="MP66" i="7"/>
  <c r="MG54" i="7"/>
  <c r="MO54" i="7"/>
  <c r="MP53" i="7"/>
  <c r="ME54" i="7"/>
  <c r="MM54" i="7"/>
  <c r="MP41" i="7"/>
  <c r="MI29" i="7"/>
  <c r="MJ29" i="7"/>
  <c r="MD29" i="7"/>
  <c r="ML29" i="7"/>
  <c r="MP16" i="7"/>
  <c r="MD42" i="6"/>
  <c r="MG23" i="6"/>
  <c r="MO23" i="6"/>
  <c r="MH23" i="6"/>
  <c r="ML23" i="6"/>
  <c r="MD23" i="6"/>
  <c r="MP60" i="6"/>
  <c r="MP51" i="6"/>
  <c r="MG42" i="6"/>
  <c r="MO42" i="6"/>
  <c r="MH42" i="6"/>
  <c r="MI42" i="6"/>
  <c r="MJ42" i="6"/>
  <c r="MF42" i="6"/>
  <c r="MN42" i="6"/>
  <c r="MP32" i="6"/>
  <c r="MP22" i="6"/>
  <c r="MP13" i="6"/>
  <c r="MP16" i="5"/>
  <c r="MP42" i="5"/>
  <c r="MP36" i="5"/>
  <c r="MD30" i="5"/>
  <c r="ML30" i="5"/>
  <c r="MP29" i="5"/>
  <c r="MJ30" i="5"/>
  <c r="MP23" i="5"/>
  <c r="MI17" i="5"/>
  <c r="MG17" i="5"/>
  <c r="MO17" i="5"/>
  <c r="MP10" i="5"/>
  <c r="MD37" i="3"/>
  <c r="MP102" i="3"/>
  <c r="MP86" i="3"/>
  <c r="MD70" i="3"/>
  <c r="ML70" i="3"/>
  <c r="ME70" i="3"/>
  <c r="MM70" i="3"/>
  <c r="MG70" i="3"/>
  <c r="MO70" i="3"/>
  <c r="MH70" i="3"/>
  <c r="MP69" i="3"/>
  <c r="MP53" i="3"/>
  <c r="ME37" i="3"/>
  <c r="MM37" i="3"/>
  <c r="MI37" i="3"/>
  <c r="MP36" i="3"/>
  <c r="MP20" i="3"/>
  <c r="MD11" i="2"/>
  <c r="MP21" i="2"/>
  <c r="MP10" i="2"/>
  <c r="MF18" i="2"/>
  <c r="MN18" i="2"/>
  <c r="MK18" i="2"/>
  <c r="MF11" i="2"/>
  <c r="MN11" i="2"/>
  <c r="MI11" i="2"/>
  <c r="LS34" i="8"/>
  <c r="MA34" i="8"/>
  <c r="MC48" i="8"/>
  <c r="LX34" i="8"/>
  <c r="LT34" i="8"/>
  <c r="MB34" i="8"/>
  <c r="LW34" i="8"/>
  <c r="MC33" i="8"/>
  <c r="LQ34" i="8"/>
  <c r="LY34" i="8"/>
  <c r="LR19" i="8"/>
  <c r="LS19" i="8"/>
  <c r="LW19" i="8"/>
  <c r="LZ19" i="8"/>
  <c r="MA19" i="8"/>
  <c r="LT19" i="8"/>
  <c r="MB19" i="8"/>
  <c r="MC41" i="8"/>
  <c r="LU34" i="8"/>
  <c r="LV34" i="8"/>
  <c r="LR34" i="8"/>
  <c r="LZ34" i="8"/>
  <c r="MC26" i="8"/>
  <c r="LX19" i="8"/>
  <c r="LQ19" i="8"/>
  <c r="LY19" i="8"/>
  <c r="LU19" i="8"/>
  <c r="MC18" i="8"/>
  <c r="LV19" i="8"/>
  <c r="MC11" i="8"/>
  <c r="MB42" i="6"/>
  <c r="MB17" i="5"/>
  <c r="MB35" i="4"/>
  <c r="MB70" i="3"/>
  <c r="MA17" i="5"/>
  <c r="MA11" i="2"/>
  <c r="LZ54" i="7"/>
  <c r="LZ42" i="6"/>
  <c r="MC14" i="2"/>
  <c r="LY18" i="2"/>
  <c r="LY11" i="2"/>
  <c r="LX23" i="6"/>
  <c r="LX66" i="4"/>
  <c r="LX37" i="3"/>
  <c r="MC7" i="2"/>
  <c r="LW29" i="7"/>
  <c r="LW42" i="6"/>
  <c r="MC53" i="7"/>
  <c r="MC28" i="7"/>
  <c r="LV29" i="7"/>
  <c r="MC16" i="7"/>
  <c r="LV42" i="6"/>
  <c r="LV30" i="5"/>
  <c r="LV17" i="5"/>
  <c r="LV66" i="4"/>
  <c r="LV35" i="4"/>
  <c r="MC41" i="7"/>
  <c r="LU42" i="6"/>
  <c r="LU30" i="5"/>
  <c r="LU17" i="5"/>
  <c r="LT54" i="7"/>
  <c r="MC36" i="5"/>
  <c r="LT30" i="5"/>
  <c r="LT17" i="5"/>
  <c r="LT35" i="4"/>
  <c r="LT37" i="3"/>
  <c r="LT18" i="2"/>
  <c r="LS70" i="3"/>
  <c r="LS37" i="3"/>
  <c r="LR23" i="6"/>
  <c r="LR35" i="4"/>
  <c r="MC53" i="3"/>
  <c r="MC24" i="2"/>
  <c r="MC21" i="2"/>
  <c r="LQ54" i="7"/>
  <c r="MC78" i="7"/>
  <c r="MC66" i="7"/>
  <c r="LQ29" i="7"/>
  <c r="MC60" i="6"/>
  <c r="LQ42" i="6"/>
  <c r="MC51" i="6"/>
  <c r="LS42" i="6"/>
  <c r="MA42" i="6"/>
  <c r="MC41" i="6"/>
  <c r="MC32" i="6"/>
  <c r="MC22" i="6"/>
  <c r="LV23" i="6"/>
  <c r="LT23" i="6"/>
  <c r="MB23" i="6"/>
  <c r="LU23" i="6"/>
  <c r="LW23" i="6"/>
  <c r="MC13" i="6"/>
  <c r="MC16" i="5"/>
  <c r="MC10" i="5"/>
  <c r="MC42" i="5"/>
  <c r="MC29" i="5"/>
  <c r="LW30" i="5"/>
  <c r="LQ30" i="5"/>
  <c r="LY30" i="5"/>
  <c r="LR30" i="5"/>
  <c r="LZ30" i="5"/>
  <c r="MC23" i="5"/>
  <c r="LQ17" i="5"/>
  <c r="LY17" i="5"/>
  <c r="LR17" i="5"/>
  <c r="LZ17" i="5"/>
  <c r="MC19" i="4"/>
  <c r="MC96" i="4"/>
  <c r="MC81" i="4"/>
  <c r="LS66" i="4"/>
  <c r="MA66" i="4"/>
  <c r="LT66" i="4"/>
  <c r="MB66" i="4"/>
  <c r="MC65" i="4"/>
  <c r="MC50" i="4"/>
  <c r="MC34" i="4"/>
  <c r="LW35" i="4"/>
  <c r="LX35" i="4"/>
  <c r="LQ70" i="3"/>
  <c r="MC20" i="3"/>
  <c r="MC102" i="3"/>
  <c r="MC86" i="3"/>
  <c r="MC69" i="3"/>
  <c r="LV70" i="3"/>
  <c r="LW70" i="3"/>
  <c r="LU37" i="3"/>
  <c r="MC36" i="3"/>
  <c r="LV37" i="3"/>
  <c r="LW37" i="3"/>
  <c r="LR37" i="3"/>
  <c r="LZ37" i="3"/>
  <c r="MC10" i="2"/>
  <c r="LV18" i="2"/>
  <c r="MC17" i="2"/>
  <c r="LQ18" i="2"/>
  <c r="LR18" i="2"/>
  <c r="LZ18" i="2"/>
  <c r="LS18" i="2"/>
  <c r="MA18" i="2"/>
  <c r="LW11" i="2"/>
  <c r="LX11" i="2"/>
  <c r="LR11" i="2"/>
  <c r="LZ11" i="2"/>
  <c r="LT11" i="2"/>
  <c r="MB11" i="2"/>
  <c r="LU11" i="2"/>
  <c r="LO16" i="5"/>
  <c r="LM23" i="5"/>
  <c r="LG36" i="5"/>
  <c r="LG10" i="5"/>
  <c r="LO102" i="3"/>
  <c r="LO48" i="8"/>
  <c r="LN48" i="8"/>
  <c r="LM48" i="8"/>
  <c r="LL48" i="8"/>
  <c r="LK48" i="8"/>
  <c r="LJ48" i="8"/>
  <c r="LI48" i="8"/>
  <c r="LH48" i="8"/>
  <c r="LG48" i="8"/>
  <c r="LF48" i="8"/>
  <c r="LE48" i="8"/>
  <c r="LD48" i="8"/>
  <c r="LP47" i="8"/>
  <c r="LP46" i="8"/>
  <c r="LP45" i="8"/>
  <c r="LP44" i="8"/>
  <c r="LP43" i="8"/>
  <c r="LP42" i="8"/>
  <c r="LO41" i="8"/>
  <c r="LN41" i="8"/>
  <c r="LM41" i="8"/>
  <c r="LL41" i="8"/>
  <c r="LK41" i="8"/>
  <c r="LJ41" i="8"/>
  <c r="LI41" i="8"/>
  <c r="LH41" i="8"/>
  <c r="LG41" i="8"/>
  <c r="LF41" i="8"/>
  <c r="LE41" i="8"/>
  <c r="LD41" i="8"/>
  <c r="LP40" i="8"/>
  <c r="LP39" i="8"/>
  <c r="LP38" i="8"/>
  <c r="LP37" i="8"/>
  <c r="LP36" i="8"/>
  <c r="LP35" i="8"/>
  <c r="LO33" i="8"/>
  <c r="LN33" i="8"/>
  <c r="LM33" i="8"/>
  <c r="LL33" i="8"/>
  <c r="LK33" i="8"/>
  <c r="LJ33" i="8"/>
  <c r="LI33" i="8"/>
  <c r="LH33" i="8"/>
  <c r="LG33" i="8"/>
  <c r="LF33" i="8"/>
  <c r="LE33" i="8"/>
  <c r="LD33" i="8"/>
  <c r="LP32" i="8"/>
  <c r="LP31" i="8"/>
  <c r="LP30" i="8"/>
  <c r="LP29" i="8"/>
  <c r="LP28" i="8"/>
  <c r="LP27" i="8"/>
  <c r="LO26" i="8"/>
  <c r="LN26" i="8"/>
  <c r="LM26" i="8"/>
  <c r="LL26" i="8"/>
  <c r="LK26" i="8"/>
  <c r="LJ26" i="8"/>
  <c r="LI26" i="8"/>
  <c r="LH26" i="8"/>
  <c r="LG26" i="8"/>
  <c r="LF26" i="8"/>
  <c r="LE26" i="8"/>
  <c r="LD26" i="8"/>
  <c r="LP25" i="8"/>
  <c r="LP24" i="8"/>
  <c r="LP23" i="8"/>
  <c r="LP22" i="8"/>
  <c r="LP21" i="8"/>
  <c r="LP20" i="8"/>
  <c r="LO18" i="8"/>
  <c r="LN18" i="8"/>
  <c r="LM18" i="8"/>
  <c r="LL18" i="8"/>
  <c r="LK18" i="8"/>
  <c r="LJ18" i="8"/>
  <c r="LI18" i="8"/>
  <c r="LH18" i="8"/>
  <c r="LG18" i="8"/>
  <c r="LF18" i="8"/>
  <c r="LE18" i="8"/>
  <c r="LD18" i="8"/>
  <c r="LP17" i="8"/>
  <c r="LP16" i="8"/>
  <c r="LP15" i="8"/>
  <c r="LP14" i="8"/>
  <c r="LP13" i="8"/>
  <c r="LP12" i="8"/>
  <c r="LO11" i="8"/>
  <c r="LN11" i="8"/>
  <c r="LM11" i="8"/>
  <c r="LL11" i="8"/>
  <c r="LK11" i="8"/>
  <c r="LJ11" i="8"/>
  <c r="LI11" i="8"/>
  <c r="LH11" i="8"/>
  <c r="LG11" i="8"/>
  <c r="LF11" i="8"/>
  <c r="LE11" i="8"/>
  <c r="LD11" i="8"/>
  <c r="LP10" i="8"/>
  <c r="LP9" i="8"/>
  <c r="LP8" i="8"/>
  <c r="LP7" i="8"/>
  <c r="LP6" i="8"/>
  <c r="LP5" i="8"/>
  <c r="LI14" i="2"/>
  <c r="LE42" i="5"/>
  <c r="LE36" i="5"/>
  <c r="LO78" i="7"/>
  <c r="LN78" i="7"/>
  <c r="LM78" i="7"/>
  <c r="LL78" i="7"/>
  <c r="LK78" i="7"/>
  <c r="LJ78" i="7"/>
  <c r="LI78" i="7"/>
  <c r="LH78" i="7"/>
  <c r="LG78" i="7"/>
  <c r="LF78" i="7"/>
  <c r="LE78" i="7"/>
  <c r="LD78" i="7"/>
  <c r="LP77" i="7"/>
  <c r="LP76" i="7"/>
  <c r="LP75" i="7"/>
  <c r="LP74" i="7"/>
  <c r="LP73" i="7"/>
  <c r="LP72" i="7"/>
  <c r="LP71" i="7"/>
  <c r="LP70" i="7"/>
  <c r="LP69" i="7"/>
  <c r="LP68" i="7"/>
  <c r="LP67" i="7"/>
  <c r="LO66" i="7"/>
  <c r="LN66" i="7"/>
  <c r="LM66" i="7"/>
  <c r="LL66" i="7"/>
  <c r="LK66" i="7"/>
  <c r="LJ66" i="7"/>
  <c r="LI66" i="7"/>
  <c r="LH66" i="7"/>
  <c r="LG66" i="7"/>
  <c r="LF66" i="7"/>
  <c r="LE66" i="7"/>
  <c r="LD66" i="7"/>
  <c r="LP65" i="7"/>
  <c r="LP64" i="7"/>
  <c r="LP63" i="7"/>
  <c r="LP62" i="7"/>
  <c r="LP61" i="7"/>
  <c r="LP60" i="7"/>
  <c r="LP59" i="7"/>
  <c r="LP58" i="7"/>
  <c r="LP57" i="7"/>
  <c r="LP56" i="7"/>
  <c r="LP55" i="7"/>
  <c r="LO53" i="7"/>
  <c r="LN53" i="7"/>
  <c r="LM53" i="7"/>
  <c r="LL53" i="7"/>
  <c r="LK53" i="7"/>
  <c r="LK54" i="7" s="1"/>
  <c r="LJ53" i="7"/>
  <c r="LI53" i="7"/>
  <c r="LH53" i="7"/>
  <c r="LG53" i="7"/>
  <c r="LF53" i="7"/>
  <c r="LE53" i="7"/>
  <c r="LD53" i="7"/>
  <c r="LP52" i="7"/>
  <c r="LP51" i="7"/>
  <c r="LP50" i="7"/>
  <c r="LP49" i="7"/>
  <c r="LP48" i="7"/>
  <c r="LP47" i="7"/>
  <c r="LP46" i="7"/>
  <c r="LP45" i="7"/>
  <c r="LP44" i="7"/>
  <c r="LP43" i="7"/>
  <c r="LP42" i="7"/>
  <c r="LO41" i="7"/>
  <c r="LN41" i="7"/>
  <c r="LM41" i="7"/>
  <c r="LL41" i="7"/>
  <c r="LJ41" i="7"/>
  <c r="LI41" i="7"/>
  <c r="LH41" i="7"/>
  <c r="LG41" i="7"/>
  <c r="LF41" i="7"/>
  <c r="LE41" i="7"/>
  <c r="LD41" i="7"/>
  <c r="LP40" i="7"/>
  <c r="LP39" i="7"/>
  <c r="LP38" i="7"/>
  <c r="LP37" i="7"/>
  <c r="LP36" i="7"/>
  <c r="LP35" i="7"/>
  <c r="LP34" i="7"/>
  <c r="LP33" i="7"/>
  <c r="LP32" i="7"/>
  <c r="LP31" i="7"/>
  <c r="LP30" i="7"/>
  <c r="LO28" i="7"/>
  <c r="LN28" i="7"/>
  <c r="LM28" i="7"/>
  <c r="LL28" i="7"/>
  <c r="LK28" i="7"/>
  <c r="LJ28" i="7"/>
  <c r="LI28" i="7"/>
  <c r="LH28" i="7"/>
  <c r="LG28" i="7"/>
  <c r="LF28" i="7"/>
  <c r="LF29" i="7" s="1"/>
  <c r="LE28" i="7"/>
  <c r="LD28" i="7"/>
  <c r="LP27" i="7"/>
  <c r="LP26" i="7"/>
  <c r="LP25" i="7"/>
  <c r="LP24" i="7"/>
  <c r="LP23" i="7"/>
  <c r="LP22" i="7"/>
  <c r="LP21" i="7"/>
  <c r="LP20" i="7"/>
  <c r="LP19" i="7"/>
  <c r="LP18" i="7"/>
  <c r="LP17" i="7"/>
  <c r="LO16" i="7"/>
  <c r="LN16" i="7"/>
  <c r="LN29" i="7" s="1"/>
  <c r="LM16" i="7"/>
  <c r="LL16" i="7"/>
  <c r="LK16" i="7"/>
  <c r="LJ16" i="7"/>
  <c r="LI16" i="7"/>
  <c r="LH16" i="7"/>
  <c r="LG16" i="7"/>
  <c r="LF16" i="7"/>
  <c r="LE16" i="7"/>
  <c r="LD16" i="7"/>
  <c r="LP15" i="7"/>
  <c r="LP14" i="7"/>
  <c r="LP13" i="7"/>
  <c r="LP12" i="7"/>
  <c r="LP11" i="7"/>
  <c r="LP10" i="7"/>
  <c r="LP9" i="7"/>
  <c r="LP8" i="7"/>
  <c r="LP7" i="7"/>
  <c r="LP6" i="7"/>
  <c r="LP5" i="7"/>
  <c r="LE22" i="6"/>
  <c r="LF22" i="6"/>
  <c r="LG22" i="6"/>
  <c r="LH22" i="6"/>
  <c r="LI22" i="6"/>
  <c r="LJ22" i="6"/>
  <c r="LK22" i="6"/>
  <c r="LL22" i="6"/>
  <c r="LM22" i="6"/>
  <c r="LM23" i="6" s="1"/>
  <c r="LN22" i="6"/>
  <c r="LO22" i="6"/>
  <c r="LD22" i="6"/>
  <c r="LO60" i="6"/>
  <c r="LN60" i="6"/>
  <c r="LM60" i="6"/>
  <c r="LL60" i="6"/>
  <c r="LK60" i="6"/>
  <c r="LJ60" i="6"/>
  <c r="LI60" i="6"/>
  <c r="LH60" i="6"/>
  <c r="LG60" i="6"/>
  <c r="LF60" i="6"/>
  <c r="LE60" i="6"/>
  <c r="LD60" i="6"/>
  <c r="LP59" i="6"/>
  <c r="LP58" i="6"/>
  <c r="LP57" i="6"/>
  <c r="LP56" i="6"/>
  <c r="LP55" i="6"/>
  <c r="LP54" i="6"/>
  <c r="LP53" i="6"/>
  <c r="LP52" i="6"/>
  <c r="LO51" i="6"/>
  <c r="LN51" i="6"/>
  <c r="LM51" i="6"/>
  <c r="LL51" i="6"/>
  <c r="LK51" i="6"/>
  <c r="LJ51" i="6"/>
  <c r="LI51" i="6"/>
  <c r="LH51" i="6"/>
  <c r="LG51" i="6"/>
  <c r="LF51" i="6"/>
  <c r="LE51" i="6"/>
  <c r="LD51" i="6"/>
  <c r="LP50" i="6"/>
  <c r="LP49" i="6"/>
  <c r="LP48" i="6"/>
  <c r="LP47" i="6"/>
  <c r="LP46" i="6"/>
  <c r="LP45" i="6"/>
  <c r="LP44" i="6"/>
  <c r="LP43" i="6"/>
  <c r="LO41" i="6"/>
  <c r="LN41" i="6"/>
  <c r="LM41" i="6"/>
  <c r="LL41" i="6"/>
  <c r="LK41" i="6"/>
  <c r="LJ41" i="6"/>
  <c r="LI41" i="6"/>
  <c r="LH41" i="6"/>
  <c r="LG41" i="6"/>
  <c r="LF41" i="6"/>
  <c r="LE41" i="6"/>
  <c r="LD41" i="6"/>
  <c r="LP40" i="6"/>
  <c r="LP39" i="6"/>
  <c r="LP38" i="6"/>
  <c r="LP37" i="6"/>
  <c r="LP36" i="6"/>
  <c r="LP35" i="6"/>
  <c r="LP34" i="6"/>
  <c r="LP33" i="6"/>
  <c r="LO32" i="6"/>
  <c r="LN32" i="6"/>
  <c r="LM32" i="6"/>
  <c r="LL32" i="6"/>
  <c r="LK32" i="6"/>
  <c r="LJ32" i="6"/>
  <c r="LI32" i="6"/>
  <c r="LH32" i="6"/>
  <c r="LG32" i="6"/>
  <c r="LF32" i="6"/>
  <c r="LE32" i="6"/>
  <c r="LD32" i="6"/>
  <c r="LD42" i="6" s="1"/>
  <c r="LP31" i="6"/>
  <c r="LP30" i="6"/>
  <c r="LP29" i="6"/>
  <c r="LP28" i="6"/>
  <c r="LP27" i="6"/>
  <c r="LP26" i="6"/>
  <c r="LP25" i="6"/>
  <c r="LP24" i="6"/>
  <c r="LP21" i="6"/>
  <c r="LP20" i="6"/>
  <c r="LP19" i="6"/>
  <c r="LP18" i="6"/>
  <c r="LP17" i="6"/>
  <c r="LP16" i="6"/>
  <c r="LP15" i="6"/>
  <c r="LP14" i="6"/>
  <c r="LO13" i="6"/>
  <c r="LN13" i="6"/>
  <c r="LL13" i="6"/>
  <c r="LK13" i="6"/>
  <c r="LJ13" i="6"/>
  <c r="LI13" i="6"/>
  <c r="LH13" i="6"/>
  <c r="LG13" i="6"/>
  <c r="LF13" i="6"/>
  <c r="LE13" i="6"/>
  <c r="LD13" i="6"/>
  <c r="LP12" i="6"/>
  <c r="LP11" i="6"/>
  <c r="LP10" i="6"/>
  <c r="LP9" i="6"/>
  <c r="LP8" i="6"/>
  <c r="LP7" i="6"/>
  <c r="LP6" i="6"/>
  <c r="LP5" i="6"/>
  <c r="LD10" i="5"/>
  <c r="LG42" i="5"/>
  <c r="LH42" i="5"/>
  <c r="LI42" i="5"/>
  <c r="LJ42" i="5"/>
  <c r="KR23" i="5"/>
  <c r="KS23" i="5"/>
  <c r="KT23" i="5"/>
  <c r="KU23" i="5"/>
  <c r="KV23" i="5"/>
  <c r="KW23" i="5"/>
  <c r="KX23" i="5"/>
  <c r="KY23" i="5"/>
  <c r="KZ23" i="5"/>
  <c r="LA23" i="5"/>
  <c r="LB23" i="5"/>
  <c r="LN23" i="5"/>
  <c r="LO23" i="5"/>
  <c r="LO42" i="5"/>
  <c r="LN42" i="5"/>
  <c r="LM42" i="5"/>
  <c r="LL42" i="5"/>
  <c r="LK42" i="5"/>
  <c r="LF42" i="5"/>
  <c r="LD42" i="5"/>
  <c r="LP41" i="5"/>
  <c r="LP40" i="5"/>
  <c r="LP39" i="5"/>
  <c r="LP38" i="5"/>
  <c r="LP37" i="5"/>
  <c r="LO36" i="5"/>
  <c r="LN36" i="5"/>
  <c r="LM36" i="5"/>
  <c r="LL36" i="5"/>
  <c r="LK36" i="5"/>
  <c r="LJ36" i="5"/>
  <c r="LI36" i="5"/>
  <c r="LH36" i="5"/>
  <c r="LF36" i="5"/>
  <c r="LD36" i="5"/>
  <c r="LP35" i="5"/>
  <c r="LP34" i="5"/>
  <c r="LP33" i="5"/>
  <c r="LP32" i="5"/>
  <c r="LP31" i="5"/>
  <c r="LO29" i="5"/>
  <c r="LN29" i="5"/>
  <c r="LM29" i="5"/>
  <c r="LL29" i="5"/>
  <c r="LK29" i="5"/>
  <c r="LJ29" i="5"/>
  <c r="LI29" i="5"/>
  <c r="LH29" i="5"/>
  <c r="LG29" i="5"/>
  <c r="LF29" i="5"/>
  <c r="LE29" i="5"/>
  <c r="LD29" i="5"/>
  <c r="LP28" i="5"/>
  <c r="LP27" i="5"/>
  <c r="LP26" i="5"/>
  <c r="LP25" i="5"/>
  <c r="LP24" i="5"/>
  <c r="LL23" i="5"/>
  <c r="LK23" i="5"/>
  <c r="LJ23" i="5"/>
  <c r="LI23" i="5"/>
  <c r="LH23" i="5"/>
  <c r="LG23" i="5"/>
  <c r="LF23" i="5"/>
  <c r="LE23" i="5"/>
  <c r="LD23" i="5"/>
  <c r="LP22" i="5"/>
  <c r="LP21" i="5"/>
  <c r="LP20" i="5"/>
  <c r="LP19" i="5"/>
  <c r="LP18" i="5"/>
  <c r="LN16" i="5"/>
  <c r="LM16" i="5"/>
  <c r="LL16" i="5"/>
  <c r="LK16" i="5"/>
  <c r="LJ16" i="5"/>
  <c r="LI16" i="5"/>
  <c r="LH16" i="5"/>
  <c r="LG16" i="5"/>
  <c r="LF16" i="5"/>
  <c r="LE16" i="5"/>
  <c r="LD16" i="5"/>
  <c r="LP15" i="5"/>
  <c r="LP14" i="5"/>
  <c r="LP13" i="5"/>
  <c r="LP12" i="5"/>
  <c r="LP11" i="5"/>
  <c r="LO10" i="5"/>
  <c r="LN10" i="5"/>
  <c r="LM10" i="5"/>
  <c r="LL10" i="5"/>
  <c r="LK10" i="5"/>
  <c r="LJ10" i="5"/>
  <c r="LI10" i="5"/>
  <c r="LH10" i="5"/>
  <c r="LF10" i="5"/>
  <c r="LE10" i="5"/>
  <c r="LP9" i="5"/>
  <c r="LP8" i="5"/>
  <c r="LP7" i="5"/>
  <c r="LP6" i="5"/>
  <c r="LP5" i="5"/>
  <c r="LD65" i="4"/>
  <c r="LO96" i="4"/>
  <c r="LN96" i="4"/>
  <c r="LM96" i="4"/>
  <c r="LL96" i="4"/>
  <c r="LK96" i="4"/>
  <c r="LJ96" i="4"/>
  <c r="LI96" i="4"/>
  <c r="LH96" i="4"/>
  <c r="LG96" i="4"/>
  <c r="LF96" i="4"/>
  <c r="LE96" i="4"/>
  <c r="LD96" i="4"/>
  <c r="LP95" i="4"/>
  <c r="LP94" i="4"/>
  <c r="LP93" i="4"/>
  <c r="LP92" i="4"/>
  <c r="LP91" i="4"/>
  <c r="LP90" i="4"/>
  <c r="LP89" i="4"/>
  <c r="LP88" i="4"/>
  <c r="LP87" i="4"/>
  <c r="LP86" i="4"/>
  <c r="LP85" i="4"/>
  <c r="LP84" i="4"/>
  <c r="LP83" i="4"/>
  <c r="LP82" i="4"/>
  <c r="LO81" i="4"/>
  <c r="LN81" i="4"/>
  <c r="LM81" i="4"/>
  <c r="LL81" i="4"/>
  <c r="LK81" i="4"/>
  <c r="LJ81" i="4"/>
  <c r="LI81" i="4"/>
  <c r="LH81" i="4"/>
  <c r="LG81" i="4"/>
  <c r="LF81" i="4"/>
  <c r="LE81" i="4"/>
  <c r="LD81" i="4"/>
  <c r="LP80" i="4"/>
  <c r="LP79" i="4"/>
  <c r="LP78" i="4"/>
  <c r="LP77" i="4"/>
  <c r="LP76" i="4"/>
  <c r="LP75" i="4"/>
  <c r="LP74" i="4"/>
  <c r="LP73" i="4"/>
  <c r="LP72" i="4"/>
  <c r="LP71" i="4"/>
  <c r="LP70" i="4"/>
  <c r="LP69" i="4"/>
  <c r="LP68" i="4"/>
  <c r="LP67" i="4"/>
  <c r="LO65" i="4"/>
  <c r="LN65" i="4"/>
  <c r="LM65" i="4"/>
  <c r="LL65" i="4"/>
  <c r="LK65" i="4"/>
  <c r="LJ65" i="4"/>
  <c r="LI65" i="4"/>
  <c r="LH65" i="4"/>
  <c r="LG65" i="4"/>
  <c r="LF65" i="4"/>
  <c r="LE65" i="4"/>
  <c r="LP64" i="4"/>
  <c r="LP63" i="4"/>
  <c r="LP62" i="4"/>
  <c r="LP61" i="4"/>
  <c r="LP60" i="4"/>
  <c r="LP59" i="4"/>
  <c r="LP58" i="4"/>
  <c r="LP57" i="4"/>
  <c r="LP56" i="4"/>
  <c r="LP55" i="4"/>
  <c r="LP54" i="4"/>
  <c r="LP53" i="4"/>
  <c r="LP52" i="4"/>
  <c r="LP51" i="4"/>
  <c r="LO50" i="4"/>
  <c r="LN50" i="4"/>
  <c r="LM50" i="4"/>
  <c r="LL50" i="4"/>
  <c r="LK50" i="4"/>
  <c r="LJ50" i="4"/>
  <c r="LI50" i="4"/>
  <c r="LI66" i="4" s="1"/>
  <c r="LH50" i="4"/>
  <c r="LG50" i="4"/>
  <c r="LF50" i="4"/>
  <c r="LE50" i="4"/>
  <c r="LD50" i="4"/>
  <c r="LP49" i="4"/>
  <c r="LP48" i="4"/>
  <c r="LP47" i="4"/>
  <c r="LP46" i="4"/>
  <c r="LP45" i="4"/>
  <c r="LP44" i="4"/>
  <c r="LP43" i="4"/>
  <c r="LP42" i="4"/>
  <c r="LP41" i="4"/>
  <c r="LP40" i="4"/>
  <c r="LP39" i="4"/>
  <c r="LP38" i="4"/>
  <c r="LP37" i="4"/>
  <c r="LP36" i="4"/>
  <c r="LO34" i="4"/>
  <c r="LN34" i="4"/>
  <c r="LM34" i="4"/>
  <c r="LL34" i="4"/>
  <c r="LK34" i="4"/>
  <c r="LJ34" i="4"/>
  <c r="LI34" i="4"/>
  <c r="LH34" i="4"/>
  <c r="LG34" i="4"/>
  <c r="LF34" i="4"/>
  <c r="LE34" i="4"/>
  <c r="LD34" i="4"/>
  <c r="LP33" i="4"/>
  <c r="LP32" i="4"/>
  <c r="LP31" i="4"/>
  <c r="LP30" i="4"/>
  <c r="LP29" i="4"/>
  <c r="LP28" i="4"/>
  <c r="LP27" i="4"/>
  <c r="LP26" i="4"/>
  <c r="LP25" i="4"/>
  <c r="LP24" i="4"/>
  <c r="LP23" i="4"/>
  <c r="LP22" i="4"/>
  <c r="LP21" i="4"/>
  <c r="LP20" i="4"/>
  <c r="LO19" i="4"/>
  <c r="LN19" i="4"/>
  <c r="LM19" i="4"/>
  <c r="LL19" i="4"/>
  <c r="LK19" i="4"/>
  <c r="LJ19" i="4"/>
  <c r="LI19" i="4"/>
  <c r="LH19" i="4"/>
  <c r="LG19" i="4"/>
  <c r="LF19" i="4"/>
  <c r="LE19" i="4"/>
  <c r="LD19" i="4"/>
  <c r="LP18" i="4"/>
  <c r="LP17" i="4"/>
  <c r="LP16" i="4"/>
  <c r="LP15" i="4"/>
  <c r="LP14" i="4"/>
  <c r="LP13" i="4"/>
  <c r="LP12" i="4"/>
  <c r="LP11" i="4"/>
  <c r="LP10" i="4"/>
  <c r="LP9" i="4"/>
  <c r="LP8" i="4"/>
  <c r="LP7" i="4"/>
  <c r="LP6" i="4"/>
  <c r="LP5" i="4"/>
  <c r="LD102" i="3"/>
  <c r="LM102" i="3"/>
  <c r="LL102" i="3"/>
  <c r="LK102" i="3"/>
  <c r="LJ102" i="3"/>
  <c r="LI102" i="3"/>
  <c r="LH102" i="3"/>
  <c r="LG102" i="3"/>
  <c r="LF102" i="3"/>
  <c r="LE102" i="3"/>
  <c r="LP101" i="3"/>
  <c r="LP100" i="3"/>
  <c r="LP99" i="3"/>
  <c r="LP98" i="3"/>
  <c r="LP97" i="3"/>
  <c r="LP96" i="3"/>
  <c r="LP95" i="3"/>
  <c r="LP94" i="3"/>
  <c r="LP93" i="3"/>
  <c r="LP92" i="3"/>
  <c r="LP91" i="3"/>
  <c r="LP90" i="3"/>
  <c r="LP89" i="3"/>
  <c r="LP88" i="3"/>
  <c r="LP87" i="3"/>
  <c r="LO86" i="3"/>
  <c r="LN86" i="3"/>
  <c r="LM86" i="3"/>
  <c r="LL86" i="3"/>
  <c r="LK86" i="3"/>
  <c r="LJ86" i="3"/>
  <c r="LI86" i="3"/>
  <c r="LH86" i="3"/>
  <c r="LG86" i="3"/>
  <c r="LF86" i="3"/>
  <c r="LE86" i="3"/>
  <c r="LD86" i="3"/>
  <c r="LP85" i="3"/>
  <c r="LP84" i="3"/>
  <c r="LP83" i="3"/>
  <c r="LP82" i="3"/>
  <c r="LP81" i="3"/>
  <c r="LP80" i="3"/>
  <c r="LP79" i="3"/>
  <c r="LP78" i="3"/>
  <c r="LP77" i="3"/>
  <c r="LP76" i="3"/>
  <c r="LP75" i="3"/>
  <c r="LP74" i="3"/>
  <c r="LP73" i="3"/>
  <c r="LP72" i="3"/>
  <c r="LP71" i="3"/>
  <c r="LO69" i="3"/>
  <c r="LN69" i="3"/>
  <c r="LM69" i="3"/>
  <c r="LL69" i="3"/>
  <c r="LK69" i="3"/>
  <c r="LJ69" i="3"/>
  <c r="LI69" i="3"/>
  <c r="LH69" i="3"/>
  <c r="LG69" i="3"/>
  <c r="LF69" i="3"/>
  <c r="LE69" i="3"/>
  <c r="LD69" i="3"/>
  <c r="LP68" i="3"/>
  <c r="LP67" i="3"/>
  <c r="LP66" i="3"/>
  <c r="LP65" i="3"/>
  <c r="LP64" i="3"/>
  <c r="LP63" i="3"/>
  <c r="LP62" i="3"/>
  <c r="LP61" i="3"/>
  <c r="LP60" i="3"/>
  <c r="LP59" i="3"/>
  <c r="LP58" i="3"/>
  <c r="LP57" i="3"/>
  <c r="LP56" i="3"/>
  <c r="LP55" i="3"/>
  <c r="LP54" i="3"/>
  <c r="LO53" i="3"/>
  <c r="LN53" i="3"/>
  <c r="LM53" i="3"/>
  <c r="LL53" i="3"/>
  <c r="LK53" i="3"/>
  <c r="LJ53" i="3"/>
  <c r="LI53" i="3"/>
  <c r="LH53" i="3"/>
  <c r="LG53" i="3"/>
  <c r="LF53" i="3"/>
  <c r="LE53" i="3"/>
  <c r="LD53" i="3"/>
  <c r="LP52" i="3"/>
  <c r="LP51" i="3"/>
  <c r="LP50" i="3"/>
  <c r="LP49" i="3"/>
  <c r="LP48" i="3"/>
  <c r="LP47" i="3"/>
  <c r="LP46" i="3"/>
  <c r="LP45" i="3"/>
  <c r="LP44" i="3"/>
  <c r="LP43" i="3"/>
  <c r="LP42" i="3"/>
  <c r="LP41" i="3"/>
  <c r="LP40" i="3"/>
  <c r="LP39" i="3"/>
  <c r="LP38" i="3"/>
  <c r="LO36" i="3"/>
  <c r="LN36" i="3"/>
  <c r="LM36" i="3"/>
  <c r="LL36" i="3"/>
  <c r="LK36" i="3"/>
  <c r="LJ36" i="3"/>
  <c r="LI36" i="3"/>
  <c r="LH36" i="3"/>
  <c r="LG36" i="3"/>
  <c r="LF36" i="3"/>
  <c r="LE36" i="3"/>
  <c r="LD36" i="3"/>
  <c r="LP35" i="3"/>
  <c r="LP34" i="3"/>
  <c r="LP33" i="3"/>
  <c r="LP32" i="3"/>
  <c r="LP31" i="3"/>
  <c r="LP30" i="3"/>
  <c r="LP29" i="3"/>
  <c r="LP28" i="3"/>
  <c r="LP27" i="3"/>
  <c r="LP26" i="3"/>
  <c r="LP25" i="3"/>
  <c r="LP24" i="3"/>
  <c r="LP23" i="3"/>
  <c r="LP22" i="3"/>
  <c r="LP21" i="3"/>
  <c r="LO20" i="3"/>
  <c r="LN20" i="3"/>
  <c r="LM20" i="3"/>
  <c r="LL20" i="3"/>
  <c r="LK20" i="3"/>
  <c r="LJ20" i="3"/>
  <c r="LI20" i="3"/>
  <c r="LH20" i="3"/>
  <c r="LH37" i="3" s="1"/>
  <c r="LG20" i="3"/>
  <c r="LF20" i="3"/>
  <c r="LE20" i="3"/>
  <c r="LD20" i="3"/>
  <c r="LP19" i="3"/>
  <c r="LP18" i="3"/>
  <c r="LP17" i="3"/>
  <c r="LP16" i="3"/>
  <c r="LP15" i="3"/>
  <c r="LP14" i="3"/>
  <c r="LP13" i="3"/>
  <c r="LP12" i="3"/>
  <c r="LP11" i="3"/>
  <c r="LP10" i="3"/>
  <c r="LP9" i="3"/>
  <c r="LP8" i="3"/>
  <c r="LP7" i="3"/>
  <c r="LP6" i="3"/>
  <c r="LP5" i="3"/>
  <c r="LO24" i="2"/>
  <c r="LN24" i="2"/>
  <c r="LM24" i="2"/>
  <c r="LL24" i="2"/>
  <c r="LK24" i="2"/>
  <c r="LJ24" i="2"/>
  <c r="LI24" i="2"/>
  <c r="LH24" i="2"/>
  <c r="LG24" i="2"/>
  <c r="LF24" i="2"/>
  <c r="LE24" i="2"/>
  <c r="LD24" i="2"/>
  <c r="LP23" i="2"/>
  <c r="LP22" i="2"/>
  <c r="LO21" i="2"/>
  <c r="LN21" i="2"/>
  <c r="LM21" i="2"/>
  <c r="LL21" i="2"/>
  <c r="LK21" i="2"/>
  <c r="LJ21" i="2"/>
  <c r="LI21" i="2"/>
  <c r="LH21" i="2"/>
  <c r="LG21" i="2"/>
  <c r="LF21" i="2"/>
  <c r="LE21" i="2"/>
  <c r="LD21" i="2"/>
  <c r="LP20" i="2"/>
  <c r="LP19" i="2"/>
  <c r="LO17" i="2"/>
  <c r="LN17" i="2"/>
  <c r="LM17" i="2"/>
  <c r="LL17" i="2"/>
  <c r="LK17" i="2"/>
  <c r="LJ17" i="2"/>
  <c r="LI17" i="2"/>
  <c r="LI18" i="2" s="1"/>
  <c r="LH17" i="2"/>
  <c r="LH18" i="2" s="1"/>
  <c r="LG17" i="2"/>
  <c r="LF17" i="2"/>
  <c r="LE17" i="2"/>
  <c r="LD17" i="2"/>
  <c r="LP16" i="2"/>
  <c r="LP15" i="2"/>
  <c r="LO14" i="2"/>
  <c r="LO18" i="2" s="1"/>
  <c r="LN14" i="2"/>
  <c r="LM14" i="2"/>
  <c r="LL14" i="2"/>
  <c r="LK14" i="2"/>
  <c r="LJ14" i="2"/>
  <c r="LJ18" i="2" s="1"/>
  <c r="LH14" i="2"/>
  <c r="LG14" i="2"/>
  <c r="LF14" i="2"/>
  <c r="LE14" i="2"/>
  <c r="LD14" i="2"/>
  <c r="LP13" i="2"/>
  <c r="LP12" i="2"/>
  <c r="LO10" i="2"/>
  <c r="LN10" i="2"/>
  <c r="LM10" i="2"/>
  <c r="LL10" i="2"/>
  <c r="LK10" i="2"/>
  <c r="LJ10" i="2"/>
  <c r="LI10" i="2"/>
  <c r="LH10" i="2"/>
  <c r="LG10" i="2"/>
  <c r="LF10" i="2"/>
  <c r="LE10" i="2"/>
  <c r="LD10" i="2"/>
  <c r="LP9" i="2"/>
  <c r="LP8" i="2"/>
  <c r="LO7" i="2"/>
  <c r="LN7" i="2"/>
  <c r="LM7" i="2"/>
  <c r="LL7" i="2"/>
  <c r="LK7" i="2"/>
  <c r="LJ7" i="2"/>
  <c r="LI7" i="2"/>
  <c r="LH7" i="2"/>
  <c r="LG7" i="2"/>
  <c r="LF7" i="2"/>
  <c r="LE7" i="2"/>
  <c r="LD7" i="2"/>
  <c r="LP6" i="2"/>
  <c r="LP5" i="2"/>
  <c r="W55" i="9"/>
  <c r="X55" i="9"/>
  <c r="Y55" i="9"/>
  <c r="Z55" i="9"/>
  <c r="W56" i="9"/>
  <c r="X56" i="9"/>
  <c r="Y56" i="9"/>
  <c r="Z56" i="9"/>
  <c r="W57" i="9"/>
  <c r="X57" i="9"/>
  <c r="Y57" i="9"/>
  <c r="Z57" i="9"/>
  <c r="W58" i="9"/>
  <c r="X58" i="9"/>
  <c r="Y58" i="9"/>
  <c r="Z58" i="9"/>
  <c r="W59" i="9"/>
  <c r="X59" i="9"/>
  <c r="Y59" i="9"/>
  <c r="Z59" i="9"/>
  <c r="W60" i="9"/>
  <c r="X60" i="9"/>
  <c r="Y60" i="9"/>
  <c r="Z60" i="9"/>
  <c r="W61" i="9"/>
  <c r="W62" i="9"/>
  <c r="X62" i="9"/>
  <c r="Y62" i="9"/>
  <c r="Z62" i="9"/>
  <c r="W63" i="9"/>
  <c r="X63" i="9"/>
  <c r="Y63" i="9"/>
  <c r="Z63" i="9"/>
  <c r="W64" i="9"/>
  <c r="X64" i="9"/>
  <c r="Y64" i="9"/>
  <c r="Z64" i="9"/>
  <c r="W65" i="9"/>
  <c r="X65" i="9"/>
  <c r="Y65" i="9"/>
  <c r="Z65" i="9"/>
  <c r="W66" i="9"/>
  <c r="X66" i="9"/>
  <c r="Y66" i="9"/>
  <c r="Z66" i="9"/>
  <c r="W67" i="9"/>
  <c r="X67" i="9"/>
  <c r="Y67" i="9"/>
  <c r="Z67" i="9"/>
  <c r="W68" i="9"/>
  <c r="Z68" i="9"/>
  <c r="W69" i="9"/>
  <c r="W70" i="9"/>
  <c r="X70" i="9"/>
  <c r="Y70" i="9"/>
  <c r="Z70" i="9"/>
  <c r="W71" i="9"/>
  <c r="X71" i="9"/>
  <c r="Y71" i="9"/>
  <c r="Z71" i="9"/>
  <c r="W72" i="9"/>
  <c r="X72" i="9"/>
  <c r="Y72" i="9"/>
  <c r="Z72" i="9"/>
  <c r="W73" i="9"/>
  <c r="X73" i="9"/>
  <c r="Y73" i="9"/>
  <c r="Z73" i="9"/>
  <c r="W74" i="9"/>
  <c r="X74" i="9"/>
  <c r="Y74" i="9"/>
  <c r="Z74" i="9"/>
  <c r="W75" i="9"/>
  <c r="X75" i="9"/>
  <c r="Y75" i="9"/>
  <c r="Z75" i="9"/>
  <c r="W76" i="9"/>
  <c r="Y76" i="9"/>
  <c r="Z76" i="9"/>
  <c r="W77" i="9"/>
  <c r="X77" i="9"/>
  <c r="Y77" i="9"/>
  <c r="Z77" i="9"/>
  <c r="W78" i="9"/>
  <c r="X78" i="9"/>
  <c r="Y78" i="9"/>
  <c r="Z78" i="9"/>
  <c r="W79" i="9"/>
  <c r="X79" i="9"/>
  <c r="Y79" i="9"/>
  <c r="Z79" i="9"/>
  <c r="W80" i="9"/>
  <c r="X80" i="9"/>
  <c r="Y80" i="9"/>
  <c r="Z80" i="9"/>
  <c r="W81" i="9"/>
  <c r="X81" i="9"/>
  <c r="Y81" i="9"/>
  <c r="Z81" i="9"/>
  <c r="W82" i="9"/>
  <c r="X82" i="9"/>
  <c r="Y82" i="9"/>
  <c r="Z82" i="9"/>
  <c r="W83" i="9"/>
  <c r="X83" i="9"/>
  <c r="W84" i="9"/>
  <c r="W85" i="9"/>
  <c r="X85" i="9"/>
  <c r="Y85" i="9"/>
  <c r="Z85" i="9"/>
  <c r="W86" i="9"/>
  <c r="X86" i="9"/>
  <c r="Y86" i="9"/>
  <c r="Z86" i="9"/>
  <c r="W87" i="9"/>
  <c r="X87" i="9"/>
  <c r="Y87" i="9"/>
  <c r="Z87" i="9"/>
  <c r="W88" i="9"/>
  <c r="X88" i="9"/>
  <c r="Y88" i="9"/>
  <c r="Z88" i="9"/>
  <c r="W89" i="9"/>
  <c r="X89" i="9"/>
  <c r="Y89" i="9"/>
  <c r="Z89" i="9"/>
  <c r="W90" i="9"/>
  <c r="X90" i="9"/>
  <c r="Y90" i="9"/>
  <c r="Z90" i="9"/>
  <c r="W91" i="9"/>
  <c r="X91" i="9"/>
  <c r="W92" i="9"/>
  <c r="X92" i="9"/>
  <c r="Y92" i="9"/>
  <c r="Z92" i="9"/>
  <c r="W93" i="9"/>
  <c r="X93" i="9"/>
  <c r="Y93" i="9"/>
  <c r="Z93" i="9"/>
  <c r="W94" i="9"/>
  <c r="X94" i="9"/>
  <c r="Y94" i="9"/>
  <c r="Z94" i="9"/>
  <c r="W95" i="9"/>
  <c r="X95" i="9"/>
  <c r="Y95" i="9"/>
  <c r="Z95" i="9"/>
  <c r="W96" i="9"/>
  <c r="X96" i="9"/>
  <c r="Y96" i="9"/>
  <c r="Z96" i="9"/>
  <c r="W97" i="9"/>
  <c r="X97" i="9"/>
  <c r="Y97" i="9"/>
  <c r="Z97" i="9"/>
  <c r="W98" i="9"/>
  <c r="Y98" i="9"/>
  <c r="Z98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55" i="9"/>
  <c r="R56" i="9"/>
  <c r="R57" i="9"/>
  <c r="R58" i="9"/>
  <c r="R59" i="9"/>
  <c r="R60" i="9"/>
  <c r="R61" i="9"/>
  <c r="R62" i="9"/>
  <c r="R63" i="9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55" i="9"/>
  <c r="KV22" i="6"/>
  <c r="JZ41" i="7"/>
  <c r="KM41" i="7"/>
  <c r="KZ41" i="7"/>
  <c r="KQ16" i="7"/>
  <c r="LB78" i="7"/>
  <c r="LA78" i="7"/>
  <c r="KZ78" i="7"/>
  <c r="KY78" i="7"/>
  <c r="KX78" i="7"/>
  <c r="KW78" i="7"/>
  <c r="KV78" i="7"/>
  <c r="KU78" i="7"/>
  <c r="KT78" i="7"/>
  <c r="KS78" i="7"/>
  <c r="KR78" i="7"/>
  <c r="KQ78" i="7"/>
  <c r="LC77" i="7"/>
  <c r="LC76" i="7"/>
  <c r="LC75" i="7"/>
  <c r="LC74" i="7"/>
  <c r="LC73" i="7"/>
  <c r="LC72" i="7"/>
  <c r="LC71" i="7"/>
  <c r="LC70" i="7"/>
  <c r="LC69" i="7"/>
  <c r="LC68" i="7"/>
  <c r="LC67" i="7"/>
  <c r="LB66" i="7"/>
  <c r="LA66" i="7"/>
  <c r="KZ66" i="7"/>
  <c r="KY66" i="7"/>
  <c r="KX66" i="7"/>
  <c r="KW66" i="7"/>
  <c r="KV66" i="7"/>
  <c r="KU66" i="7"/>
  <c r="KT66" i="7"/>
  <c r="KS66" i="7"/>
  <c r="KR66" i="7"/>
  <c r="KQ66" i="7"/>
  <c r="LC65" i="7"/>
  <c r="LC64" i="7"/>
  <c r="LC63" i="7"/>
  <c r="LC62" i="7"/>
  <c r="LC61" i="7"/>
  <c r="LC60" i="7"/>
  <c r="LC59" i="7"/>
  <c r="LC58" i="7"/>
  <c r="LC57" i="7"/>
  <c r="LC56" i="7"/>
  <c r="LC55" i="7"/>
  <c r="LB53" i="7"/>
  <c r="LA53" i="7"/>
  <c r="KZ53" i="7"/>
  <c r="KY53" i="7"/>
  <c r="KX53" i="7"/>
  <c r="KW53" i="7"/>
  <c r="KV53" i="7"/>
  <c r="KV54" i="7" s="1"/>
  <c r="KU53" i="7"/>
  <c r="KT53" i="7"/>
  <c r="KS53" i="7"/>
  <c r="KR53" i="7"/>
  <c r="KQ53" i="7"/>
  <c r="LC52" i="7"/>
  <c r="LC51" i="7"/>
  <c r="LC50" i="7"/>
  <c r="LC49" i="7"/>
  <c r="LC48" i="7"/>
  <c r="LC47" i="7"/>
  <c r="LC46" i="7"/>
  <c r="LC45" i="7"/>
  <c r="LC44" i="7"/>
  <c r="LC43" i="7"/>
  <c r="LC42" i="7"/>
  <c r="LB41" i="7"/>
  <c r="LA41" i="7"/>
  <c r="KY41" i="7"/>
  <c r="KX41" i="7"/>
  <c r="KW41" i="7"/>
  <c r="KV41" i="7"/>
  <c r="KU41" i="7"/>
  <c r="KT41" i="7"/>
  <c r="KS41" i="7"/>
  <c r="KR41" i="7"/>
  <c r="KQ41" i="7"/>
  <c r="LC40" i="7"/>
  <c r="LC39" i="7"/>
  <c r="LC38" i="7"/>
  <c r="LC37" i="7"/>
  <c r="LC36" i="7"/>
  <c r="LC35" i="7"/>
  <c r="LC34" i="7"/>
  <c r="LC33" i="7"/>
  <c r="LC32" i="7"/>
  <c r="LC31" i="7"/>
  <c r="LC30" i="7"/>
  <c r="LB28" i="7"/>
  <c r="LA28" i="7"/>
  <c r="KZ28" i="7"/>
  <c r="KY28" i="7"/>
  <c r="KX28" i="7"/>
  <c r="KW28" i="7"/>
  <c r="KV28" i="7"/>
  <c r="KU28" i="7"/>
  <c r="KT28" i="7"/>
  <c r="KS28" i="7"/>
  <c r="KR28" i="7"/>
  <c r="KQ28" i="7"/>
  <c r="LC27" i="7"/>
  <c r="LC26" i="7"/>
  <c r="LC25" i="7"/>
  <c r="LC24" i="7"/>
  <c r="LC23" i="7"/>
  <c r="LC22" i="7"/>
  <c r="LC21" i="7"/>
  <c r="LC20" i="7"/>
  <c r="LC19" i="7"/>
  <c r="LC18" i="7"/>
  <c r="LC17" i="7"/>
  <c r="LB16" i="7"/>
  <c r="LA16" i="7"/>
  <c r="KZ16" i="7"/>
  <c r="KZ29" i="7" s="1"/>
  <c r="KY16" i="7"/>
  <c r="KX16" i="7"/>
  <c r="KW16" i="7"/>
  <c r="KV16" i="7"/>
  <c r="KU16" i="7"/>
  <c r="KT16" i="7"/>
  <c r="KS16" i="7"/>
  <c r="KR16" i="7"/>
  <c r="LC15" i="7"/>
  <c r="LC14" i="7"/>
  <c r="LC13" i="7"/>
  <c r="LC12" i="7"/>
  <c r="LC11" i="7"/>
  <c r="LC10" i="7"/>
  <c r="LC9" i="7"/>
  <c r="LC8" i="7"/>
  <c r="LC7" i="7"/>
  <c r="LC6" i="7"/>
  <c r="LC5" i="7"/>
  <c r="LA60" i="6"/>
  <c r="KW13" i="6"/>
  <c r="KX13" i="6"/>
  <c r="KX23" i="6" s="1"/>
  <c r="KW22" i="6"/>
  <c r="KX22" i="6"/>
  <c r="KW32" i="6"/>
  <c r="KW42" i="6" s="1"/>
  <c r="KX32" i="6"/>
  <c r="KX42" i="6" s="1"/>
  <c r="KW41" i="6"/>
  <c r="KX41" i="6"/>
  <c r="KW51" i="6"/>
  <c r="KX51" i="6"/>
  <c r="KW60" i="6"/>
  <c r="KX60" i="6"/>
  <c r="KV29" i="5"/>
  <c r="LB60" i="6"/>
  <c r="KZ60" i="6"/>
  <c r="KY60" i="6"/>
  <c r="KV60" i="6"/>
  <c r="KU60" i="6"/>
  <c r="KT60" i="6"/>
  <c r="KS60" i="6"/>
  <c r="KR60" i="6"/>
  <c r="KQ60" i="6"/>
  <c r="LC59" i="6"/>
  <c r="LC58" i="6"/>
  <c r="LC57" i="6"/>
  <c r="LC56" i="6"/>
  <c r="LC55" i="6"/>
  <c r="LC54" i="6"/>
  <c r="LC53" i="6"/>
  <c r="LC52" i="6"/>
  <c r="LB51" i="6"/>
  <c r="LA51" i="6"/>
  <c r="KZ51" i="6"/>
  <c r="KY51" i="6"/>
  <c r="KV51" i="6"/>
  <c r="KU51" i="6"/>
  <c r="KT51" i="6"/>
  <c r="KS51" i="6"/>
  <c r="KR51" i="6"/>
  <c r="KQ51" i="6"/>
  <c r="LC50" i="6"/>
  <c r="LC49" i="6"/>
  <c r="LC48" i="6"/>
  <c r="LC47" i="6"/>
  <c r="LC46" i="6"/>
  <c r="LC45" i="6"/>
  <c r="LC44" i="6"/>
  <c r="LC43" i="6"/>
  <c r="LB41" i="6"/>
  <c r="LA41" i="6"/>
  <c r="KZ41" i="6"/>
  <c r="KY41" i="6"/>
  <c r="KV41" i="6"/>
  <c r="KU41" i="6"/>
  <c r="KT41" i="6"/>
  <c r="KS41" i="6"/>
  <c r="KR41" i="6"/>
  <c r="KQ41" i="6"/>
  <c r="LC40" i="6"/>
  <c r="LC39" i="6"/>
  <c r="LC38" i="6"/>
  <c r="LC37" i="6"/>
  <c r="LC36" i="6"/>
  <c r="LC35" i="6"/>
  <c r="LC34" i="6"/>
  <c r="LC33" i="6"/>
  <c r="LB32" i="6"/>
  <c r="LA32" i="6"/>
  <c r="KZ32" i="6"/>
  <c r="KY32" i="6"/>
  <c r="KV32" i="6"/>
  <c r="KU32" i="6"/>
  <c r="KT32" i="6"/>
  <c r="KS32" i="6"/>
  <c r="KR32" i="6"/>
  <c r="KQ32" i="6"/>
  <c r="LC31" i="6"/>
  <c r="LC30" i="6"/>
  <c r="LC29" i="6"/>
  <c r="LC28" i="6"/>
  <c r="LC27" i="6"/>
  <c r="LC26" i="6"/>
  <c r="LC25" i="6"/>
  <c r="LC24" i="6"/>
  <c r="LB22" i="6"/>
  <c r="LA22" i="6"/>
  <c r="KZ22" i="6"/>
  <c r="KY22" i="6"/>
  <c r="KU22" i="6"/>
  <c r="KT22" i="6"/>
  <c r="KS22" i="6"/>
  <c r="KR22" i="6"/>
  <c r="KQ22" i="6"/>
  <c r="LC21" i="6"/>
  <c r="LC20" i="6"/>
  <c r="LC19" i="6"/>
  <c r="LC18" i="6"/>
  <c r="LC17" i="6"/>
  <c r="LC16" i="6"/>
  <c r="LC15" i="6"/>
  <c r="LC14" i="6"/>
  <c r="LB13" i="6"/>
  <c r="LA13" i="6"/>
  <c r="KZ13" i="6"/>
  <c r="KY13" i="6"/>
  <c r="KV13" i="6"/>
  <c r="KU13" i="6"/>
  <c r="KT13" i="6"/>
  <c r="KS13" i="6"/>
  <c r="KR13" i="6"/>
  <c r="KQ13" i="6"/>
  <c r="LC12" i="6"/>
  <c r="LC11" i="6"/>
  <c r="LC10" i="6"/>
  <c r="LC9" i="6"/>
  <c r="LC8" i="6"/>
  <c r="LC7" i="6"/>
  <c r="LC6" i="6"/>
  <c r="LC5" i="6"/>
  <c r="KZ36" i="5"/>
  <c r="KY29" i="5"/>
  <c r="KX36" i="5"/>
  <c r="LB42" i="5"/>
  <c r="LA42" i="5"/>
  <c r="KZ42" i="5"/>
  <c r="KY42" i="5"/>
  <c r="KX42" i="5"/>
  <c r="KW42" i="5"/>
  <c r="KV42" i="5"/>
  <c r="KU42" i="5"/>
  <c r="KS42" i="5"/>
  <c r="KR42" i="5"/>
  <c r="KQ42" i="5"/>
  <c r="LC41" i="5"/>
  <c r="LC40" i="5"/>
  <c r="LC39" i="5"/>
  <c r="LC38" i="5"/>
  <c r="LC37" i="5"/>
  <c r="LB36" i="5"/>
  <c r="LA36" i="5"/>
  <c r="KY36" i="5"/>
  <c r="KW36" i="5"/>
  <c r="KV36" i="5"/>
  <c r="KU36" i="5"/>
  <c r="KT36" i="5"/>
  <c r="KS36" i="5"/>
  <c r="KR36" i="5"/>
  <c r="KQ36" i="5"/>
  <c r="LC35" i="5"/>
  <c r="LC34" i="5"/>
  <c r="LC33" i="5"/>
  <c r="LC32" i="5"/>
  <c r="LC31" i="5"/>
  <c r="LB29" i="5"/>
  <c r="LB30" i="5" s="1"/>
  <c r="LA29" i="5"/>
  <c r="KZ29" i="5"/>
  <c r="KZ30" i="5" s="1"/>
  <c r="KX29" i="5"/>
  <c r="KW29" i="5"/>
  <c r="KU29" i="5"/>
  <c r="KT29" i="5"/>
  <c r="KS29" i="5"/>
  <c r="KR29" i="5"/>
  <c r="KQ29" i="5"/>
  <c r="LC28" i="5"/>
  <c r="LC27" i="5"/>
  <c r="LC26" i="5"/>
  <c r="LC25" i="5"/>
  <c r="LC24" i="5"/>
  <c r="KV30" i="5"/>
  <c r="KU30" i="5"/>
  <c r="KT30" i="5"/>
  <c r="KS30" i="5"/>
  <c r="KR30" i="5"/>
  <c r="KQ23" i="5"/>
  <c r="LC22" i="5"/>
  <c r="LC21" i="5"/>
  <c r="LC20" i="5"/>
  <c r="LC19" i="5"/>
  <c r="LC18" i="5"/>
  <c r="LB16" i="5"/>
  <c r="LA16" i="5"/>
  <c r="KZ16" i="5"/>
  <c r="KY16" i="5"/>
  <c r="KY17" i="5" s="1"/>
  <c r="KX16" i="5"/>
  <c r="KW16" i="5"/>
  <c r="KV16" i="5"/>
  <c r="KU16" i="5"/>
  <c r="KT16" i="5"/>
  <c r="KS16" i="5"/>
  <c r="KR16" i="5"/>
  <c r="KQ16" i="5"/>
  <c r="LC15" i="5"/>
  <c r="LC14" i="5"/>
  <c r="LC13" i="5"/>
  <c r="LC12" i="5"/>
  <c r="LC11" i="5"/>
  <c r="LB10" i="5"/>
  <c r="LA10" i="5"/>
  <c r="KZ10" i="5"/>
  <c r="KY10" i="5"/>
  <c r="KX10" i="5"/>
  <c r="KW10" i="5"/>
  <c r="KV10" i="5"/>
  <c r="KU10" i="5"/>
  <c r="KT10" i="5"/>
  <c r="KS10" i="5"/>
  <c r="KR10" i="5"/>
  <c r="KQ10" i="5"/>
  <c r="LC9" i="5"/>
  <c r="LC8" i="5"/>
  <c r="LC7" i="5"/>
  <c r="LC6" i="5"/>
  <c r="LC5" i="5"/>
  <c r="LA96" i="4"/>
  <c r="KZ96" i="4"/>
  <c r="LA81" i="4"/>
  <c r="KZ81" i="4"/>
  <c r="LA65" i="4"/>
  <c r="KZ65" i="4"/>
  <c r="LA50" i="4"/>
  <c r="LA66" i="4" s="1"/>
  <c r="KZ50" i="4"/>
  <c r="KZ66" i="4" s="1"/>
  <c r="LA35" i="4"/>
  <c r="KZ35" i="4"/>
  <c r="LA34" i="4"/>
  <c r="KZ34" i="4"/>
  <c r="LA19" i="4"/>
  <c r="KZ19" i="4"/>
  <c r="LB65" i="4"/>
  <c r="KY65" i="4"/>
  <c r="KX65" i="4"/>
  <c r="KW65" i="4"/>
  <c r="KV65" i="4"/>
  <c r="KU65" i="4"/>
  <c r="KT65" i="4"/>
  <c r="KS65" i="4"/>
  <c r="KR65" i="4"/>
  <c r="KQ65" i="4"/>
  <c r="LB96" i="4"/>
  <c r="KY96" i="4"/>
  <c r="KX96" i="4"/>
  <c r="KW96" i="4"/>
  <c r="KV96" i="4"/>
  <c r="KU96" i="4"/>
  <c r="KT96" i="4"/>
  <c r="KS96" i="4"/>
  <c r="KR96" i="4"/>
  <c r="KQ96" i="4"/>
  <c r="LC95" i="4"/>
  <c r="LC94" i="4"/>
  <c r="LC93" i="4"/>
  <c r="LC92" i="4"/>
  <c r="LC91" i="4"/>
  <c r="LC90" i="4"/>
  <c r="LC89" i="4"/>
  <c r="LC88" i="4"/>
  <c r="LC87" i="4"/>
  <c r="LC86" i="4"/>
  <c r="LC85" i="4"/>
  <c r="LC84" i="4"/>
  <c r="LC83" i="4"/>
  <c r="LC82" i="4"/>
  <c r="LB81" i="4"/>
  <c r="KY81" i="4"/>
  <c r="KX81" i="4"/>
  <c r="KW81" i="4"/>
  <c r="KV81" i="4"/>
  <c r="KU81" i="4"/>
  <c r="KT81" i="4"/>
  <c r="KS81" i="4"/>
  <c r="KR81" i="4"/>
  <c r="KQ81" i="4"/>
  <c r="LC80" i="4"/>
  <c r="LC79" i="4"/>
  <c r="LC78" i="4"/>
  <c r="LC77" i="4"/>
  <c r="LC76" i="4"/>
  <c r="LC75" i="4"/>
  <c r="LC74" i="4"/>
  <c r="LC73" i="4"/>
  <c r="LC72" i="4"/>
  <c r="LC71" i="4"/>
  <c r="LC70" i="4"/>
  <c r="LC69" i="4"/>
  <c r="LC68" i="4"/>
  <c r="LC67" i="4"/>
  <c r="LC64" i="4"/>
  <c r="LC63" i="4"/>
  <c r="LC62" i="4"/>
  <c r="LC61" i="4"/>
  <c r="LC60" i="4"/>
  <c r="LC59" i="4"/>
  <c r="LC58" i="4"/>
  <c r="LC57" i="4"/>
  <c r="LC56" i="4"/>
  <c r="LC55" i="4"/>
  <c r="LC54" i="4"/>
  <c r="LC53" i="4"/>
  <c r="LC52" i="4"/>
  <c r="LC51" i="4"/>
  <c r="LB50" i="4"/>
  <c r="KY50" i="4"/>
  <c r="KX50" i="4"/>
  <c r="KW50" i="4"/>
  <c r="KV50" i="4"/>
  <c r="KU50" i="4"/>
  <c r="KT50" i="4"/>
  <c r="KS50" i="4"/>
  <c r="KR50" i="4"/>
  <c r="KQ50" i="4"/>
  <c r="LC49" i="4"/>
  <c r="LC48" i="4"/>
  <c r="LC47" i="4"/>
  <c r="LC46" i="4"/>
  <c r="LC45" i="4"/>
  <c r="LC44" i="4"/>
  <c r="LC43" i="4"/>
  <c r="LC42" i="4"/>
  <c r="LC41" i="4"/>
  <c r="LC40" i="4"/>
  <c r="LC39" i="4"/>
  <c r="LC38" i="4"/>
  <c r="LC37" i="4"/>
  <c r="LC36" i="4"/>
  <c r="LB34" i="4"/>
  <c r="KY34" i="4"/>
  <c r="KX34" i="4"/>
  <c r="KW34" i="4"/>
  <c r="KV34" i="4"/>
  <c r="KU34" i="4"/>
  <c r="KT34" i="4"/>
  <c r="KS34" i="4"/>
  <c r="KR34" i="4"/>
  <c r="KQ34" i="4"/>
  <c r="LC33" i="4"/>
  <c r="LC32" i="4"/>
  <c r="LC31" i="4"/>
  <c r="LC30" i="4"/>
  <c r="LC29" i="4"/>
  <c r="LC28" i="4"/>
  <c r="LC27" i="4"/>
  <c r="LC26" i="4"/>
  <c r="LC25" i="4"/>
  <c r="LC24" i="4"/>
  <c r="LC23" i="4"/>
  <c r="LC22" i="4"/>
  <c r="LC21" i="4"/>
  <c r="LC20" i="4"/>
  <c r="LB19" i="4"/>
  <c r="KY19" i="4"/>
  <c r="KX19" i="4"/>
  <c r="KW19" i="4"/>
  <c r="KV19" i="4"/>
  <c r="KU19" i="4"/>
  <c r="KT19" i="4"/>
  <c r="KS19" i="4"/>
  <c r="KR19" i="4"/>
  <c r="KQ19" i="4"/>
  <c r="LC18" i="4"/>
  <c r="LC17" i="4"/>
  <c r="LC16" i="4"/>
  <c r="LC15" i="4"/>
  <c r="LC14" i="4"/>
  <c r="LC13" i="4"/>
  <c r="LC12" i="4"/>
  <c r="LC11" i="4"/>
  <c r="LC10" i="4"/>
  <c r="LC9" i="4"/>
  <c r="LC8" i="4"/>
  <c r="LC7" i="4"/>
  <c r="LC6" i="4"/>
  <c r="LC5" i="4"/>
  <c r="P50" i="4"/>
  <c r="AC50" i="4"/>
  <c r="AP50" i="4"/>
  <c r="BC50" i="4"/>
  <c r="BP50" i="4"/>
  <c r="L66" i="4"/>
  <c r="T66" i="4"/>
  <c r="AB66" i="4"/>
  <c r="AJ66" i="4"/>
  <c r="AR66" i="4"/>
  <c r="AZ66" i="4"/>
  <c r="BH66" i="4"/>
  <c r="CC50" i="4"/>
  <c r="KQ69" i="3"/>
  <c r="LB102" i="3"/>
  <c r="LA102" i="3"/>
  <c r="KZ102" i="3"/>
  <c r="KY102" i="3"/>
  <c r="KX102" i="3"/>
  <c r="KW102" i="3"/>
  <c r="KV102" i="3"/>
  <c r="KU102" i="3"/>
  <c r="KT102" i="3"/>
  <c r="KS102" i="3"/>
  <c r="KR102" i="3"/>
  <c r="KQ102" i="3"/>
  <c r="LC101" i="3"/>
  <c r="LC100" i="3"/>
  <c r="LC99" i="3"/>
  <c r="LC98" i="3"/>
  <c r="LC97" i="3"/>
  <c r="LC96" i="3"/>
  <c r="LC95" i="3"/>
  <c r="LC94" i="3"/>
  <c r="LC93" i="3"/>
  <c r="LC92" i="3"/>
  <c r="LC91" i="3"/>
  <c r="LC90" i="3"/>
  <c r="LC89" i="3"/>
  <c r="LC88" i="3"/>
  <c r="LC87" i="3"/>
  <c r="LB86" i="3"/>
  <c r="LA86" i="3"/>
  <c r="KZ86" i="3"/>
  <c r="KY86" i="3"/>
  <c r="KX86" i="3"/>
  <c r="KW86" i="3"/>
  <c r="KV86" i="3"/>
  <c r="KU86" i="3"/>
  <c r="KT86" i="3"/>
  <c r="KS86" i="3"/>
  <c r="KR86" i="3"/>
  <c r="KQ86" i="3"/>
  <c r="LC85" i="3"/>
  <c r="LC84" i="3"/>
  <c r="LC83" i="3"/>
  <c r="LC82" i="3"/>
  <c r="LC81" i="3"/>
  <c r="LC80" i="3"/>
  <c r="LC79" i="3"/>
  <c r="LC78" i="3"/>
  <c r="LC77" i="3"/>
  <c r="LC76" i="3"/>
  <c r="LC75" i="3"/>
  <c r="LC74" i="3"/>
  <c r="LC73" i="3"/>
  <c r="LC72" i="3"/>
  <c r="LC71" i="3"/>
  <c r="LB69" i="3"/>
  <c r="LA69" i="3"/>
  <c r="KZ69" i="3"/>
  <c r="KY69" i="3"/>
  <c r="KX69" i="3"/>
  <c r="KW69" i="3"/>
  <c r="KV69" i="3"/>
  <c r="KU69" i="3"/>
  <c r="KT69" i="3"/>
  <c r="KS69" i="3"/>
  <c r="KR69" i="3"/>
  <c r="LC68" i="3"/>
  <c r="LC67" i="3"/>
  <c r="LC66" i="3"/>
  <c r="LC65" i="3"/>
  <c r="LC64" i="3"/>
  <c r="LC63" i="3"/>
  <c r="LC62" i="3"/>
  <c r="LC61" i="3"/>
  <c r="LC60" i="3"/>
  <c r="LC59" i="3"/>
  <c r="LC58" i="3"/>
  <c r="LC57" i="3"/>
  <c r="LC56" i="3"/>
  <c r="LC55" i="3"/>
  <c r="LC54" i="3"/>
  <c r="LB53" i="3"/>
  <c r="LA53" i="3"/>
  <c r="KZ53" i="3"/>
  <c r="KY53" i="3"/>
  <c r="KX53" i="3"/>
  <c r="KW53" i="3"/>
  <c r="KV53" i="3"/>
  <c r="KU53" i="3"/>
  <c r="KT53" i="3"/>
  <c r="KS53" i="3"/>
  <c r="KR53" i="3"/>
  <c r="KQ53" i="3"/>
  <c r="LC52" i="3"/>
  <c r="LC51" i="3"/>
  <c r="LC50" i="3"/>
  <c r="LC49" i="3"/>
  <c r="LC48" i="3"/>
  <c r="LC47" i="3"/>
  <c r="LC46" i="3"/>
  <c r="LC45" i="3"/>
  <c r="LC44" i="3"/>
  <c r="LC43" i="3"/>
  <c r="LC42" i="3"/>
  <c r="LC41" i="3"/>
  <c r="LC40" i="3"/>
  <c r="LC39" i="3"/>
  <c r="LC38" i="3"/>
  <c r="LB36" i="3"/>
  <c r="LA36" i="3"/>
  <c r="KZ36" i="3"/>
  <c r="KY36" i="3"/>
  <c r="KX36" i="3"/>
  <c r="KW36" i="3"/>
  <c r="KV36" i="3"/>
  <c r="KU36" i="3"/>
  <c r="KT36" i="3"/>
  <c r="KS36" i="3"/>
  <c r="KS37" i="3" s="1"/>
  <c r="KR36" i="3"/>
  <c r="KQ36" i="3"/>
  <c r="LC35" i="3"/>
  <c r="LC34" i="3"/>
  <c r="LC33" i="3"/>
  <c r="LC32" i="3"/>
  <c r="LC31" i="3"/>
  <c r="LC30" i="3"/>
  <c r="LC29" i="3"/>
  <c r="LC28" i="3"/>
  <c r="LC27" i="3"/>
  <c r="LC26" i="3"/>
  <c r="LC25" i="3"/>
  <c r="LC24" i="3"/>
  <c r="LC23" i="3"/>
  <c r="LC22" i="3"/>
  <c r="LC21" i="3"/>
  <c r="LB20" i="3"/>
  <c r="LA20" i="3"/>
  <c r="KZ20" i="3"/>
  <c r="KY20" i="3"/>
  <c r="KX20" i="3"/>
  <c r="KW20" i="3"/>
  <c r="KV20" i="3"/>
  <c r="KU20" i="3"/>
  <c r="KT20" i="3"/>
  <c r="KS20" i="3"/>
  <c r="KR20" i="3"/>
  <c r="KQ20" i="3"/>
  <c r="LC19" i="3"/>
  <c r="LC18" i="3"/>
  <c r="LC17" i="3"/>
  <c r="LC16" i="3"/>
  <c r="LC15" i="3"/>
  <c r="LC14" i="3"/>
  <c r="LC13" i="3"/>
  <c r="LC12" i="3"/>
  <c r="LC11" i="3"/>
  <c r="LC10" i="3"/>
  <c r="LC9" i="3"/>
  <c r="LC8" i="3"/>
  <c r="LC7" i="3"/>
  <c r="LC6" i="3"/>
  <c r="LC5" i="3"/>
  <c r="KQ48" i="8"/>
  <c r="LB48" i="8"/>
  <c r="LA48" i="8"/>
  <c r="KZ48" i="8"/>
  <c r="KY48" i="8"/>
  <c r="KX48" i="8"/>
  <c r="KW48" i="8"/>
  <c r="KV48" i="8"/>
  <c r="KU48" i="8"/>
  <c r="KT48" i="8"/>
  <c r="KS48" i="8"/>
  <c r="KR48" i="8"/>
  <c r="LC47" i="8"/>
  <c r="LC46" i="8"/>
  <c r="LC45" i="8"/>
  <c r="LC44" i="8"/>
  <c r="LC43" i="8"/>
  <c r="LC42" i="8"/>
  <c r="LB41" i="8"/>
  <c r="LA41" i="8"/>
  <c r="KZ41" i="8"/>
  <c r="KY41" i="8"/>
  <c r="KX41" i="8"/>
  <c r="KW41" i="8"/>
  <c r="KV41" i="8"/>
  <c r="KU41" i="8"/>
  <c r="KT41" i="8"/>
  <c r="KS41" i="8"/>
  <c r="KR41" i="8"/>
  <c r="KQ41" i="8"/>
  <c r="LC40" i="8"/>
  <c r="LC39" i="8"/>
  <c r="LC38" i="8"/>
  <c r="LC37" i="8"/>
  <c r="LC36" i="8"/>
  <c r="LC35" i="8"/>
  <c r="LB33" i="8"/>
  <c r="LA33" i="8"/>
  <c r="KZ33" i="8"/>
  <c r="KY33" i="8"/>
  <c r="KX33" i="8"/>
  <c r="KW33" i="8"/>
  <c r="KV33" i="8"/>
  <c r="KU33" i="8"/>
  <c r="KT33" i="8"/>
  <c r="KS33" i="8"/>
  <c r="KR33" i="8"/>
  <c r="KQ33" i="8"/>
  <c r="LC32" i="8"/>
  <c r="LC31" i="8"/>
  <c r="LC30" i="8"/>
  <c r="LC29" i="8"/>
  <c r="LC28" i="8"/>
  <c r="LC27" i="8"/>
  <c r="LB26" i="8"/>
  <c r="LA26" i="8"/>
  <c r="KZ26" i="8"/>
  <c r="KY26" i="8"/>
  <c r="KX26" i="8"/>
  <c r="KW26" i="8"/>
  <c r="KV26" i="8"/>
  <c r="KU26" i="8"/>
  <c r="KT26" i="8"/>
  <c r="KS26" i="8"/>
  <c r="KR26" i="8"/>
  <c r="KQ26" i="8"/>
  <c r="LC25" i="8"/>
  <c r="LC24" i="8"/>
  <c r="LC23" i="8"/>
  <c r="LC22" i="8"/>
  <c r="LC21" i="8"/>
  <c r="LC20" i="8"/>
  <c r="LB18" i="8"/>
  <c r="LA18" i="8"/>
  <c r="KZ18" i="8"/>
  <c r="KY18" i="8"/>
  <c r="KX18" i="8"/>
  <c r="KW18" i="8"/>
  <c r="KV18" i="8"/>
  <c r="KU18" i="8"/>
  <c r="KT18" i="8"/>
  <c r="KS18" i="8"/>
  <c r="KR18" i="8"/>
  <c r="KQ18" i="8"/>
  <c r="LC17" i="8"/>
  <c r="LC16" i="8"/>
  <c r="LC15" i="8"/>
  <c r="LC14" i="8"/>
  <c r="LC13" i="8"/>
  <c r="LC12" i="8"/>
  <c r="LB11" i="8"/>
  <c r="LA11" i="8"/>
  <c r="KZ11" i="8"/>
  <c r="KY11" i="8"/>
  <c r="KX11" i="8"/>
  <c r="KW11" i="8"/>
  <c r="KV11" i="8"/>
  <c r="KU11" i="8"/>
  <c r="KT11" i="8"/>
  <c r="KS11" i="8"/>
  <c r="KS19" i="8" s="1"/>
  <c r="KR11" i="8"/>
  <c r="KQ11" i="8"/>
  <c r="LC10" i="8"/>
  <c r="LC9" i="8"/>
  <c r="LC8" i="8"/>
  <c r="LC7" i="8"/>
  <c r="LC6" i="8"/>
  <c r="LC5" i="8"/>
  <c r="KZ14" i="2"/>
  <c r="KS21" i="2"/>
  <c r="KQ18" i="2"/>
  <c r="KY24" i="2"/>
  <c r="KY21" i="2"/>
  <c r="KY17" i="2"/>
  <c r="KY14" i="2"/>
  <c r="KY18" i="2" s="1"/>
  <c r="KY10" i="2"/>
  <c r="KY7" i="2"/>
  <c r="KY11" i="2" s="1"/>
  <c r="LB24" i="2"/>
  <c r="LA24" i="2"/>
  <c r="KZ24" i="2"/>
  <c r="KX24" i="2"/>
  <c r="KW24" i="2"/>
  <c r="KV24" i="2"/>
  <c r="KU24" i="2"/>
  <c r="KT24" i="2"/>
  <c r="KS24" i="2"/>
  <c r="KR24" i="2"/>
  <c r="KQ24" i="2"/>
  <c r="LC23" i="2"/>
  <c r="LC22" i="2"/>
  <c r="LB21" i="2"/>
  <c r="LA21" i="2"/>
  <c r="KZ21" i="2"/>
  <c r="KX21" i="2"/>
  <c r="KW21" i="2"/>
  <c r="KV21" i="2"/>
  <c r="KU21" i="2"/>
  <c r="KT21" i="2"/>
  <c r="KR21" i="2"/>
  <c r="KQ21" i="2"/>
  <c r="LC20" i="2"/>
  <c r="LC19" i="2"/>
  <c r="LB17" i="2"/>
  <c r="LA17" i="2"/>
  <c r="KZ17" i="2"/>
  <c r="KX17" i="2"/>
  <c r="KW17" i="2"/>
  <c r="KV17" i="2"/>
  <c r="KU17" i="2"/>
  <c r="KT17" i="2"/>
  <c r="KS17" i="2"/>
  <c r="KR17" i="2"/>
  <c r="KQ17" i="2"/>
  <c r="LC16" i="2"/>
  <c r="LC15" i="2"/>
  <c r="LB14" i="2"/>
  <c r="LA14" i="2"/>
  <c r="KX14" i="2"/>
  <c r="KW14" i="2"/>
  <c r="KV14" i="2"/>
  <c r="KU14" i="2"/>
  <c r="KT14" i="2"/>
  <c r="KT18" i="2" s="1"/>
  <c r="KS14" i="2"/>
  <c r="KR14" i="2"/>
  <c r="KQ14" i="2"/>
  <c r="LC13" i="2"/>
  <c r="LC12" i="2"/>
  <c r="LB10" i="2"/>
  <c r="LA10" i="2"/>
  <c r="KZ10" i="2"/>
  <c r="KX10" i="2"/>
  <c r="KW10" i="2"/>
  <c r="KV10" i="2"/>
  <c r="KU10" i="2"/>
  <c r="KT10" i="2"/>
  <c r="KS10" i="2"/>
  <c r="KR10" i="2"/>
  <c r="KQ10" i="2"/>
  <c r="LC9" i="2"/>
  <c r="LC8" i="2"/>
  <c r="LB7" i="2"/>
  <c r="LA7" i="2"/>
  <c r="KZ7" i="2"/>
  <c r="KX7" i="2"/>
  <c r="KW7" i="2"/>
  <c r="KV7" i="2"/>
  <c r="KV11" i="2" s="1"/>
  <c r="KU7" i="2"/>
  <c r="KT7" i="2"/>
  <c r="KS7" i="2"/>
  <c r="KR7" i="2"/>
  <c r="KQ7" i="2"/>
  <c r="LC6" i="2"/>
  <c r="LC5" i="2"/>
  <c r="KK66" i="7"/>
  <c r="KJ51" i="6"/>
  <c r="KJ29" i="5"/>
  <c r="KN19" i="4"/>
  <c r="KM20" i="3"/>
  <c r="KH20" i="3"/>
  <c r="KN21" i="2"/>
  <c r="KJ7" i="2"/>
  <c r="JJ66" i="7"/>
  <c r="JJ36" i="3"/>
  <c r="KE66" i="7"/>
  <c r="KO78" i="7"/>
  <c r="KN78" i="7"/>
  <c r="KM78" i="7"/>
  <c r="KL78" i="7"/>
  <c r="KK78" i="7"/>
  <c r="KJ78" i="7"/>
  <c r="KI78" i="7"/>
  <c r="KH78" i="7"/>
  <c r="KG78" i="7"/>
  <c r="KF78" i="7"/>
  <c r="KE78" i="7"/>
  <c r="KD78" i="7"/>
  <c r="KP77" i="7"/>
  <c r="KP76" i="7"/>
  <c r="KP75" i="7"/>
  <c r="KP74" i="7"/>
  <c r="KP73" i="7"/>
  <c r="KP72" i="7"/>
  <c r="KP71" i="7"/>
  <c r="KP70" i="7"/>
  <c r="KP69" i="7"/>
  <c r="KP68" i="7"/>
  <c r="KP67" i="7"/>
  <c r="KO66" i="7"/>
  <c r="KN66" i="7"/>
  <c r="KM66" i="7"/>
  <c r="KL66" i="7"/>
  <c r="KJ66" i="7"/>
  <c r="KI66" i="7"/>
  <c r="KH66" i="7"/>
  <c r="KG66" i="7"/>
  <c r="KF66" i="7"/>
  <c r="KD66" i="7"/>
  <c r="KP65" i="7"/>
  <c r="KP64" i="7"/>
  <c r="KP63" i="7"/>
  <c r="KP62" i="7"/>
  <c r="KP61" i="7"/>
  <c r="KP60" i="7"/>
  <c r="KP59" i="7"/>
  <c r="KP58" i="7"/>
  <c r="KP57" i="7"/>
  <c r="KP56" i="7"/>
  <c r="KP55" i="7"/>
  <c r="KO53" i="7"/>
  <c r="KN53" i="7"/>
  <c r="KM53" i="7"/>
  <c r="KM54" i="7" s="1"/>
  <c r="KL53" i="7"/>
  <c r="KK53" i="7"/>
  <c r="KJ53" i="7"/>
  <c r="KI53" i="7"/>
  <c r="KH53" i="7"/>
  <c r="KG53" i="7"/>
  <c r="KF53" i="7"/>
  <c r="KE53" i="7"/>
  <c r="KD53" i="7"/>
  <c r="KP52" i="7"/>
  <c r="KP51" i="7"/>
  <c r="KP50" i="7"/>
  <c r="KP49" i="7"/>
  <c r="KP48" i="7"/>
  <c r="KP47" i="7"/>
  <c r="KP46" i="7"/>
  <c r="KP45" i="7"/>
  <c r="KP44" i="7"/>
  <c r="KP43" i="7"/>
  <c r="KP42" i="7"/>
  <c r="KO41" i="7"/>
  <c r="KN41" i="7"/>
  <c r="KL41" i="7"/>
  <c r="KK41" i="7"/>
  <c r="KJ41" i="7"/>
  <c r="KI41" i="7"/>
  <c r="KH41" i="7"/>
  <c r="KG41" i="7"/>
  <c r="KF41" i="7"/>
  <c r="KE41" i="7"/>
  <c r="KD41" i="7"/>
  <c r="KP40" i="7"/>
  <c r="KP39" i="7"/>
  <c r="KP38" i="7"/>
  <c r="KP37" i="7"/>
  <c r="KP36" i="7"/>
  <c r="KP35" i="7"/>
  <c r="KP34" i="7"/>
  <c r="KP33" i="7"/>
  <c r="KP32" i="7"/>
  <c r="KP31" i="7"/>
  <c r="KP30" i="7"/>
  <c r="KO28" i="7"/>
  <c r="KN28" i="7"/>
  <c r="KM28" i="7"/>
  <c r="KL28" i="7"/>
  <c r="KK28" i="7"/>
  <c r="KJ28" i="7"/>
  <c r="KI28" i="7"/>
  <c r="KH28" i="7"/>
  <c r="KG28" i="7"/>
  <c r="KF28" i="7"/>
  <c r="KE28" i="7"/>
  <c r="KD28" i="7"/>
  <c r="KP27" i="7"/>
  <c r="KP26" i="7"/>
  <c r="KP25" i="7"/>
  <c r="KP24" i="7"/>
  <c r="KP23" i="7"/>
  <c r="KP22" i="7"/>
  <c r="KP21" i="7"/>
  <c r="KP20" i="7"/>
  <c r="KP19" i="7"/>
  <c r="KP18" i="7"/>
  <c r="KP17" i="7"/>
  <c r="KO16" i="7"/>
  <c r="KN16" i="7"/>
  <c r="KM16" i="7"/>
  <c r="KL16" i="7"/>
  <c r="KK16" i="7"/>
  <c r="KJ16" i="7"/>
  <c r="KI16" i="7"/>
  <c r="KH16" i="7"/>
  <c r="KG16" i="7"/>
  <c r="KF16" i="7"/>
  <c r="KE16" i="7"/>
  <c r="KD16" i="7"/>
  <c r="KP15" i="7"/>
  <c r="KP14" i="7"/>
  <c r="KP13" i="7"/>
  <c r="KP12" i="7"/>
  <c r="KP11" i="7"/>
  <c r="KP10" i="7"/>
  <c r="KP9" i="7"/>
  <c r="KP8" i="7"/>
  <c r="KP7" i="7"/>
  <c r="KP6" i="7"/>
  <c r="KP5" i="7"/>
  <c r="KB78" i="7"/>
  <c r="KA78" i="7"/>
  <c r="JZ78" i="7"/>
  <c r="JY78" i="7"/>
  <c r="JX78" i="7"/>
  <c r="JW78" i="7"/>
  <c r="JV78" i="7"/>
  <c r="JU78" i="7"/>
  <c r="JT78" i="7"/>
  <c r="JS78" i="7"/>
  <c r="JR78" i="7"/>
  <c r="JQ78" i="7"/>
  <c r="KC77" i="7"/>
  <c r="KC76" i="7"/>
  <c r="KC75" i="7"/>
  <c r="KC74" i="7"/>
  <c r="KC73" i="7"/>
  <c r="KC72" i="7"/>
  <c r="KC71" i="7"/>
  <c r="KC70" i="7"/>
  <c r="KC69" i="7"/>
  <c r="KC68" i="7"/>
  <c r="KC67" i="7"/>
  <c r="KB66" i="7"/>
  <c r="KA66" i="7"/>
  <c r="JZ66" i="7"/>
  <c r="JY66" i="7"/>
  <c r="JX66" i="7"/>
  <c r="JW66" i="7"/>
  <c r="JV66" i="7"/>
  <c r="JU66" i="7"/>
  <c r="JT66" i="7"/>
  <c r="JS66" i="7"/>
  <c r="JR66" i="7"/>
  <c r="JQ66" i="7"/>
  <c r="KC65" i="7"/>
  <c r="KC64" i="7"/>
  <c r="KC63" i="7"/>
  <c r="KC62" i="7"/>
  <c r="KC61" i="7"/>
  <c r="KC60" i="7"/>
  <c r="KC59" i="7"/>
  <c r="KC58" i="7"/>
  <c r="KC57" i="7"/>
  <c r="KC56" i="7"/>
  <c r="KC55" i="7"/>
  <c r="KB53" i="7"/>
  <c r="KA53" i="7"/>
  <c r="JZ53" i="7"/>
  <c r="JY53" i="7"/>
  <c r="JX53" i="7"/>
  <c r="JW53" i="7"/>
  <c r="JV53" i="7"/>
  <c r="JU53" i="7"/>
  <c r="JT53" i="7"/>
  <c r="JS53" i="7"/>
  <c r="JR53" i="7"/>
  <c r="JQ53" i="7"/>
  <c r="KC52" i="7"/>
  <c r="KC51" i="7"/>
  <c r="KC50" i="7"/>
  <c r="KC49" i="7"/>
  <c r="KC48" i="7"/>
  <c r="KC47" i="7"/>
  <c r="KC46" i="7"/>
  <c r="KC45" i="7"/>
  <c r="KC44" i="7"/>
  <c r="KC43" i="7"/>
  <c r="KC42" i="7"/>
  <c r="KB41" i="7"/>
  <c r="KA41" i="7"/>
  <c r="JY41" i="7"/>
  <c r="JX41" i="7"/>
  <c r="JW41" i="7"/>
  <c r="JV41" i="7"/>
  <c r="JU41" i="7"/>
  <c r="JT41" i="7"/>
  <c r="JS41" i="7"/>
  <c r="JR41" i="7"/>
  <c r="JQ41" i="7"/>
  <c r="KC40" i="7"/>
  <c r="KC39" i="7"/>
  <c r="KC38" i="7"/>
  <c r="KC37" i="7"/>
  <c r="KC36" i="7"/>
  <c r="KC35" i="7"/>
  <c r="KC34" i="7"/>
  <c r="KC33" i="7"/>
  <c r="KC32" i="7"/>
  <c r="KC31" i="7"/>
  <c r="KC30" i="7"/>
  <c r="KB28" i="7"/>
  <c r="KA28" i="7"/>
  <c r="JZ28" i="7"/>
  <c r="JY28" i="7"/>
  <c r="JX28" i="7"/>
  <c r="JW28" i="7"/>
  <c r="JV28" i="7"/>
  <c r="JU28" i="7"/>
  <c r="JT28" i="7"/>
  <c r="JS28" i="7"/>
  <c r="JR28" i="7"/>
  <c r="JQ28" i="7"/>
  <c r="KC27" i="7"/>
  <c r="KC26" i="7"/>
  <c r="KC25" i="7"/>
  <c r="KC24" i="7"/>
  <c r="KC23" i="7"/>
  <c r="KC22" i="7"/>
  <c r="KC21" i="7"/>
  <c r="KC20" i="7"/>
  <c r="KC19" i="7"/>
  <c r="KC18" i="7"/>
  <c r="KC17" i="7"/>
  <c r="KB16" i="7"/>
  <c r="KA16" i="7"/>
  <c r="JZ16" i="7"/>
  <c r="JY16" i="7"/>
  <c r="JX16" i="7"/>
  <c r="JW16" i="7"/>
  <c r="JV16" i="7"/>
  <c r="JU16" i="7"/>
  <c r="JT16" i="7"/>
  <c r="JS16" i="7"/>
  <c r="JR16" i="7"/>
  <c r="JQ16" i="7"/>
  <c r="KC15" i="7"/>
  <c r="KC14" i="7"/>
  <c r="KC13" i="7"/>
  <c r="KC12" i="7"/>
  <c r="KC11" i="7"/>
  <c r="KC10" i="7"/>
  <c r="KC9" i="7"/>
  <c r="KC8" i="7"/>
  <c r="KC7" i="7"/>
  <c r="KC6" i="7"/>
  <c r="KC5" i="7"/>
  <c r="KC46" i="8"/>
  <c r="KO60" i="6"/>
  <c r="KN60" i="6"/>
  <c r="KM60" i="6"/>
  <c r="KL60" i="6"/>
  <c r="KK60" i="6"/>
  <c r="KJ60" i="6"/>
  <c r="KI60" i="6"/>
  <c r="KH60" i="6"/>
  <c r="KG60" i="6"/>
  <c r="KF60" i="6"/>
  <c r="KE60" i="6"/>
  <c r="KD60" i="6"/>
  <c r="KP59" i="6"/>
  <c r="KP58" i="6"/>
  <c r="KP57" i="6"/>
  <c r="KP56" i="6"/>
  <c r="KP55" i="6"/>
  <c r="KP54" i="6"/>
  <c r="KP53" i="6"/>
  <c r="KP52" i="6"/>
  <c r="KO51" i="6"/>
  <c r="KN51" i="6"/>
  <c r="KM51" i="6"/>
  <c r="KL51" i="6"/>
  <c r="KK51" i="6"/>
  <c r="KI51" i="6"/>
  <c r="KH51" i="6"/>
  <c r="KG51" i="6"/>
  <c r="KF51" i="6"/>
  <c r="KE51" i="6"/>
  <c r="KD51" i="6"/>
  <c r="KP50" i="6"/>
  <c r="KP49" i="6"/>
  <c r="KP48" i="6"/>
  <c r="KP47" i="6"/>
  <c r="KP46" i="6"/>
  <c r="KP45" i="6"/>
  <c r="KP44" i="6"/>
  <c r="KP43" i="6"/>
  <c r="KO41" i="6"/>
  <c r="KN41" i="6"/>
  <c r="KM41" i="6"/>
  <c r="KL41" i="6"/>
  <c r="KK41" i="6"/>
  <c r="KJ41" i="6"/>
  <c r="KI41" i="6"/>
  <c r="KH41" i="6"/>
  <c r="KG41" i="6"/>
  <c r="KF41" i="6"/>
  <c r="KE41" i="6"/>
  <c r="KD41" i="6"/>
  <c r="KP40" i="6"/>
  <c r="KP39" i="6"/>
  <c r="KP38" i="6"/>
  <c r="KP37" i="6"/>
  <c r="KP36" i="6"/>
  <c r="KP35" i="6"/>
  <c r="KP34" i="6"/>
  <c r="KP33" i="6"/>
  <c r="KO32" i="6"/>
  <c r="KN32" i="6"/>
  <c r="KM32" i="6"/>
  <c r="KL32" i="6"/>
  <c r="KL42" i="6" s="1"/>
  <c r="KK32" i="6"/>
  <c r="KK42" i="6" s="1"/>
  <c r="KJ32" i="6"/>
  <c r="KI32" i="6"/>
  <c r="KI42" i="6" s="1"/>
  <c r="KH32" i="6"/>
  <c r="KG32" i="6"/>
  <c r="KF32" i="6"/>
  <c r="KE32" i="6"/>
  <c r="KD32" i="6"/>
  <c r="KD42" i="6" s="1"/>
  <c r="KP31" i="6"/>
  <c r="KP30" i="6"/>
  <c r="KP29" i="6"/>
  <c r="KP28" i="6"/>
  <c r="KP27" i="6"/>
  <c r="KP26" i="6"/>
  <c r="KP25" i="6"/>
  <c r="KP24" i="6"/>
  <c r="KO22" i="6"/>
  <c r="KN22" i="6"/>
  <c r="KM22" i="6"/>
  <c r="KL22" i="6"/>
  <c r="KK22" i="6"/>
  <c r="KJ22" i="6"/>
  <c r="KI22" i="6"/>
  <c r="KH22" i="6"/>
  <c r="KG22" i="6"/>
  <c r="KF22" i="6"/>
  <c r="KE22" i="6"/>
  <c r="KD22" i="6"/>
  <c r="KP21" i="6"/>
  <c r="KP20" i="6"/>
  <c r="KP19" i="6"/>
  <c r="KP18" i="6"/>
  <c r="KP17" i="6"/>
  <c r="KP16" i="6"/>
  <c r="KP15" i="6"/>
  <c r="KP14" i="6"/>
  <c r="KO13" i="6"/>
  <c r="KN13" i="6"/>
  <c r="KM13" i="6"/>
  <c r="KL13" i="6"/>
  <c r="KL23" i="6" s="1"/>
  <c r="KK13" i="6"/>
  <c r="KK23" i="6" s="1"/>
  <c r="KJ13" i="6"/>
  <c r="KI13" i="6"/>
  <c r="KI23" i="6" s="1"/>
  <c r="KH13" i="6"/>
  <c r="KG13" i="6"/>
  <c r="KF13" i="6"/>
  <c r="KE13" i="6"/>
  <c r="KD13" i="6"/>
  <c r="KD23" i="6" s="1"/>
  <c r="KP12" i="6"/>
  <c r="KP11" i="6"/>
  <c r="KP10" i="6"/>
  <c r="KP9" i="6"/>
  <c r="KP8" i="6"/>
  <c r="KP7" i="6"/>
  <c r="KP6" i="6"/>
  <c r="KP5" i="6"/>
  <c r="KB60" i="6"/>
  <c r="KA60" i="6"/>
  <c r="JZ60" i="6"/>
  <c r="JY60" i="6"/>
  <c r="JX60" i="6"/>
  <c r="JW60" i="6"/>
  <c r="JV60" i="6"/>
  <c r="JU60" i="6"/>
  <c r="JT60" i="6"/>
  <c r="JS60" i="6"/>
  <c r="JR60" i="6"/>
  <c r="JQ60" i="6"/>
  <c r="KC59" i="6"/>
  <c r="KC58" i="6"/>
  <c r="KC57" i="6"/>
  <c r="KC56" i="6"/>
  <c r="KC55" i="6"/>
  <c r="KC54" i="6"/>
  <c r="KC53" i="6"/>
  <c r="KC52" i="6"/>
  <c r="KB51" i="6"/>
  <c r="KA51" i="6"/>
  <c r="JZ51" i="6"/>
  <c r="JY51" i="6"/>
  <c r="JX51" i="6"/>
  <c r="JW51" i="6"/>
  <c r="JV51" i="6"/>
  <c r="JU51" i="6"/>
  <c r="JT51" i="6"/>
  <c r="JS51" i="6"/>
  <c r="JR51" i="6"/>
  <c r="JQ51" i="6"/>
  <c r="KC50" i="6"/>
  <c r="KC49" i="6"/>
  <c r="KC48" i="6"/>
  <c r="KC47" i="6"/>
  <c r="KC46" i="6"/>
  <c r="KC45" i="6"/>
  <c r="KC44" i="6"/>
  <c r="KC43" i="6"/>
  <c r="KB41" i="6"/>
  <c r="KA41" i="6"/>
  <c r="JZ41" i="6"/>
  <c r="JY41" i="6"/>
  <c r="JX41" i="6"/>
  <c r="JW41" i="6"/>
  <c r="JV41" i="6"/>
  <c r="JU41" i="6"/>
  <c r="JT41" i="6"/>
  <c r="JS41" i="6"/>
  <c r="JR41" i="6"/>
  <c r="JQ41" i="6"/>
  <c r="KC40" i="6"/>
  <c r="KC39" i="6"/>
  <c r="KC38" i="6"/>
  <c r="KC37" i="6"/>
  <c r="KC36" i="6"/>
  <c r="KC35" i="6"/>
  <c r="KC34" i="6"/>
  <c r="KC33" i="6"/>
  <c r="KB32" i="6"/>
  <c r="KA32" i="6"/>
  <c r="JZ32" i="6"/>
  <c r="JY32" i="6"/>
  <c r="JY42" i="6" s="1"/>
  <c r="JX32" i="6"/>
  <c r="JX42" i="6" s="1"/>
  <c r="JW32" i="6"/>
  <c r="JV32" i="6"/>
  <c r="JV42" i="6" s="1"/>
  <c r="JU32" i="6"/>
  <c r="JT32" i="6"/>
  <c r="JS32" i="6"/>
  <c r="JR32" i="6"/>
  <c r="JQ32" i="6"/>
  <c r="JQ42" i="6" s="1"/>
  <c r="KC31" i="6"/>
  <c r="KC30" i="6"/>
  <c r="KC29" i="6"/>
  <c r="KC28" i="6"/>
  <c r="KC27" i="6"/>
  <c r="KC26" i="6"/>
  <c r="KC25" i="6"/>
  <c r="KC24" i="6"/>
  <c r="KB22" i="6"/>
  <c r="KA22" i="6"/>
  <c r="JZ22" i="6"/>
  <c r="JY22" i="6"/>
  <c r="JX22" i="6"/>
  <c r="JW22" i="6"/>
  <c r="JV22" i="6"/>
  <c r="JU22" i="6"/>
  <c r="JT22" i="6"/>
  <c r="JS22" i="6"/>
  <c r="JR22" i="6"/>
  <c r="JQ22" i="6"/>
  <c r="KC21" i="6"/>
  <c r="KC20" i="6"/>
  <c r="KC19" i="6"/>
  <c r="KC18" i="6"/>
  <c r="KC17" i="6"/>
  <c r="KC16" i="6"/>
  <c r="KC15" i="6"/>
  <c r="KC14" i="6"/>
  <c r="KB13" i="6"/>
  <c r="KA13" i="6"/>
  <c r="JZ13" i="6"/>
  <c r="JY13" i="6"/>
  <c r="JY23" i="6" s="1"/>
  <c r="JX13" i="6"/>
  <c r="JX23" i="6" s="1"/>
  <c r="JW13" i="6"/>
  <c r="JV13" i="6"/>
  <c r="JV23" i="6" s="1"/>
  <c r="JU13" i="6"/>
  <c r="JT13" i="6"/>
  <c r="JS13" i="6"/>
  <c r="JR13" i="6"/>
  <c r="JQ13" i="6"/>
  <c r="JQ23" i="6" s="1"/>
  <c r="KC12" i="6"/>
  <c r="KC11" i="6"/>
  <c r="KC10" i="6"/>
  <c r="KC9" i="6"/>
  <c r="KC8" i="6"/>
  <c r="KC7" i="6"/>
  <c r="KC6" i="6"/>
  <c r="KC5" i="6"/>
  <c r="JK29" i="5"/>
  <c r="KO42" i="5"/>
  <c r="KN42" i="5"/>
  <c r="KM42" i="5"/>
  <c r="KL42" i="5"/>
  <c r="KK42" i="5"/>
  <c r="KJ42" i="5"/>
  <c r="KI42" i="5"/>
  <c r="KH42" i="5"/>
  <c r="KG42" i="5"/>
  <c r="KF42" i="5"/>
  <c r="KE42" i="5"/>
  <c r="KD42" i="5"/>
  <c r="KP41" i="5"/>
  <c r="KP40" i="5"/>
  <c r="KP39" i="5"/>
  <c r="KP38" i="5"/>
  <c r="KP37" i="5"/>
  <c r="KO36" i="5"/>
  <c r="KN36" i="5"/>
  <c r="KM36" i="5"/>
  <c r="KL36" i="5"/>
  <c r="KK36" i="5"/>
  <c r="KJ36" i="5"/>
  <c r="KI36" i="5"/>
  <c r="KH36" i="5"/>
  <c r="KG36" i="5"/>
  <c r="KF36" i="5"/>
  <c r="KE36" i="5"/>
  <c r="KD36" i="5"/>
  <c r="KP35" i="5"/>
  <c r="KP34" i="5"/>
  <c r="KP33" i="5"/>
  <c r="KP32" i="5"/>
  <c r="KP31" i="5"/>
  <c r="KO29" i="5"/>
  <c r="KO30" i="5" s="1"/>
  <c r="KN29" i="5"/>
  <c r="KM29" i="5"/>
  <c r="KL29" i="5"/>
  <c r="KK29" i="5"/>
  <c r="KH29" i="5"/>
  <c r="KG29" i="5"/>
  <c r="KF29" i="5"/>
  <c r="KE29" i="5"/>
  <c r="KD29" i="5"/>
  <c r="KP28" i="5"/>
  <c r="KP27" i="5"/>
  <c r="KP26" i="5"/>
  <c r="KP25" i="5"/>
  <c r="KP24" i="5"/>
  <c r="KN23" i="5"/>
  <c r="KM23" i="5"/>
  <c r="KM30" i="5" s="1"/>
  <c r="KL23" i="5"/>
  <c r="KK23" i="5"/>
  <c r="KJ23" i="5"/>
  <c r="KJ30" i="5" s="1"/>
  <c r="KI23" i="5"/>
  <c r="KH23" i="5"/>
  <c r="KG23" i="5"/>
  <c r="KF23" i="5"/>
  <c r="KE23" i="5"/>
  <c r="KD23" i="5"/>
  <c r="KP22" i="5"/>
  <c r="KP21" i="5"/>
  <c r="KP20" i="5"/>
  <c r="KP19" i="5"/>
  <c r="KP18" i="5"/>
  <c r="KO16" i="5"/>
  <c r="KN16" i="5"/>
  <c r="KM16" i="5"/>
  <c r="KL16" i="5"/>
  <c r="KK16" i="5"/>
  <c r="KJ16" i="5"/>
  <c r="KI16" i="5"/>
  <c r="KH16" i="5"/>
  <c r="KG16" i="5"/>
  <c r="KF16" i="5"/>
  <c r="KE16" i="5"/>
  <c r="KD16" i="5"/>
  <c r="KP15" i="5"/>
  <c r="KP14" i="5"/>
  <c r="KP13" i="5"/>
  <c r="KP12" i="5"/>
  <c r="KP11" i="5"/>
  <c r="KO10" i="5"/>
  <c r="KN10" i="5"/>
  <c r="KM10" i="5"/>
  <c r="KL10" i="5"/>
  <c r="KK10" i="5"/>
  <c r="KK17" i="5" s="1"/>
  <c r="KJ10" i="5"/>
  <c r="KI10" i="5"/>
  <c r="KH10" i="5"/>
  <c r="KG10" i="5"/>
  <c r="KF10" i="5"/>
  <c r="KE10" i="5"/>
  <c r="KD10" i="5"/>
  <c r="KP9" i="5"/>
  <c r="KP8" i="5"/>
  <c r="KP7" i="5"/>
  <c r="KP6" i="5"/>
  <c r="KP5" i="5"/>
  <c r="KB42" i="5"/>
  <c r="KA42" i="5"/>
  <c r="JZ42" i="5"/>
  <c r="JY42" i="5"/>
  <c r="JX42" i="5"/>
  <c r="JW42" i="5"/>
  <c r="JV42" i="5"/>
  <c r="JU42" i="5"/>
  <c r="JT42" i="5"/>
  <c r="JS42" i="5"/>
  <c r="JR42" i="5"/>
  <c r="JQ42" i="5"/>
  <c r="KC41" i="5"/>
  <c r="KC40" i="5"/>
  <c r="KC39" i="5"/>
  <c r="KC38" i="5"/>
  <c r="KC37" i="5"/>
  <c r="KB36" i="5"/>
  <c r="KA36" i="5"/>
  <c r="JZ36" i="5"/>
  <c r="JY36" i="5"/>
  <c r="JX36" i="5"/>
  <c r="JW36" i="5"/>
  <c r="JV36" i="5"/>
  <c r="JU36" i="5"/>
  <c r="JT36" i="5"/>
  <c r="JS36" i="5"/>
  <c r="JR36" i="5"/>
  <c r="JQ36" i="5"/>
  <c r="KC35" i="5"/>
  <c r="KC34" i="5"/>
  <c r="KC33" i="5"/>
  <c r="KC32" i="5"/>
  <c r="KC31" i="5"/>
  <c r="KB29" i="5"/>
  <c r="KA29" i="5"/>
  <c r="JZ29" i="5"/>
  <c r="JY29" i="5"/>
  <c r="JX29" i="5"/>
  <c r="JW29" i="5"/>
  <c r="JV29" i="5"/>
  <c r="JU29" i="5"/>
  <c r="JT29" i="5"/>
  <c r="JS29" i="5"/>
  <c r="JR29" i="5"/>
  <c r="JQ29" i="5"/>
  <c r="KC28" i="5"/>
  <c r="KC27" i="5"/>
  <c r="KC26" i="5"/>
  <c r="KC25" i="5"/>
  <c r="KC24" i="5"/>
  <c r="KB23" i="5"/>
  <c r="KA23" i="5"/>
  <c r="JZ23" i="5"/>
  <c r="JY23" i="5"/>
  <c r="JX23" i="5"/>
  <c r="JW23" i="5"/>
  <c r="JV23" i="5"/>
  <c r="JU23" i="5"/>
  <c r="JT23" i="5"/>
  <c r="JS23" i="5"/>
  <c r="JR23" i="5"/>
  <c r="JQ23" i="5"/>
  <c r="KC22" i="5"/>
  <c r="KC21" i="5"/>
  <c r="KC20" i="5"/>
  <c r="KC19" i="5"/>
  <c r="KC18" i="5"/>
  <c r="KB16" i="5"/>
  <c r="KA16" i="5"/>
  <c r="JZ16" i="5"/>
  <c r="JY16" i="5"/>
  <c r="JX16" i="5"/>
  <c r="JW16" i="5"/>
  <c r="JV16" i="5"/>
  <c r="JU16" i="5"/>
  <c r="JT16" i="5"/>
  <c r="JS16" i="5"/>
  <c r="JR16" i="5"/>
  <c r="JQ16" i="5"/>
  <c r="KC15" i="5"/>
  <c r="KC14" i="5"/>
  <c r="KC13" i="5"/>
  <c r="KC12" i="5"/>
  <c r="KC11" i="5"/>
  <c r="KB10" i="5"/>
  <c r="KA10" i="5"/>
  <c r="JZ10" i="5"/>
  <c r="JY10" i="5"/>
  <c r="JX10" i="5"/>
  <c r="JW10" i="5"/>
  <c r="JV10" i="5"/>
  <c r="JU10" i="5"/>
  <c r="JT10" i="5"/>
  <c r="JS10" i="5"/>
  <c r="JR10" i="5"/>
  <c r="JQ10" i="5"/>
  <c r="KC9" i="5"/>
  <c r="KC8" i="5"/>
  <c r="KC7" i="5"/>
  <c r="KC6" i="5"/>
  <c r="KC5" i="5"/>
  <c r="KE96" i="4"/>
  <c r="KO96" i="4"/>
  <c r="KN96" i="4"/>
  <c r="KM96" i="4"/>
  <c r="KL96" i="4"/>
  <c r="KK96" i="4"/>
  <c r="KJ96" i="4"/>
  <c r="KI96" i="4"/>
  <c r="KH96" i="4"/>
  <c r="KG96" i="4"/>
  <c r="KF96" i="4"/>
  <c r="KD96" i="4"/>
  <c r="KP95" i="4"/>
  <c r="KP94" i="4"/>
  <c r="KP93" i="4"/>
  <c r="KP92" i="4"/>
  <c r="KP91" i="4"/>
  <c r="KP90" i="4"/>
  <c r="KP89" i="4"/>
  <c r="KP88" i="4"/>
  <c r="KP87" i="4"/>
  <c r="KP86" i="4"/>
  <c r="KP85" i="4"/>
  <c r="KP84" i="4"/>
  <c r="KP83" i="4"/>
  <c r="KP82" i="4"/>
  <c r="KO81" i="4"/>
  <c r="KN81" i="4"/>
  <c r="KM81" i="4"/>
  <c r="KL81" i="4"/>
  <c r="KK81" i="4"/>
  <c r="KJ81" i="4"/>
  <c r="KI81" i="4"/>
  <c r="KH81" i="4"/>
  <c r="KG81" i="4"/>
  <c r="KF81" i="4"/>
  <c r="KE81" i="4"/>
  <c r="KD81" i="4"/>
  <c r="KP80" i="4"/>
  <c r="KP79" i="4"/>
  <c r="KP78" i="4"/>
  <c r="KP77" i="4"/>
  <c r="KP76" i="4"/>
  <c r="KP75" i="4"/>
  <c r="KP74" i="4"/>
  <c r="KP73" i="4"/>
  <c r="KP72" i="4"/>
  <c r="KP71" i="4"/>
  <c r="KP70" i="4"/>
  <c r="KP69" i="4"/>
  <c r="KP68" i="4"/>
  <c r="KP67" i="4"/>
  <c r="KO65" i="4"/>
  <c r="KN65" i="4"/>
  <c r="KM65" i="4"/>
  <c r="KL65" i="4"/>
  <c r="KK65" i="4"/>
  <c r="KJ65" i="4"/>
  <c r="KI65" i="4"/>
  <c r="KH65" i="4"/>
  <c r="KG65" i="4"/>
  <c r="KF65" i="4"/>
  <c r="KE65" i="4"/>
  <c r="KD65" i="4"/>
  <c r="KP64" i="4"/>
  <c r="KP63" i="4"/>
  <c r="KP62" i="4"/>
  <c r="KP61" i="4"/>
  <c r="KP60" i="4"/>
  <c r="KP59" i="4"/>
  <c r="KP58" i="4"/>
  <c r="KP57" i="4"/>
  <c r="KP56" i="4"/>
  <c r="KP55" i="4"/>
  <c r="KP54" i="4"/>
  <c r="KP53" i="4"/>
  <c r="KP52" i="4"/>
  <c r="KP51" i="4"/>
  <c r="KO50" i="4"/>
  <c r="KN50" i="4"/>
  <c r="KM50" i="4"/>
  <c r="KL50" i="4"/>
  <c r="KK50" i="4"/>
  <c r="KJ50" i="4"/>
  <c r="KI50" i="4"/>
  <c r="KH50" i="4"/>
  <c r="KG50" i="4"/>
  <c r="KG66" i="4" s="1"/>
  <c r="KF50" i="4"/>
  <c r="KE50" i="4"/>
  <c r="KD50" i="4"/>
  <c r="KD66" i="4" s="1"/>
  <c r="KP49" i="4"/>
  <c r="KP48" i="4"/>
  <c r="KP47" i="4"/>
  <c r="KP46" i="4"/>
  <c r="KP45" i="4"/>
  <c r="KP44" i="4"/>
  <c r="KP43" i="4"/>
  <c r="KP42" i="4"/>
  <c r="KP41" i="4"/>
  <c r="KP40" i="4"/>
  <c r="KP39" i="4"/>
  <c r="KP38" i="4"/>
  <c r="KP37" i="4"/>
  <c r="KP36" i="4"/>
  <c r="KO34" i="4"/>
  <c r="KN34" i="4"/>
  <c r="KN35" i="4" s="1"/>
  <c r="KM34" i="4"/>
  <c r="KL34" i="4"/>
  <c r="KK34" i="4"/>
  <c r="KJ34" i="4"/>
  <c r="KI34" i="4"/>
  <c r="KH34" i="4"/>
  <c r="KG34" i="4"/>
  <c r="KF34" i="4"/>
  <c r="KE34" i="4"/>
  <c r="KD34" i="4"/>
  <c r="KP33" i="4"/>
  <c r="KP32" i="4"/>
  <c r="KP31" i="4"/>
  <c r="KP30" i="4"/>
  <c r="KP29" i="4"/>
  <c r="KP28" i="4"/>
  <c r="KP27" i="4"/>
  <c r="KP26" i="4"/>
  <c r="KP25" i="4"/>
  <c r="KP24" i="4"/>
  <c r="KP23" i="4"/>
  <c r="KP22" i="4"/>
  <c r="KP21" i="4"/>
  <c r="KP20" i="4"/>
  <c r="KO19" i="4"/>
  <c r="KM19" i="4"/>
  <c r="KL19" i="4"/>
  <c r="KK19" i="4"/>
  <c r="KJ19" i="4"/>
  <c r="KI19" i="4"/>
  <c r="KH19" i="4"/>
  <c r="KG19" i="4"/>
  <c r="KG35" i="4" s="1"/>
  <c r="KF19" i="4"/>
  <c r="KE19" i="4"/>
  <c r="KD19" i="4"/>
  <c r="KD35" i="4" s="1"/>
  <c r="KP18" i="4"/>
  <c r="KP17" i="4"/>
  <c r="KP16" i="4"/>
  <c r="KP15" i="4"/>
  <c r="KP14" i="4"/>
  <c r="KP13" i="4"/>
  <c r="KP12" i="4"/>
  <c r="KP11" i="4"/>
  <c r="KP10" i="4"/>
  <c r="KP9" i="4"/>
  <c r="KP8" i="4"/>
  <c r="KP7" i="4"/>
  <c r="KP6" i="4"/>
  <c r="KP5" i="4"/>
  <c r="KB96" i="4"/>
  <c r="KA96" i="4"/>
  <c r="JZ96" i="4"/>
  <c r="JY96" i="4"/>
  <c r="JX96" i="4"/>
  <c r="JW96" i="4"/>
  <c r="JV96" i="4"/>
  <c r="JU96" i="4"/>
  <c r="JT96" i="4"/>
  <c r="JS96" i="4"/>
  <c r="JR96" i="4"/>
  <c r="JQ96" i="4"/>
  <c r="KC95" i="4"/>
  <c r="KC94" i="4"/>
  <c r="KC93" i="4"/>
  <c r="KC92" i="4"/>
  <c r="KC91" i="4"/>
  <c r="KC90" i="4"/>
  <c r="KC89" i="4"/>
  <c r="KC88" i="4"/>
  <c r="KC87" i="4"/>
  <c r="KC86" i="4"/>
  <c r="KC85" i="4"/>
  <c r="KC84" i="4"/>
  <c r="KC83" i="4"/>
  <c r="KC82" i="4"/>
  <c r="KB81" i="4"/>
  <c r="KA81" i="4"/>
  <c r="JZ81" i="4"/>
  <c r="JY81" i="4"/>
  <c r="JX81" i="4"/>
  <c r="JW81" i="4"/>
  <c r="JV81" i="4"/>
  <c r="JU81" i="4"/>
  <c r="JT81" i="4"/>
  <c r="JS81" i="4"/>
  <c r="JR81" i="4"/>
  <c r="JQ81" i="4"/>
  <c r="KC80" i="4"/>
  <c r="KC79" i="4"/>
  <c r="KC78" i="4"/>
  <c r="KC77" i="4"/>
  <c r="KC76" i="4"/>
  <c r="KC75" i="4"/>
  <c r="KC74" i="4"/>
  <c r="KC73" i="4"/>
  <c r="KC72" i="4"/>
  <c r="KC71" i="4"/>
  <c r="KC70" i="4"/>
  <c r="KC69" i="4"/>
  <c r="KC68" i="4"/>
  <c r="KC67" i="4"/>
  <c r="KB65" i="4"/>
  <c r="KA65" i="4"/>
  <c r="JZ65" i="4"/>
  <c r="JY65" i="4"/>
  <c r="JX65" i="4"/>
  <c r="JW65" i="4"/>
  <c r="JV65" i="4"/>
  <c r="JU65" i="4"/>
  <c r="JT65" i="4"/>
  <c r="JS65" i="4"/>
  <c r="JR65" i="4"/>
  <c r="JQ65" i="4"/>
  <c r="KC64" i="4"/>
  <c r="KC63" i="4"/>
  <c r="KC62" i="4"/>
  <c r="KC61" i="4"/>
  <c r="KC60" i="4"/>
  <c r="KC59" i="4"/>
  <c r="KC58" i="4"/>
  <c r="KC57" i="4"/>
  <c r="KC56" i="4"/>
  <c r="KC55" i="4"/>
  <c r="KC54" i="4"/>
  <c r="KC53" i="4"/>
  <c r="KC52" i="4"/>
  <c r="KC51" i="4"/>
  <c r="KB50" i="4"/>
  <c r="KB66" i="4" s="1"/>
  <c r="KA50" i="4"/>
  <c r="KA66" i="4" s="1"/>
  <c r="JZ50" i="4"/>
  <c r="JY50" i="4"/>
  <c r="JX50" i="4"/>
  <c r="JX66" i="4" s="1"/>
  <c r="JW50" i="4"/>
  <c r="JW66" i="4" s="1"/>
  <c r="JV50" i="4"/>
  <c r="JU50" i="4"/>
  <c r="JT50" i="4"/>
  <c r="JT66" i="4" s="1"/>
  <c r="JS50" i="4"/>
  <c r="JS66" i="4" s="1"/>
  <c r="JR50" i="4"/>
  <c r="JQ50" i="4"/>
  <c r="KC49" i="4"/>
  <c r="KC48" i="4"/>
  <c r="KC47" i="4"/>
  <c r="KC46" i="4"/>
  <c r="KC45" i="4"/>
  <c r="KC44" i="4"/>
  <c r="KC43" i="4"/>
  <c r="KC42" i="4"/>
  <c r="KC41" i="4"/>
  <c r="KC40" i="4"/>
  <c r="KC39" i="4"/>
  <c r="KC38" i="4"/>
  <c r="KC37" i="4"/>
  <c r="KC36" i="4"/>
  <c r="KB34" i="4"/>
  <c r="KA34" i="4"/>
  <c r="JZ34" i="4"/>
  <c r="JY34" i="4"/>
  <c r="JX34" i="4"/>
  <c r="JW34" i="4"/>
  <c r="JV34" i="4"/>
  <c r="JU34" i="4"/>
  <c r="JT34" i="4"/>
  <c r="JS34" i="4"/>
  <c r="JR34" i="4"/>
  <c r="JQ34" i="4"/>
  <c r="KC33" i="4"/>
  <c r="KC32" i="4"/>
  <c r="KC31" i="4"/>
  <c r="KC30" i="4"/>
  <c r="KC29" i="4"/>
  <c r="KC28" i="4"/>
  <c r="KC27" i="4"/>
  <c r="KC26" i="4"/>
  <c r="KC25" i="4"/>
  <c r="KC24" i="4"/>
  <c r="KC23" i="4"/>
  <c r="KC22" i="4"/>
  <c r="KC21" i="4"/>
  <c r="KC20" i="4"/>
  <c r="KB19" i="4"/>
  <c r="KA19" i="4"/>
  <c r="KA35" i="4" s="1"/>
  <c r="JZ19" i="4"/>
  <c r="JY19" i="4"/>
  <c r="JX19" i="4"/>
  <c r="JX35" i="4" s="1"/>
  <c r="JW19" i="4"/>
  <c r="JW35" i="4" s="1"/>
  <c r="JV19" i="4"/>
  <c r="JU19" i="4"/>
  <c r="JT19" i="4"/>
  <c r="JT35" i="4" s="1"/>
  <c r="JS19" i="4"/>
  <c r="JS35" i="4" s="1"/>
  <c r="JR19" i="4"/>
  <c r="JQ19" i="4"/>
  <c r="KC18" i="4"/>
  <c r="KC17" i="4"/>
  <c r="KC16" i="4"/>
  <c r="KC15" i="4"/>
  <c r="KC14" i="4"/>
  <c r="KC13" i="4"/>
  <c r="KC12" i="4"/>
  <c r="KC11" i="4"/>
  <c r="KC10" i="4"/>
  <c r="KC9" i="4"/>
  <c r="KC8" i="4"/>
  <c r="KC7" i="4"/>
  <c r="KC6" i="4"/>
  <c r="KC5" i="4"/>
  <c r="Z11" i="9"/>
  <c r="Y61" i="9" s="1"/>
  <c r="Z18" i="9"/>
  <c r="Y68" i="9" s="1"/>
  <c r="Z33" i="9"/>
  <c r="Y83" i="9" s="1"/>
  <c r="Z41" i="9"/>
  <c r="Y91" i="9" s="1"/>
  <c r="Z48" i="9"/>
  <c r="Y48" i="9"/>
  <c r="X98" i="9" s="1"/>
  <c r="Y41" i="9"/>
  <c r="Y33" i="9"/>
  <c r="Y26" i="9"/>
  <c r="X76" i="9" s="1"/>
  <c r="Y18" i="9"/>
  <c r="X68" i="9" s="1"/>
  <c r="Y11" i="9"/>
  <c r="X61" i="9" s="1"/>
  <c r="JP6" i="8"/>
  <c r="KO102" i="3"/>
  <c r="KN102" i="3"/>
  <c r="KM102" i="3"/>
  <c r="KL102" i="3"/>
  <c r="KK102" i="3"/>
  <c r="KJ102" i="3"/>
  <c r="KI102" i="3"/>
  <c r="KH102" i="3"/>
  <c r="KG102" i="3"/>
  <c r="KF102" i="3"/>
  <c r="KE102" i="3"/>
  <c r="KD102" i="3"/>
  <c r="KP101" i="3"/>
  <c r="KP100" i="3"/>
  <c r="KP99" i="3"/>
  <c r="KP98" i="3"/>
  <c r="KP97" i="3"/>
  <c r="KP96" i="3"/>
  <c r="KP95" i="3"/>
  <c r="KP94" i="3"/>
  <c r="KP93" i="3"/>
  <c r="KP92" i="3"/>
  <c r="KP91" i="3"/>
  <c r="KP90" i="3"/>
  <c r="KP89" i="3"/>
  <c r="KP88" i="3"/>
  <c r="KP87" i="3"/>
  <c r="KO86" i="3"/>
  <c r="KN86" i="3"/>
  <c r="KM86" i="3"/>
  <c r="KL86" i="3"/>
  <c r="KK86" i="3"/>
  <c r="KJ86" i="3"/>
  <c r="KI86" i="3"/>
  <c r="KH86" i="3"/>
  <c r="KG86" i="3"/>
  <c r="KF86" i="3"/>
  <c r="KE86" i="3"/>
  <c r="KD86" i="3"/>
  <c r="KP85" i="3"/>
  <c r="KP84" i="3"/>
  <c r="KP83" i="3"/>
  <c r="KP82" i="3"/>
  <c r="KP81" i="3"/>
  <c r="KP80" i="3"/>
  <c r="KP79" i="3"/>
  <c r="KP78" i="3"/>
  <c r="KP77" i="3"/>
  <c r="KP76" i="3"/>
  <c r="KP75" i="3"/>
  <c r="KP74" i="3"/>
  <c r="KP73" i="3"/>
  <c r="KP72" i="3"/>
  <c r="KP71" i="3"/>
  <c r="KO69" i="3"/>
  <c r="KN69" i="3"/>
  <c r="KM69" i="3"/>
  <c r="KL69" i="3"/>
  <c r="KK69" i="3"/>
  <c r="KJ69" i="3"/>
  <c r="KI69" i="3"/>
  <c r="KH69" i="3"/>
  <c r="KG69" i="3"/>
  <c r="KF69" i="3"/>
  <c r="KE69" i="3"/>
  <c r="KD69" i="3"/>
  <c r="KP68" i="3"/>
  <c r="KP67" i="3"/>
  <c r="KP66" i="3"/>
  <c r="KP65" i="3"/>
  <c r="KP64" i="3"/>
  <c r="KP63" i="3"/>
  <c r="KP62" i="3"/>
  <c r="KP61" i="3"/>
  <c r="KP60" i="3"/>
  <c r="KP59" i="3"/>
  <c r="KP58" i="3"/>
  <c r="KP57" i="3"/>
  <c r="KP56" i="3"/>
  <c r="KP55" i="3"/>
  <c r="KP54" i="3"/>
  <c r="KO53" i="3"/>
  <c r="KN53" i="3"/>
  <c r="KM53" i="3"/>
  <c r="KL53" i="3"/>
  <c r="KK53" i="3"/>
  <c r="KJ53" i="3"/>
  <c r="KI53" i="3"/>
  <c r="KH53" i="3"/>
  <c r="KG53" i="3"/>
  <c r="KF53" i="3"/>
  <c r="KE53" i="3"/>
  <c r="KD53" i="3"/>
  <c r="KP52" i="3"/>
  <c r="KP51" i="3"/>
  <c r="KP50" i="3"/>
  <c r="KP49" i="3"/>
  <c r="KP48" i="3"/>
  <c r="KP47" i="3"/>
  <c r="KP46" i="3"/>
  <c r="KP45" i="3"/>
  <c r="KP44" i="3"/>
  <c r="KP43" i="3"/>
  <c r="KP42" i="3"/>
  <c r="KP41" i="3"/>
  <c r="KP40" i="3"/>
  <c r="KP39" i="3"/>
  <c r="KP38" i="3"/>
  <c r="KO36" i="3"/>
  <c r="KN36" i="3"/>
  <c r="KM36" i="3"/>
  <c r="KM37" i="3" s="1"/>
  <c r="KL36" i="3"/>
  <c r="KK36" i="3"/>
  <c r="KJ36" i="3"/>
  <c r="KI36" i="3"/>
  <c r="KH36" i="3"/>
  <c r="KH37" i="3" s="1"/>
  <c r="KG36" i="3"/>
  <c r="KF36" i="3"/>
  <c r="KE36" i="3"/>
  <c r="KD36" i="3"/>
  <c r="KP35" i="3"/>
  <c r="KP34" i="3"/>
  <c r="KP33" i="3"/>
  <c r="KP32" i="3"/>
  <c r="KP31" i="3"/>
  <c r="KP30" i="3"/>
  <c r="KP29" i="3"/>
  <c r="KP28" i="3"/>
  <c r="KP27" i="3"/>
  <c r="KP26" i="3"/>
  <c r="KP25" i="3"/>
  <c r="KP24" i="3"/>
  <c r="KP23" i="3"/>
  <c r="KP22" i="3"/>
  <c r="KP21" i="3"/>
  <c r="KO20" i="3"/>
  <c r="KN20" i="3"/>
  <c r="KL20" i="3"/>
  <c r="KK20" i="3"/>
  <c r="KJ20" i="3"/>
  <c r="KI20" i="3"/>
  <c r="KG20" i="3"/>
  <c r="KF20" i="3"/>
  <c r="KE20" i="3"/>
  <c r="KD20" i="3"/>
  <c r="KP19" i="3"/>
  <c r="KP18" i="3"/>
  <c r="KP17" i="3"/>
  <c r="KP16" i="3"/>
  <c r="KP15" i="3"/>
  <c r="KP14" i="3"/>
  <c r="KP13" i="3"/>
  <c r="KP12" i="3"/>
  <c r="KP11" i="3"/>
  <c r="KP10" i="3"/>
  <c r="KP9" i="3"/>
  <c r="KP8" i="3"/>
  <c r="KP7" i="3"/>
  <c r="KP6" i="3"/>
  <c r="KP5" i="3"/>
  <c r="KO48" i="8"/>
  <c r="KN48" i="8"/>
  <c r="KM48" i="8"/>
  <c r="KL48" i="8"/>
  <c r="KK48" i="8"/>
  <c r="KJ48" i="8"/>
  <c r="KI48" i="8"/>
  <c r="KH48" i="8"/>
  <c r="KG48" i="8"/>
  <c r="KF48" i="8"/>
  <c r="KE48" i="8"/>
  <c r="KD48" i="8"/>
  <c r="KP47" i="8"/>
  <c r="KP46" i="8"/>
  <c r="KP45" i="8"/>
  <c r="KP44" i="8"/>
  <c r="KP43" i="8"/>
  <c r="KP42" i="8"/>
  <c r="KO41" i="8"/>
  <c r="KN41" i="8"/>
  <c r="KM41" i="8"/>
  <c r="KL41" i="8"/>
  <c r="KK41" i="8"/>
  <c r="KJ41" i="8"/>
  <c r="KI41" i="8"/>
  <c r="KH41" i="8"/>
  <c r="KG41" i="8"/>
  <c r="KF41" i="8"/>
  <c r="KE41" i="8"/>
  <c r="KD41" i="8"/>
  <c r="KP40" i="8"/>
  <c r="KP39" i="8"/>
  <c r="KP38" i="8"/>
  <c r="KP37" i="8"/>
  <c r="KP36" i="8"/>
  <c r="KP35" i="8"/>
  <c r="KO33" i="8"/>
  <c r="KN33" i="8"/>
  <c r="KM33" i="8"/>
  <c r="KL33" i="8"/>
  <c r="KK33" i="8"/>
  <c r="KJ33" i="8"/>
  <c r="KI33" i="8"/>
  <c r="KH33" i="8"/>
  <c r="KG33" i="8"/>
  <c r="KF33" i="8"/>
  <c r="KE33" i="8"/>
  <c r="KD33" i="8"/>
  <c r="KP32" i="8"/>
  <c r="KP31" i="8"/>
  <c r="KP30" i="8"/>
  <c r="KP29" i="8"/>
  <c r="KP28" i="8"/>
  <c r="KP27" i="8"/>
  <c r="KO26" i="8"/>
  <c r="KO34" i="8" s="1"/>
  <c r="KN26" i="8"/>
  <c r="KM26" i="8"/>
  <c r="KL26" i="8"/>
  <c r="KK26" i="8"/>
  <c r="KK34" i="8" s="1"/>
  <c r="KJ26" i="8"/>
  <c r="KI26" i="8"/>
  <c r="KH26" i="8"/>
  <c r="KG26" i="8"/>
  <c r="KG34" i="8" s="1"/>
  <c r="KF26" i="8"/>
  <c r="KE26" i="8"/>
  <c r="KD26" i="8"/>
  <c r="KP25" i="8"/>
  <c r="KP24" i="8"/>
  <c r="KP23" i="8"/>
  <c r="KP22" i="8"/>
  <c r="KP21" i="8"/>
  <c r="KP20" i="8"/>
  <c r="KO18" i="8"/>
  <c r="KN18" i="8"/>
  <c r="KM18" i="8"/>
  <c r="KL18" i="8"/>
  <c r="KK18" i="8"/>
  <c r="KJ18" i="8"/>
  <c r="KI18" i="8"/>
  <c r="KH18" i="8"/>
  <c r="KG18" i="8"/>
  <c r="KF18" i="8"/>
  <c r="KE18" i="8"/>
  <c r="KD18" i="8"/>
  <c r="KP17" i="8"/>
  <c r="KP16" i="8"/>
  <c r="KP15" i="8"/>
  <c r="KP14" i="8"/>
  <c r="KP13" i="8"/>
  <c r="KP12" i="8"/>
  <c r="KO11" i="8"/>
  <c r="KN11" i="8"/>
  <c r="KM11" i="8"/>
  <c r="KL11" i="8"/>
  <c r="KK11" i="8"/>
  <c r="KJ11" i="8"/>
  <c r="KI11" i="8"/>
  <c r="KI19" i="8" s="1"/>
  <c r="KH11" i="8"/>
  <c r="KG11" i="8"/>
  <c r="KF11" i="8"/>
  <c r="KE11" i="8"/>
  <c r="KD11" i="8"/>
  <c r="KP10" i="8"/>
  <c r="KP9" i="8"/>
  <c r="KP8" i="8"/>
  <c r="KP7" i="8"/>
  <c r="KP6" i="8"/>
  <c r="KP5" i="8"/>
  <c r="KB48" i="8"/>
  <c r="KA48" i="8"/>
  <c r="JZ48" i="8"/>
  <c r="JY48" i="8"/>
  <c r="JX48" i="8"/>
  <c r="JW48" i="8"/>
  <c r="JV48" i="8"/>
  <c r="JU48" i="8"/>
  <c r="JT48" i="8"/>
  <c r="JS48" i="8"/>
  <c r="JR48" i="8"/>
  <c r="JQ48" i="8"/>
  <c r="KC47" i="8"/>
  <c r="KC45" i="8"/>
  <c r="KC44" i="8"/>
  <c r="KC43" i="8"/>
  <c r="KC42" i="8"/>
  <c r="KB41" i="8"/>
  <c r="KA41" i="8"/>
  <c r="JZ41" i="8"/>
  <c r="JY41" i="8"/>
  <c r="JX41" i="8"/>
  <c r="JW41" i="8"/>
  <c r="JV41" i="8"/>
  <c r="JU41" i="8"/>
  <c r="JT41" i="8"/>
  <c r="JS41" i="8"/>
  <c r="JR41" i="8"/>
  <c r="JQ41" i="8"/>
  <c r="KC40" i="8"/>
  <c r="KC39" i="8"/>
  <c r="KC38" i="8"/>
  <c r="KC37" i="8"/>
  <c r="KC36" i="8"/>
  <c r="KC35" i="8"/>
  <c r="KB33" i="8"/>
  <c r="KA33" i="8"/>
  <c r="JZ33" i="8"/>
  <c r="JY33" i="8"/>
  <c r="JX33" i="8"/>
  <c r="JW33" i="8"/>
  <c r="JV33" i="8"/>
  <c r="JU33" i="8"/>
  <c r="JT33" i="8"/>
  <c r="JS33" i="8"/>
  <c r="JR33" i="8"/>
  <c r="JQ33" i="8"/>
  <c r="KC32" i="8"/>
  <c r="KC31" i="8"/>
  <c r="KC30" i="8"/>
  <c r="KC29" i="8"/>
  <c r="KC28" i="8"/>
  <c r="KC27" i="8"/>
  <c r="KB26" i="8"/>
  <c r="KB34" i="8" s="1"/>
  <c r="KA26" i="8"/>
  <c r="KA34" i="8" s="1"/>
  <c r="JZ26" i="8"/>
  <c r="JY26" i="8"/>
  <c r="JX26" i="8"/>
  <c r="JX34" i="8" s="1"/>
  <c r="JW26" i="8"/>
  <c r="JW34" i="8" s="1"/>
  <c r="JV26" i="8"/>
  <c r="JU26" i="8"/>
  <c r="JU34" i="8" s="1"/>
  <c r="JT26" i="8"/>
  <c r="JT34" i="8" s="1"/>
  <c r="JS26" i="8"/>
  <c r="JS34" i="8" s="1"/>
  <c r="JR26" i="8"/>
  <c r="JQ26" i="8"/>
  <c r="KC25" i="8"/>
  <c r="KC24" i="8"/>
  <c r="KC23" i="8"/>
  <c r="KC22" i="8"/>
  <c r="KC21" i="8"/>
  <c r="KC20" i="8"/>
  <c r="KB18" i="8"/>
  <c r="KA18" i="8"/>
  <c r="JZ18" i="8"/>
  <c r="JY18" i="8"/>
  <c r="JX18" i="8"/>
  <c r="JW18" i="8"/>
  <c r="JV18" i="8"/>
  <c r="JU18" i="8"/>
  <c r="JT18" i="8"/>
  <c r="JS18" i="8"/>
  <c r="JR18" i="8"/>
  <c r="JQ18" i="8"/>
  <c r="KC17" i="8"/>
  <c r="KC16" i="8"/>
  <c r="KC15" i="8"/>
  <c r="KC14" i="8"/>
  <c r="KC13" i="8"/>
  <c r="KC12" i="8"/>
  <c r="KB11" i="8"/>
  <c r="KB19" i="8" s="1"/>
  <c r="KA11" i="8"/>
  <c r="KA19" i="8" s="1"/>
  <c r="JZ11" i="8"/>
  <c r="JY11" i="8"/>
  <c r="JY19" i="8" s="1"/>
  <c r="JX11" i="8"/>
  <c r="JX19" i="8" s="1"/>
  <c r="JW11" i="8"/>
  <c r="JW19" i="8" s="1"/>
  <c r="JV11" i="8"/>
  <c r="JU11" i="8"/>
  <c r="JT11" i="8"/>
  <c r="JT19" i="8" s="1"/>
  <c r="JS11" i="8"/>
  <c r="JS19" i="8" s="1"/>
  <c r="JR11" i="8"/>
  <c r="JQ11" i="8"/>
  <c r="JQ19" i="8" s="1"/>
  <c r="KC10" i="8"/>
  <c r="KC9" i="8"/>
  <c r="KC8" i="8"/>
  <c r="KC7" i="8"/>
  <c r="KC6" i="8"/>
  <c r="KC5" i="8"/>
  <c r="KO24" i="2"/>
  <c r="KN24" i="2"/>
  <c r="KM24" i="2"/>
  <c r="KL24" i="2"/>
  <c r="KK24" i="2"/>
  <c r="KJ24" i="2"/>
  <c r="KI24" i="2"/>
  <c r="KH24" i="2"/>
  <c r="KG24" i="2"/>
  <c r="KF24" i="2"/>
  <c r="KE24" i="2"/>
  <c r="KD24" i="2"/>
  <c r="KP23" i="2"/>
  <c r="KP22" i="2"/>
  <c r="KO21" i="2"/>
  <c r="KM21" i="2"/>
  <c r="KL21" i="2"/>
  <c r="KK21" i="2"/>
  <c r="KJ21" i="2"/>
  <c r="KI21" i="2"/>
  <c r="KH21" i="2"/>
  <c r="KG21" i="2"/>
  <c r="KF21" i="2"/>
  <c r="KE21" i="2"/>
  <c r="KD21" i="2"/>
  <c r="KP20" i="2"/>
  <c r="KP19" i="2"/>
  <c r="KO17" i="2"/>
  <c r="KN17" i="2"/>
  <c r="KM17" i="2"/>
  <c r="KL17" i="2"/>
  <c r="KK17" i="2"/>
  <c r="KJ17" i="2"/>
  <c r="KI17" i="2"/>
  <c r="KH17" i="2"/>
  <c r="KG17" i="2"/>
  <c r="KF17" i="2"/>
  <c r="KE17" i="2"/>
  <c r="KD17" i="2"/>
  <c r="KP16" i="2"/>
  <c r="KP15" i="2"/>
  <c r="KO14" i="2"/>
  <c r="KN14" i="2"/>
  <c r="KM14" i="2"/>
  <c r="KL14" i="2"/>
  <c r="KK14" i="2"/>
  <c r="KJ14" i="2"/>
  <c r="KI14" i="2"/>
  <c r="KH14" i="2"/>
  <c r="KG14" i="2"/>
  <c r="KF14" i="2"/>
  <c r="KF18" i="2" s="1"/>
  <c r="KE14" i="2"/>
  <c r="KE18" i="2" s="1"/>
  <c r="KD14" i="2"/>
  <c r="KP13" i="2"/>
  <c r="KP12" i="2"/>
  <c r="KO10" i="2"/>
  <c r="KN10" i="2"/>
  <c r="KM10" i="2"/>
  <c r="KL10" i="2"/>
  <c r="KK10" i="2"/>
  <c r="KJ10" i="2"/>
  <c r="KJ11" i="2" s="1"/>
  <c r="KI10" i="2"/>
  <c r="KH10" i="2"/>
  <c r="KG10" i="2"/>
  <c r="KF10" i="2"/>
  <c r="KE10" i="2"/>
  <c r="KD10" i="2"/>
  <c r="KP9" i="2"/>
  <c r="KP8" i="2"/>
  <c r="KO7" i="2"/>
  <c r="KN7" i="2"/>
  <c r="KM7" i="2"/>
  <c r="KL7" i="2"/>
  <c r="KK7" i="2"/>
  <c r="KI7" i="2"/>
  <c r="KH7" i="2"/>
  <c r="KG7" i="2"/>
  <c r="KG11" i="2" s="1"/>
  <c r="KF7" i="2"/>
  <c r="KE7" i="2"/>
  <c r="KE11" i="2" s="1"/>
  <c r="KD7" i="2"/>
  <c r="KP6" i="2"/>
  <c r="KP5" i="2"/>
  <c r="KB24" i="2"/>
  <c r="KA24" i="2"/>
  <c r="JZ24" i="2"/>
  <c r="JY24" i="2"/>
  <c r="JX24" i="2"/>
  <c r="JW24" i="2"/>
  <c r="JV24" i="2"/>
  <c r="JU24" i="2"/>
  <c r="JT24" i="2"/>
  <c r="JS24" i="2"/>
  <c r="JR24" i="2"/>
  <c r="JQ24" i="2"/>
  <c r="KC23" i="2"/>
  <c r="KC22" i="2"/>
  <c r="KB21" i="2"/>
  <c r="KA21" i="2"/>
  <c r="JZ21" i="2"/>
  <c r="JY21" i="2"/>
  <c r="JX21" i="2"/>
  <c r="JW21" i="2"/>
  <c r="JV21" i="2"/>
  <c r="JU21" i="2"/>
  <c r="JT21" i="2"/>
  <c r="JS21" i="2"/>
  <c r="JR21" i="2"/>
  <c r="JQ21" i="2"/>
  <c r="KC20" i="2"/>
  <c r="KC19" i="2"/>
  <c r="KB17" i="2"/>
  <c r="KA17" i="2"/>
  <c r="JZ17" i="2"/>
  <c r="JY17" i="2"/>
  <c r="JX17" i="2"/>
  <c r="JW17" i="2"/>
  <c r="JV17" i="2"/>
  <c r="JU17" i="2"/>
  <c r="JT17" i="2"/>
  <c r="JS17" i="2"/>
  <c r="JR17" i="2"/>
  <c r="JQ17" i="2"/>
  <c r="KC16" i="2"/>
  <c r="KC15" i="2"/>
  <c r="KB14" i="2"/>
  <c r="KA14" i="2"/>
  <c r="JZ14" i="2"/>
  <c r="JZ18" i="2" s="1"/>
  <c r="JY14" i="2"/>
  <c r="JY18" i="2" s="1"/>
  <c r="JX14" i="2"/>
  <c r="JW14" i="2"/>
  <c r="JV14" i="2"/>
  <c r="JV18" i="2" s="1"/>
  <c r="JU14" i="2"/>
  <c r="JU18" i="2" s="1"/>
  <c r="JT14" i="2"/>
  <c r="JS14" i="2"/>
  <c r="JR14" i="2"/>
  <c r="JR18" i="2" s="1"/>
  <c r="JQ14" i="2"/>
  <c r="JQ18" i="2" s="1"/>
  <c r="KC13" i="2"/>
  <c r="KC12" i="2"/>
  <c r="KB10" i="2"/>
  <c r="KA10" i="2"/>
  <c r="JZ10" i="2"/>
  <c r="JY10" i="2"/>
  <c r="JX10" i="2"/>
  <c r="JW10" i="2"/>
  <c r="JV10" i="2"/>
  <c r="JU10" i="2"/>
  <c r="JT10" i="2"/>
  <c r="JS10" i="2"/>
  <c r="JR10" i="2"/>
  <c r="JQ10" i="2"/>
  <c r="KC9" i="2"/>
  <c r="KC8" i="2"/>
  <c r="KB7" i="2"/>
  <c r="KA7" i="2"/>
  <c r="JZ7" i="2"/>
  <c r="JZ11" i="2" s="1"/>
  <c r="JY7" i="2"/>
  <c r="JY11" i="2" s="1"/>
  <c r="JX7" i="2"/>
  <c r="JW7" i="2"/>
  <c r="JV7" i="2"/>
  <c r="JV11" i="2" s="1"/>
  <c r="JU7" i="2"/>
  <c r="JU11" i="2" s="1"/>
  <c r="JT7" i="2"/>
  <c r="JS7" i="2"/>
  <c r="JR7" i="2"/>
  <c r="JR11" i="2" s="1"/>
  <c r="JQ7" i="2"/>
  <c r="JQ11" i="2" s="1"/>
  <c r="KC6" i="2"/>
  <c r="KC5" i="2"/>
  <c r="E55" i="9"/>
  <c r="F55" i="9"/>
  <c r="G55" i="9"/>
  <c r="H55" i="9"/>
  <c r="I55" i="9"/>
  <c r="J55" i="9"/>
  <c r="E56" i="9"/>
  <c r="F56" i="9"/>
  <c r="G56" i="9"/>
  <c r="H56" i="9"/>
  <c r="I56" i="9"/>
  <c r="J56" i="9"/>
  <c r="E57" i="9"/>
  <c r="F57" i="9"/>
  <c r="G57" i="9"/>
  <c r="H57" i="9"/>
  <c r="I57" i="9"/>
  <c r="J57" i="9"/>
  <c r="E58" i="9"/>
  <c r="F58" i="9"/>
  <c r="G58" i="9"/>
  <c r="H58" i="9"/>
  <c r="I58" i="9"/>
  <c r="J58" i="9"/>
  <c r="E59" i="9"/>
  <c r="F59" i="9"/>
  <c r="G59" i="9"/>
  <c r="H59" i="9"/>
  <c r="I59" i="9"/>
  <c r="J59" i="9"/>
  <c r="E60" i="9"/>
  <c r="F60" i="9"/>
  <c r="G60" i="9"/>
  <c r="H60" i="9"/>
  <c r="I60" i="9"/>
  <c r="J60" i="9"/>
  <c r="E61" i="9"/>
  <c r="F61" i="9"/>
  <c r="G61" i="9"/>
  <c r="H61" i="9"/>
  <c r="I61" i="9"/>
  <c r="J61" i="9"/>
  <c r="E62" i="9"/>
  <c r="F62" i="9"/>
  <c r="G62" i="9"/>
  <c r="H62" i="9"/>
  <c r="I62" i="9"/>
  <c r="J62" i="9"/>
  <c r="E63" i="9"/>
  <c r="F63" i="9"/>
  <c r="G63" i="9"/>
  <c r="H63" i="9"/>
  <c r="I63" i="9"/>
  <c r="J63" i="9"/>
  <c r="E64" i="9"/>
  <c r="F64" i="9"/>
  <c r="G64" i="9"/>
  <c r="H64" i="9"/>
  <c r="I64" i="9"/>
  <c r="J64" i="9"/>
  <c r="E65" i="9"/>
  <c r="F65" i="9"/>
  <c r="G65" i="9"/>
  <c r="H65" i="9"/>
  <c r="I65" i="9"/>
  <c r="J65" i="9"/>
  <c r="E66" i="9"/>
  <c r="F66" i="9"/>
  <c r="G66" i="9"/>
  <c r="H66" i="9"/>
  <c r="I66" i="9"/>
  <c r="J66" i="9"/>
  <c r="E67" i="9"/>
  <c r="F67" i="9"/>
  <c r="G67" i="9"/>
  <c r="H67" i="9"/>
  <c r="I67" i="9"/>
  <c r="J67" i="9"/>
  <c r="E68" i="9"/>
  <c r="F68" i="9"/>
  <c r="G68" i="9"/>
  <c r="H68" i="9"/>
  <c r="I68" i="9"/>
  <c r="J68" i="9"/>
  <c r="E69" i="9"/>
  <c r="F69" i="9"/>
  <c r="G69" i="9"/>
  <c r="H69" i="9"/>
  <c r="I69" i="9"/>
  <c r="J69" i="9"/>
  <c r="E70" i="9"/>
  <c r="F70" i="9"/>
  <c r="G70" i="9"/>
  <c r="H70" i="9"/>
  <c r="I70" i="9"/>
  <c r="J70" i="9"/>
  <c r="E71" i="9"/>
  <c r="F71" i="9"/>
  <c r="G71" i="9"/>
  <c r="H71" i="9"/>
  <c r="I71" i="9"/>
  <c r="J71" i="9"/>
  <c r="E72" i="9"/>
  <c r="F72" i="9"/>
  <c r="G72" i="9"/>
  <c r="H72" i="9"/>
  <c r="I72" i="9"/>
  <c r="J72" i="9"/>
  <c r="E73" i="9"/>
  <c r="F73" i="9"/>
  <c r="G73" i="9"/>
  <c r="H73" i="9"/>
  <c r="I73" i="9"/>
  <c r="J73" i="9"/>
  <c r="E74" i="9"/>
  <c r="F74" i="9"/>
  <c r="G74" i="9"/>
  <c r="H74" i="9"/>
  <c r="I74" i="9"/>
  <c r="J74" i="9"/>
  <c r="E75" i="9"/>
  <c r="F75" i="9"/>
  <c r="G75" i="9"/>
  <c r="H75" i="9"/>
  <c r="I75" i="9"/>
  <c r="J75" i="9"/>
  <c r="E76" i="9"/>
  <c r="F76" i="9"/>
  <c r="G76" i="9"/>
  <c r="H76" i="9"/>
  <c r="I76" i="9"/>
  <c r="J76" i="9"/>
  <c r="E77" i="9"/>
  <c r="F77" i="9"/>
  <c r="G77" i="9"/>
  <c r="H77" i="9"/>
  <c r="I77" i="9"/>
  <c r="J77" i="9"/>
  <c r="E78" i="9"/>
  <c r="F78" i="9"/>
  <c r="G78" i="9"/>
  <c r="H78" i="9"/>
  <c r="I78" i="9"/>
  <c r="J78" i="9"/>
  <c r="E79" i="9"/>
  <c r="F79" i="9"/>
  <c r="G79" i="9"/>
  <c r="H79" i="9"/>
  <c r="I79" i="9"/>
  <c r="J79" i="9"/>
  <c r="E80" i="9"/>
  <c r="F80" i="9"/>
  <c r="G80" i="9"/>
  <c r="H80" i="9"/>
  <c r="I80" i="9"/>
  <c r="J80" i="9"/>
  <c r="E81" i="9"/>
  <c r="F81" i="9"/>
  <c r="G81" i="9"/>
  <c r="H81" i="9"/>
  <c r="I81" i="9"/>
  <c r="J81" i="9"/>
  <c r="E82" i="9"/>
  <c r="F82" i="9"/>
  <c r="G82" i="9"/>
  <c r="H82" i="9"/>
  <c r="I82" i="9"/>
  <c r="J82" i="9"/>
  <c r="E83" i="9"/>
  <c r="F83" i="9"/>
  <c r="G83" i="9"/>
  <c r="H83" i="9"/>
  <c r="I83" i="9"/>
  <c r="J83" i="9"/>
  <c r="E84" i="9"/>
  <c r="F84" i="9"/>
  <c r="G84" i="9"/>
  <c r="H84" i="9"/>
  <c r="I84" i="9"/>
  <c r="J84" i="9"/>
  <c r="E85" i="9"/>
  <c r="F85" i="9"/>
  <c r="G85" i="9"/>
  <c r="H85" i="9"/>
  <c r="I85" i="9"/>
  <c r="J85" i="9"/>
  <c r="E86" i="9"/>
  <c r="F86" i="9"/>
  <c r="G86" i="9"/>
  <c r="H86" i="9"/>
  <c r="I86" i="9"/>
  <c r="J86" i="9"/>
  <c r="E87" i="9"/>
  <c r="F87" i="9"/>
  <c r="G87" i="9"/>
  <c r="H87" i="9"/>
  <c r="I87" i="9"/>
  <c r="J87" i="9"/>
  <c r="E88" i="9"/>
  <c r="F88" i="9"/>
  <c r="G88" i="9"/>
  <c r="H88" i="9"/>
  <c r="I88" i="9"/>
  <c r="J88" i="9"/>
  <c r="E89" i="9"/>
  <c r="F89" i="9"/>
  <c r="G89" i="9"/>
  <c r="H89" i="9"/>
  <c r="I89" i="9"/>
  <c r="J89" i="9"/>
  <c r="E90" i="9"/>
  <c r="F90" i="9"/>
  <c r="G90" i="9"/>
  <c r="H90" i="9"/>
  <c r="I90" i="9"/>
  <c r="J90" i="9"/>
  <c r="E91" i="9"/>
  <c r="F91" i="9"/>
  <c r="G91" i="9"/>
  <c r="H91" i="9"/>
  <c r="I91" i="9"/>
  <c r="J91" i="9"/>
  <c r="E92" i="9"/>
  <c r="F92" i="9"/>
  <c r="G92" i="9"/>
  <c r="H92" i="9"/>
  <c r="I92" i="9"/>
  <c r="J92" i="9"/>
  <c r="E93" i="9"/>
  <c r="F93" i="9"/>
  <c r="G93" i="9"/>
  <c r="H93" i="9"/>
  <c r="I93" i="9"/>
  <c r="J93" i="9"/>
  <c r="E94" i="9"/>
  <c r="F94" i="9"/>
  <c r="G94" i="9"/>
  <c r="H94" i="9"/>
  <c r="I94" i="9"/>
  <c r="J94" i="9"/>
  <c r="E95" i="9"/>
  <c r="F95" i="9"/>
  <c r="G95" i="9"/>
  <c r="H95" i="9"/>
  <c r="I95" i="9"/>
  <c r="J95" i="9"/>
  <c r="E96" i="9"/>
  <c r="F96" i="9"/>
  <c r="G96" i="9"/>
  <c r="H96" i="9"/>
  <c r="I96" i="9"/>
  <c r="J96" i="9"/>
  <c r="E97" i="9"/>
  <c r="F97" i="9"/>
  <c r="G97" i="9"/>
  <c r="H97" i="9"/>
  <c r="I97" i="9"/>
  <c r="J97" i="9"/>
  <c r="E98" i="9"/>
  <c r="F98" i="9"/>
  <c r="G98" i="9"/>
  <c r="H98" i="9"/>
  <c r="I98" i="9"/>
  <c r="J98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55" i="9"/>
  <c r="JG10" i="5"/>
  <c r="JG36" i="3"/>
  <c r="JC49" i="6"/>
  <c r="IQ65" i="4"/>
  <c r="IR65" i="4"/>
  <c r="IS65" i="4"/>
  <c r="IT65" i="4"/>
  <c r="IU65" i="4"/>
  <c r="IV65" i="4"/>
  <c r="IW65" i="4"/>
  <c r="IX65" i="4"/>
  <c r="IY65" i="4"/>
  <c r="IZ65" i="4"/>
  <c r="JA65" i="4"/>
  <c r="JB65" i="4"/>
  <c r="JO78" i="7"/>
  <c r="JN78" i="7"/>
  <c r="JM78" i="7"/>
  <c r="JL78" i="7"/>
  <c r="JK78" i="7"/>
  <c r="JJ78" i="7"/>
  <c r="JI78" i="7"/>
  <c r="JH78" i="7"/>
  <c r="JG78" i="7"/>
  <c r="JF78" i="7"/>
  <c r="JE78" i="7"/>
  <c r="JD78" i="7"/>
  <c r="JP77" i="7"/>
  <c r="JP76" i="7"/>
  <c r="JP75" i="7"/>
  <c r="JP74" i="7"/>
  <c r="JP73" i="7"/>
  <c r="JP72" i="7"/>
  <c r="JP71" i="7"/>
  <c r="JP70" i="7"/>
  <c r="JP69" i="7"/>
  <c r="JP68" i="7"/>
  <c r="JP67" i="7"/>
  <c r="JO66" i="7"/>
  <c r="JN66" i="7"/>
  <c r="JM66" i="7"/>
  <c r="JL66" i="7"/>
  <c r="JK66" i="7"/>
  <c r="JI66" i="7"/>
  <c r="JH66" i="7"/>
  <c r="JG66" i="7"/>
  <c r="JF66" i="7"/>
  <c r="JE66" i="7"/>
  <c r="JD66" i="7"/>
  <c r="JP65" i="7"/>
  <c r="JP64" i="7"/>
  <c r="JP63" i="7"/>
  <c r="JP62" i="7"/>
  <c r="JP61" i="7"/>
  <c r="JP60" i="7"/>
  <c r="JP59" i="7"/>
  <c r="JP58" i="7"/>
  <c r="JP57" i="7"/>
  <c r="JP56" i="7"/>
  <c r="JP55" i="7"/>
  <c r="JO53" i="7"/>
  <c r="JN53" i="7"/>
  <c r="JM53" i="7"/>
  <c r="JL53" i="7"/>
  <c r="JK53" i="7"/>
  <c r="JJ53" i="7"/>
  <c r="JI53" i="7"/>
  <c r="JH53" i="7"/>
  <c r="JG53" i="7"/>
  <c r="JF53" i="7"/>
  <c r="JE53" i="7"/>
  <c r="JD53" i="7"/>
  <c r="JP52" i="7"/>
  <c r="JP51" i="7"/>
  <c r="JP50" i="7"/>
  <c r="JP49" i="7"/>
  <c r="JP48" i="7"/>
  <c r="JP47" i="7"/>
  <c r="JP46" i="7"/>
  <c r="JP45" i="7"/>
  <c r="JP44" i="7"/>
  <c r="JP43" i="7"/>
  <c r="JP42" i="7"/>
  <c r="JO41" i="7"/>
  <c r="JN41" i="7"/>
  <c r="JM41" i="7"/>
  <c r="JL41" i="7"/>
  <c r="JK41" i="7"/>
  <c r="JJ41" i="7"/>
  <c r="JI41" i="7"/>
  <c r="JH41" i="7"/>
  <c r="JG41" i="7"/>
  <c r="JF41" i="7"/>
  <c r="JE41" i="7"/>
  <c r="JD41" i="7"/>
  <c r="JP40" i="7"/>
  <c r="JP39" i="7"/>
  <c r="JP38" i="7"/>
  <c r="JP37" i="7"/>
  <c r="JP36" i="7"/>
  <c r="JP35" i="7"/>
  <c r="JP34" i="7"/>
  <c r="JP33" i="7"/>
  <c r="JP32" i="7"/>
  <c r="JP31" i="7"/>
  <c r="JP30" i="7"/>
  <c r="JO28" i="7"/>
  <c r="JN28" i="7"/>
  <c r="JM28" i="7"/>
  <c r="JL28" i="7"/>
  <c r="JK28" i="7"/>
  <c r="JJ28" i="7"/>
  <c r="JI28" i="7"/>
  <c r="JH28" i="7"/>
  <c r="JG28" i="7"/>
  <c r="JF28" i="7"/>
  <c r="JE28" i="7"/>
  <c r="JD28" i="7"/>
  <c r="JP27" i="7"/>
  <c r="JP26" i="7"/>
  <c r="JP25" i="7"/>
  <c r="JP24" i="7"/>
  <c r="JP23" i="7"/>
  <c r="JP22" i="7"/>
  <c r="JP21" i="7"/>
  <c r="JP20" i="7"/>
  <c r="JP19" i="7"/>
  <c r="JP18" i="7"/>
  <c r="JP17" i="7"/>
  <c r="JO16" i="7"/>
  <c r="JN16" i="7"/>
  <c r="JM16" i="7"/>
  <c r="JL16" i="7"/>
  <c r="JK16" i="7"/>
  <c r="JJ16" i="7"/>
  <c r="JI16" i="7"/>
  <c r="JI29" i="7" s="1"/>
  <c r="JH16" i="7"/>
  <c r="JG16" i="7"/>
  <c r="JF16" i="7"/>
  <c r="JE16" i="7"/>
  <c r="JD16" i="7"/>
  <c r="JP15" i="7"/>
  <c r="JP14" i="7"/>
  <c r="JP13" i="7"/>
  <c r="JP12" i="7"/>
  <c r="JP11" i="7"/>
  <c r="JP10" i="7"/>
  <c r="JP9" i="7"/>
  <c r="JP8" i="7"/>
  <c r="JP7" i="7"/>
  <c r="JP6" i="7"/>
  <c r="JP5" i="7"/>
  <c r="JP58" i="6"/>
  <c r="JP49" i="6"/>
  <c r="JP39" i="6"/>
  <c r="JP30" i="6"/>
  <c r="JP20" i="6"/>
  <c r="JP11" i="6"/>
  <c r="IQ60" i="6"/>
  <c r="IR60" i="6"/>
  <c r="IS60" i="6"/>
  <c r="IT60" i="6"/>
  <c r="IU60" i="6"/>
  <c r="IV60" i="6"/>
  <c r="IW60" i="6"/>
  <c r="IX60" i="6"/>
  <c r="IY60" i="6"/>
  <c r="IZ60" i="6"/>
  <c r="JA60" i="6"/>
  <c r="JB60" i="6"/>
  <c r="JD60" i="6"/>
  <c r="JE60" i="6"/>
  <c r="JF60" i="6"/>
  <c r="JG60" i="6"/>
  <c r="JH60" i="6"/>
  <c r="JI60" i="6"/>
  <c r="JJ60" i="6"/>
  <c r="JK60" i="6"/>
  <c r="JL60" i="6"/>
  <c r="JM60" i="6"/>
  <c r="JN60" i="6"/>
  <c r="JO60" i="6"/>
  <c r="IR51" i="6"/>
  <c r="IS51" i="6"/>
  <c r="IT51" i="6"/>
  <c r="IU51" i="6"/>
  <c r="IV51" i="6"/>
  <c r="IW51" i="6"/>
  <c r="IX51" i="6"/>
  <c r="IY51" i="6"/>
  <c r="IZ51" i="6"/>
  <c r="JA51" i="6"/>
  <c r="JB51" i="6"/>
  <c r="JD51" i="6"/>
  <c r="JE51" i="6"/>
  <c r="JF51" i="6"/>
  <c r="JG51" i="6"/>
  <c r="JH51" i="6"/>
  <c r="JI51" i="6"/>
  <c r="JJ51" i="6"/>
  <c r="JK51" i="6"/>
  <c r="JL51" i="6"/>
  <c r="JM51" i="6"/>
  <c r="JN51" i="6"/>
  <c r="JO51" i="6"/>
  <c r="IQ51" i="6"/>
  <c r="IR41" i="6"/>
  <c r="IS41" i="6"/>
  <c r="IT41" i="6"/>
  <c r="IU41" i="6"/>
  <c r="IV41" i="6"/>
  <c r="IW41" i="6"/>
  <c r="IX41" i="6"/>
  <c r="IY41" i="6"/>
  <c r="IZ41" i="6"/>
  <c r="JA41" i="6"/>
  <c r="JB41" i="6"/>
  <c r="JD41" i="6"/>
  <c r="JE41" i="6"/>
  <c r="JF41" i="6"/>
  <c r="JG41" i="6"/>
  <c r="JH41" i="6"/>
  <c r="JI41" i="6"/>
  <c r="JJ41" i="6"/>
  <c r="JK41" i="6"/>
  <c r="JL41" i="6"/>
  <c r="JM41" i="6"/>
  <c r="JN41" i="6"/>
  <c r="JO41" i="6"/>
  <c r="IQ41" i="6"/>
  <c r="IR32" i="6"/>
  <c r="IS32" i="6"/>
  <c r="IT32" i="6"/>
  <c r="IU32" i="6"/>
  <c r="IV32" i="6"/>
  <c r="IW32" i="6"/>
  <c r="IW42" i="6" s="1"/>
  <c r="IX32" i="6"/>
  <c r="IY32" i="6"/>
  <c r="IY42" i="6" s="1"/>
  <c r="IZ32" i="6"/>
  <c r="JA32" i="6"/>
  <c r="JB32" i="6"/>
  <c r="JD32" i="6"/>
  <c r="JE32" i="6"/>
  <c r="JF32" i="6"/>
  <c r="JF42" i="6" s="1"/>
  <c r="JG32" i="6"/>
  <c r="JG42" i="6" s="1"/>
  <c r="JH32" i="6"/>
  <c r="JI32" i="6"/>
  <c r="JJ32" i="6"/>
  <c r="JJ42" i="6" s="1"/>
  <c r="JK32" i="6"/>
  <c r="JL32" i="6"/>
  <c r="JM32" i="6"/>
  <c r="JM42" i="6" s="1"/>
  <c r="JN32" i="6"/>
  <c r="JO32" i="6"/>
  <c r="JO42" i="6" s="1"/>
  <c r="IQ32" i="6"/>
  <c r="IR22" i="6"/>
  <c r="IS22" i="6"/>
  <c r="IT22" i="6"/>
  <c r="IU22" i="6"/>
  <c r="IV22" i="6"/>
  <c r="IW22" i="6"/>
  <c r="IX22" i="6"/>
  <c r="IY22" i="6"/>
  <c r="IZ22" i="6"/>
  <c r="JA22" i="6"/>
  <c r="JB22" i="6"/>
  <c r="JD22" i="6"/>
  <c r="JE22" i="6"/>
  <c r="JF22" i="6"/>
  <c r="JG22" i="6"/>
  <c r="JH22" i="6"/>
  <c r="JI22" i="6"/>
  <c r="JJ22" i="6"/>
  <c r="JK22" i="6"/>
  <c r="JL22" i="6"/>
  <c r="JM22" i="6"/>
  <c r="JN22" i="6"/>
  <c r="JO22" i="6"/>
  <c r="IQ22" i="6"/>
  <c r="IR13" i="6"/>
  <c r="IS13" i="6"/>
  <c r="IT13" i="6"/>
  <c r="IU13" i="6"/>
  <c r="IV13" i="6"/>
  <c r="IW13" i="6"/>
  <c r="IX13" i="6"/>
  <c r="IY13" i="6"/>
  <c r="IY23" i="6" s="1"/>
  <c r="IZ13" i="6"/>
  <c r="JA13" i="6"/>
  <c r="JB13" i="6"/>
  <c r="JD13" i="6"/>
  <c r="JD23" i="6" s="1"/>
  <c r="JE13" i="6"/>
  <c r="JF13" i="6"/>
  <c r="JF23" i="6" s="1"/>
  <c r="JG13" i="6"/>
  <c r="JG23" i="6" s="1"/>
  <c r="JH13" i="6"/>
  <c r="JI13" i="6"/>
  <c r="JJ13" i="6"/>
  <c r="JK13" i="6"/>
  <c r="JL13" i="6"/>
  <c r="JL23" i="6" s="1"/>
  <c r="JM13" i="6"/>
  <c r="JN13" i="6"/>
  <c r="JN23" i="6" s="1"/>
  <c r="JO13" i="6"/>
  <c r="JO23" i="6" s="1"/>
  <c r="IQ13" i="6"/>
  <c r="IX81" i="4"/>
  <c r="IX50" i="4"/>
  <c r="JO48" i="8"/>
  <c r="JN48" i="8"/>
  <c r="JM48" i="8"/>
  <c r="JL48" i="8"/>
  <c r="JK48" i="8"/>
  <c r="JJ48" i="8"/>
  <c r="JI48" i="8"/>
  <c r="JH48" i="8"/>
  <c r="JG48" i="8"/>
  <c r="JF48" i="8"/>
  <c r="JE48" i="8"/>
  <c r="JD48" i="8"/>
  <c r="JP47" i="8"/>
  <c r="JP46" i="8"/>
  <c r="JP45" i="8"/>
  <c r="JP44" i="8"/>
  <c r="JP43" i="8"/>
  <c r="JP42" i="8"/>
  <c r="JO41" i="8"/>
  <c r="JN41" i="8"/>
  <c r="JM41" i="8"/>
  <c r="JL41" i="8"/>
  <c r="JK41" i="8"/>
  <c r="JJ41" i="8"/>
  <c r="JI41" i="8"/>
  <c r="JH41" i="8"/>
  <c r="JG41" i="8"/>
  <c r="JF41" i="8"/>
  <c r="JE41" i="8"/>
  <c r="JD41" i="8"/>
  <c r="JP40" i="8"/>
  <c r="JP39" i="8"/>
  <c r="JP38" i="8"/>
  <c r="JP37" i="8"/>
  <c r="JP36" i="8"/>
  <c r="JP35" i="8"/>
  <c r="JO33" i="8"/>
  <c r="JN33" i="8"/>
  <c r="JM33" i="8"/>
  <c r="JL33" i="8"/>
  <c r="JK33" i="8"/>
  <c r="JJ33" i="8"/>
  <c r="JI33" i="8"/>
  <c r="JH33" i="8"/>
  <c r="JG33" i="8"/>
  <c r="JF33" i="8"/>
  <c r="JE33" i="8"/>
  <c r="JD33" i="8"/>
  <c r="JP32" i="8"/>
  <c r="JP31" i="8"/>
  <c r="JP30" i="8"/>
  <c r="JP29" i="8"/>
  <c r="JP28" i="8"/>
  <c r="JP27" i="8"/>
  <c r="JO26" i="8"/>
  <c r="JO34" i="8" s="1"/>
  <c r="JN26" i="8"/>
  <c r="JN34" i="8" s="1"/>
  <c r="JM26" i="8"/>
  <c r="JL26" i="8"/>
  <c r="JK26" i="8"/>
  <c r="JK34" i="8" s="1"/>
  <c r="JJ26" i="8"/>
  <c r="JI26" i="8"/>
  <c r="JH26" i="8"/>
  <c r="JG26" i="8"/>
  <c r="JF26" i="8"/>
  <c r="JF34" i="8" s="1"/>
  <c r="JE26" i="8"/>
  <c r="JD26" i="8"/>
  <c r="JP25" i="8"/>
  <c r="JP24" i="8"/>
  <c r="JP23" i="8"/>
  <c r="JP22" i="8"/>
  <c r="JP21" i="8"/>
  <c r="JP20" i="8"/>
  <c r="JO18" i="8"/>
  <c r="JN18" i="8"/>
  <c r="JM18" i="8"/>
  <c r="JL18" i="8"/>
  <c r="JK18" i="8"/>
  <c r="JJ18" i="8"/>
  <c r="JI18" i="8"/>
  <c r="JH18" i="8"/>
  <c r="JG18" i="8"/>
  <c r="JF18" i="8"/>
  <c r="JE18" i="8"/>
  <c r="JD18" i="8"/>
  <c r="JP17" i="8"/>
  <c r="JP16" i="8"/>
  <c r="JP15" i="8"/>
  <c r="JP14" i="8"/>
  <c r="JP13" i="8"/>
  <c r="JP12" i="8"/>
  <c r="JO11" i="8"/>
  <c r="JO19" i="8" s="1"/>
  <c r="JN11" i="8"/>
  <c r="JN19" i="8" s="1"/>
  <c r="JM11" i="8"/>
  <c r="JL11" i="8"/>
  <c r="JL19" i="8" s="1"/>
  <c r="JK11" i="8"/>
  <c r="JK19" i="8" s="1"/>
  <c r="JJ11" i="8"/>
  <c r="JI11" i="8"/>
  <c r="JH11" i="8"/>
  <c r="JG11" i="8"/>
  <c r="JF11" i="8"/>
  <c r="JE11" i="8"/>
  <c r="JD11" i="8"/>
  <c r="JP10" i="8"/>
  <c r="JP9" i="8"/>
  <c r="JP8" i="8"/>
  <c r="JP7" i="8"/>
  <c r="JP5" i="8"/>
  <c r="JP59" i="6"/>
  <c r="JP57" i="6"/>
  <c r="JP56" i="6"/>
  <c r="JP55" i="6"/>
  <c r="JP54" i="6"/>
  <c r="JP53" i="6"/>
  <c r="JP52" i="6"/>
  <c r="JP50" i="6"/>
  <c r="JP48" i="6"/>
  <c r="JP47" i="6"/>
  <c r="JP46" i="6"/>
  <c r="JP45" i="6"/>
  <c r="JP44" i="6"/>
  <c r="JP43" i="6"/>
  <c r="JE42" i="6"/>
  <c r="JI42" i="6"/>
  <c r="JP40" i="6"/>
  <c r="JP38" i="6"/>
  <c r="JP37" i="6"/>
  <c r="JP36" i="6"/>
  <c r="JP35" i="6"/>
  <c r="JP34" i="6"/>
  <c r="JP33" i="6"/>
  <c r="JP31" i="6"/>
  <c r="JP29" i="6"/>
  <c r="JP28" i="6"/>
  <c r="JP27" i="6"/>
  <c r="JP26" i="6"/>
  <c r="JP25" i="6"/>
  <c r="JP24" i="6"/>
  <c r="JP21" i="6"/>
  <c r="JP19" i="6"/>
  <c r="JP18" i="6"/>
  <c r="JP17" i="6"/>
  <c r="JP16" i="6"/>
  <c r="JP15" i="6"/>
  <c r="JP14" i="6"/>
  <c r="JH23" i="6"/>
  <c r="JP12" i="6"/>
  <c r="JP10" i="6"/>
  <c r="JP9" i="6"/>
  <c r="JP8" i="6"/>
  <c r="JP7" i="6"/>
  <c r="JP6" i="6"/>
  <c r="JP5" i="6"/>
  <c r="JO42" i="5"/>
  <c r="JN42" i="5"/>
  <c r="JM42" i="5"/>
  <c r="JL42" i="5"/>
  <c r="JK42" i="5"/>
  <c r="JJ42" i="5"/>
  <c r="JI42" i="5"/>
  <c r="JH42" i="5"/>
  <c r="JG42" i="5"/>
  <c r="JF42" i="5"/>
  <c r="JE42" i="5"/>
  <c r="JD42" i="5"/>
  <c r="JP41" i="5"/>
  <c r="JP40" i="5"/>
  <c r="JP39" i="5"/>
  <c r="JP38" i="5"/>
  <c r="JP37" i="5"/>
  <c r="JO36" i="5"/>
  <c r="JN36" i="5"/>
  <c r="JM36" i="5"/>
  <c r="JL36" i="5"/>
  <c r="JK36" i="5"/>
  <c r="JJ36" i="5"/>
  <c r="JI36" i="5"/>
  <c r="JH36" i="5"/>
  <c r="JG36" i="5"/>
  <c r="JF36" i="5"/>
  <c r="JE36" i="5"/>
  <c r="JD36" i="5"/>
  <c r="JP35" i="5"/>
  <c r="JP34" i="5"/>
  <c r="JP33" i="5"/>
  <c r="JP32" i="5"/>
  <c r="JP31" i="5"/>
  <c r="JO29" i="5"/>
  <c r="JN29" i="5"/>
  <c r="JM29" i="5"/>
  <c r="JL29" i="5"/>
  <c r="JJ29" i="5"/>
  <c r="JI29" i="5"/>
  <c r="JH29" i="5"/>
  <c r="JG29" i="5"/>
  <c r="JF29" i="5"/>
  <c r="JE29" i="5"/>
  <c r="JD29" i="5"/>
  <c r="JP28" i="5"/>
  <c r="JP27" i="5"/>
  <c r="JP26" i="5"/>
  <c r="JP25" i="5"/>
  <c r="JP24" i="5"/>
  <c r="JO23" i="5"/>
  <c r="JN23" i="5"/>
  <c r="JN30" i="5" s="1"/>
  <c r="JM23" i="5"/>
  <c r="JM30" i="5" s="1"/>
  <c r="JL23" i="5"/>
  <c r="JL30" i="5" s="1"/>
  <c r="JK23" i="5"/>
  <c r="JJ23" i="5"/>
  <c r="JI23" i="5"/>
  <c r="JH23" i="5"/>
  <c r="JG23" i="5"/>
  <c r="JF23" i="5"/>
  <c r="JE23" i="5"/>
  <c r="JD23" i="5"/>
  <c r="JP22" i="5"/>
  <c r="JP21" i="5"/>
  <c r="JP20" i="5"/>
  <c r="JP19" i="5"/>
  <c r="JP18" i="5"/>
  <c r="JO16" i="5"/>
  <c r="JN16" i="5"/>
  <c r="JM16" i="5"/>
  <c r="JL16" i="5"/>
  <c r="JK16" i="5"/>
  <c r="JJ16" i="5"/>
  <c r="JI16" i="5"/>
  <c r="JH16" i="5"/>
  <c r="JG16" i="5"/>
  <c r="JF16" i="5"/>
  <c r="JE16" i="5"/>
  <c r="JD16" i="5"/>
  <c r="JP15" i="5"/>
  <c r="JP14" i="5"/>
  <c r="JP13" i="5"/>
  <c r="JP12" i="5"/>
  <c r="JP11" i="5"/>
  <c r="JO10" i="5"/>
  <c r="JN10" i="5"/>
  <c r="JM10" i="5"/>
  <c r="JL10" i="5"/>
  <c r="JK10" i="5"/>
  <c r="JJ10" i="5"/>
  <c r="JI10" i="5"/>
  <c r="JH10" i="5"/>
  <c r="JF10" i="5"/>
  <c r="JE10" i="5"/>
  <c r="JD10" i="5"/>
  <c r="JP9" i="5"/>
  <c r="JP8" i="5"/>
  <c r="JP7" i="5"/>
  <c r="JP6" i="5"/>
  <c r="JP5" i="5"/>
  <c r="IM16" i="5"/>
  <c r="JB48" i="8"/>
  <c r="JA48" i="8"/>
  <c r="IZ48" i="8"/>
  <c r="IY48" i="8"/>
  <c r="IX48" i="8"/>
  <c r="IW48" i="8"/>
  <c r="IV48" i="8"/>
  <c r="IU48" i="8"/>
  <c r="IT48" i="8"/>
  <c r="IS48" i="8"/>
  <c r="IR48" i="8"/>
  <c r="IQ48" i="8"/>
  <c r="JC47" i="8"/>
  <c r="JC46" i="8"/>
  <c r="JC45" i="8"/>
  <c r="JC44" i="8"/>
  <c r="JC43" i="8"/>
  <c r="JC42" i="8"/>
  <c r="JB41" i="8"/>
  <c r="JA41" i="8"/>
  <c r="IZ41" i="8"/>
  <c r="IY41" i="8"/>
  <c r="IX41" i="8"/>
  <c r="IW41" i="8"/>
  <c r="IV41" i="8"/>
  <c r="IU41" i="8"/>
  <c r="IT41" i="8"/>
  <c r="IS41" i="8"/>
  <c r="IR41" i="8"/>
  <c r="IQ41" i="8"/>
  <c r="JC40" i="8"/>
  <c r="JC39" i="8"/>
  <c r="JC38" i="8"/>
  <c r="JC37" i="8"/>
  <c r="JC36" i="8"/>
  <c r="JC35" i="8"/>
  <c r="JB33" i="8"/>
  <c r="JA33" i="8"/>
  <c r="IZ33" i="8"/>
  <c r="IY33" i="8"/>
  <c r="IX33" i="8"/>
  <c r="IW33" i="8"/>
  <c r="IV33" i="8"/>
  <c r="IU33" i="8"/>
  <c r="IT33" i="8"/>
  <c r="IS33" i="8"/>
  <c r="IR33" i="8"/>
  <c r="IQ33" i="8"/>
  <c r="JC32" i="8"/>
  <c r="JC31" i="8"/>
  <c r="JC30" i="8"/>
  <c r="JC29" i="8"/>
  <c r="JC28" i="8"/>
  <c r="JC27" i="8"/>
  <c r="JB26" i="8"/>
  <c r="JB34" i="8" s="1"/>
  <c r="JA26" i="8"/>
  <c r="IZ26" i="8"/>
  <c r="IY26" i="8"/>
  <c r="IY34" i="8" s="1"/>
  <c r="IX26" i="8"/>
  <c r="IX34" i="8" s="1"/>
  <c r="IW26" i="8"/>
  <c r="IV26" i="8"/>
  <c r="IU26" i="8"/>
  <c r="IT26" i="8"/>
  <c r="IT34" i="8" s="1"/>
  <c r="IS26" i="8"/>
  <c r="IR26" i="8"/>
  <c r="IQ26" i="8"/>
  <c r="IQ34" i="8" s="1"/>
  <c r="JC25" i="8"/>
  <c r="JC24" i="8"/>
  <c r="JC23" i="8"/>
  <c r="JC22" i="8"/>
  <c r="JC21" i="8"/>
  <c r="JC20" i="8"/>
  <c r="JB18" i="8"/>
  <c r="JA18" i="8"/>
  <c r="IZ18" i="8"/>
  <c r="IY18" i="8"/>
  <c r="IX18" i="8"/>
  <c r="IW18" i="8"/>
  <c r="IV18" i="8"/>
  <c r="IU18" i="8"/>
  <c r="IT18" i="8"/>
  <c r="IS18" i="8"/>
  <c r="IR18" i="8"/>
  <c r="IQ18" i="8"/>
  <c r="JC17" i="8"/>
  <c r="JC16" i="8"/>
  <c r="JC15" i="8"/>
  <c r="JC14" i="8"/>
  <c r="JC13" i="8"/>
  <c r="JC12" i="8"/>
  <c r="JB11" i="8"/>
  <c r="JA11" i="8"/>
  <c r="IZ11" i="8"/>
  <c r="IY11" i="8"/>
  <c r="IX11" i="8"/>
  <c r="IW11" i="8"/>
  <c r="IV11" i="8"/>
  <c r="IU11" i="8"/>
  <c r="IU19" i="8" s="1"/>
  <c r="IT11" i="8"/>
  <c r="IS11" i="8"/>
  <c r="IR11" i="8"/>
  <c r="IQ11" i="8"/>
  <c r="JC10" i="8"/>
  <c r="JC9" i="8"/>
  <c r="JC8" i="8"/>
  <c r="JC7" i="8"/>
  <c r="JC6" i="8"/>
  <c r="JC5" i="8"/>
  <c r="JO96" i="4"/>
  <c r="JN96" i="4"/>
  <c r="JM96" i="4"/>
  <c r="JL96" i="4"/>
  <c r="JK96" i="4"/>
  <c r="JJ96" i="4"/>
  <c r="JI96" i="4"/>
  <c r="JH96" i="4"/>
  <c r="JG96" i="4"/>
  <c r="JF96" i="4"/>
  <c r="JE96" i="4"/>
  <c r="JD96" i="4"/>
  <c r="JP95" i="4"/>
  <c r="JP94" i="4"/>
  <c r="JP93" i="4"/>
  <c r="JP92" i="4"/>
  <c r="JP91" i="4"/>
  <c r="JP90" i="4"/>
  <c r="JP89" i="4"/>
  <c r="JP88" i="4"/>
  <c r="JP87" i="4"/>
  <c r="JP86" i="4"/>
  <c r="JP85" i="4"/>
  <c r="JP84" i="4"/>
  <c r="JP83" i="4"/>
  <c r="JP82" i="4"/>
  <c r="JO81" i="4"/>
  <c r="JN81" i="4"/>
  <c r="JM81" i="4"/>
  <c r="JL81" i="4"/>
  <c r="JK81" i="4"/>
  <c r="JJ81" i="4"/>
  <c r="JI81" i="4"/>
  <c r="JH81" i="4"/>
  <c r="JG81" i="4"/>
  <c r="JF81" i="4"/>
  <c r="JE81" i="4"/>
  <c r="JD81" i="4"/>
  <c r="JP80" i="4"/>
  <c r="JP79" i="4"/>
  <c r="JP78" i="4"/>
  <c r="JP77" i="4"/>
  <c r="JP76" i="4"/>
  <c r="JP75" i="4"/>
  <c r="JP74" i="4"/>
  <c r="JP73" i="4"/>
  <c r="JP72" i="4"/>
  <c r="JP71" i="4"/>
  <c r="JP70" i="4"/>
  <c r="JP69" i="4"/>
  <c r="JP68" i="4"/>
  <c r="JP67" i="4"/>
  <c r="JO65" i="4"/>
  <c r="JN65" i="4"/>
  <c r="JM65" i="4"/>
  <c r="JL65" i="4"/>
  <c r="JK65" i="4"/>
  <c r="JJ65" i="4"/>
  <c r="JI65" i="4"/>
  <c r="JH65" i="4"/>
  <c r="JG65" i="4"/>
  <c r="JF65" i="4"/>
  <c r="JE65" i="4"/>
  <c r="JD65" i="4"/>
  <c r="JP64" i="4"/>
  <c r="JP63" i="4"/>
  <c r="JP62" i="4"/>
  <c r="JP61" i="4"/>
  <c r="JP60" i="4"/>
  <c r="JP59" i="4"/>
  <c r="JP58" i="4"/>
  <c r="JP57" i="4"/>
  <c r="JP56" i="4"/>
  <c r="JP55" i="4"/>
  <c r="JP54" i="4"/>
  <c r="JP53" i="4"/>
  <c r="JP52" i="4"/>
  <c r="JP51" i="4"/>
  <c r="JO50" i="4"/>
  <c r="JO66" i="4" s="1"/>
  <c r="JN50" i="4"/>
  <c r="JN66" i="4" s="1"/>
  <c r="JM50" i="4"/>
  <c r="JL50" i="4"/>
  <c r="JK50" i="4"/>
  <c r="JK66" i="4" s="1"/>
  <c r="JJ50" i="4"/>
  <c r="JI50" i="4"/>
  <c r="JH50" i="4"/>
  <c r="JH66" i="4" s="1"/>
  <c r="JG50" i="4"/>
  <c r="JF50" i="4"/>
  <c r="JE50" i="4"/>
  <c r="JD50" i="4"/>
  <c r="JP49" i="4"/>
  <c r="JP48" i="4"/>
  <c r="JP47" i="4"/>
  <c r="JP46" i="4"/>
  <c r="JP45" i="4"/>
  <c r="JP44" i="4"/>
  <c r="JP43" i="4"/>
  <c r="JP42" i="4"/>
  <c r="JP41" i="4"/>
  <c r="JP40" i="4"/>
  <c r="JP39" i="4"/>
  <c r="JP38" i="4"/>
  <c r="JP37" i="4"/>
  <c r="JP36" i="4"/>
  <c r="JO34" i="4"/>
  <c r="JN34" i="4"/>
  <c r="JM34" i="4"/>
  <c r="JL34" i="4"/>
  <c r="JK34" i="4"/>
  <c r="JJ34" i="4"/>
  <c r="JI34" i="4"/>
  <c r="JH34" i="4"/>
  <c r="JG34" i="4"/>
  <c r="JF34" i="4"/>
  <c r="JE34" i="4"/>
  <c r="JD34" i="4"/>
  <c r="JP33" i="4"/>
  <c r="JP32" i="4"/>
  <c r="JP31" i="4"/>
  <c r="JP30" i="4"/>
  <c r="JP29" i="4"/>
  <c r="JP28" i="4"/>
  <c r="JP27" i="4"/>
  <c r="JP26" i="4"/>
  <c r="JP25" i="4"/>
  <c r="JP24" i="4"/>
  <c r="JP23" i="4"/>
  <c r="JP22" i="4"/>
  <c r="JP21" i="4"/>
  <c r="JP20" i="4"/>
  <c r="JO19" i="4"/>
  <c r="JO35" i="4" s="1"/>
  <c r="JN19" i="4"/>
  <c r="JN35" i="4" s="1"/>
  <c r="JM19" i="4"/>
  <c r="JL19" i="4"/>
  <c r="JL35" i="4" s="1"/>
  <c r="JK19" i="4"/>
  <c r="JK35" i="4" s="1"/>
  <c r="JJ19" i="4"/>
  <c r="JI19" i="4"/>
  <c r="JH19" i="4"/>
  <c r="JG19" i="4"/>
  <c r="JF19" i="4"/>
  <c r="JE19" i="4"/>
  <c r="JD19" i="4"/>
  <c r="JP18" i="4"/>
  <c r="JP17" i="4"/>
  <c r="JP16" i="4"/>
  <c r="JP15" i="4"/>
  <c r="JP14" i="4"/>
  <c r="JP13" i="4"/>
  <c r="JP12" i="4"/>
  <c r="JP11" i="4"/>
  <c r="JP10" i="4"/>
  <c r="JP9" i="4"/>
  <c r="JP8" i="4"/>
  <c r="JP7" i="4"/>
  <c r="JP6" i="4"/>
  <c r="JP5" i="4"/>
  <c r="IF50" i="4"/>
  <c r="ID81" i="4"/>
  <c r="KB102" i="3"/>
  <c r="KA102" i="3"/>
  <c r="JZ102" i="3"/>
  <c r="JY102" i="3"/>
  <c r="JX102" i="3"/>
  <c r="JW102" i="3"/>
  <c r="JV102" i="3"/>
  <c r="JU102" i="3"/>
  <c r="JT102" i="3"/>
  <c r="JS102" i="3"/>
  <c r="JR102" i="3"/>
  <c r="JQ102" i="3"/>
  <c r="KC101" i="3"/>
  <c r="KC100" i="3"/>
  <c r="KC99" i="3"/>
  <c r="KC98" i="3"/>
  <c r="KC97" i="3"/>
  <c r="KC96" i="3"/>
  <c r="KC95" i="3"/>
  <c r="KC94" i="3"/>
  <c r="KC93" i="3"/>
  <c r="KC92" i="3"/>
  <c r="KC91" i="3"/>
  <c r="KC90" i="3"/>
  <c r="KC89" i="3"/>
  <c r="KC88" i="3"/>
  <c r="KC87" i="3"/>
  <c r="KB86" i="3"/>
  <c r="KA86" i="3"/>
  <c r="JZ86" i="3"/>
  <c r="JY86" i="3"/>
  <c r="JX86" i="3"/>
  <c r="JW86" i="3"/>
  <c r="JV86" i="3"/>
  <c r="JU86" i="3"/>
  <c r="JT86" i="3"/>
  <c r="JS86" i="3"/>
  <c r="JR86" i="3"/>
  <c r="JQ86" i="3"/>
  <c r="KC85" i="3"/>
  <c r="KC84" i="3"/>
  <c r="KC83" i="3"/>
  <c r="KC82" i="3"/>
  <c r="KC81" i="3"/>
  <c r="KC80" i="3"/>
  <c r="KC79" i="3"/>
  <c r="KC78" i="3"/>
  <c r="KC77" i="3"/>
  <c r="KC76" i="3"/>
  <c r="KC75" i="3"/>
  <c r="KC74" i="3"/>
  <c r="KC73" i="3"/>
  <c r="KC72" i="3"/>
  <c r="KC71" i="3"/>
  <c r="KB69" i="3"/>
  <c r="KA69" i="3"/>
  <c r="JZ69" i="3"/>
  <c r="JY69" i="3"/>
  <c r="JX69" i="3"/>
  <c r="JW69" i="3"/>
  <c r="JV69" i="3"/>
  <c r="JU69" i="3"/>
  <c r="JT69" i="3"/>
  <c r="JS69" i="3"/>
  <c r="JR69" i="3"/>
  <c r="JQ69" i="3"/>
  <c r="KC68" i="3"/>
  <c r="KC67" i="3"/>
  <c r="KC66" i="3"/>
  <c r="KC65" i="3"/>
  <c r="KC64" i="3"/>
  <c r="KC63" i="3"/>
  <c r="KC62" i="3"/>
  <c r="KC61" i="3"/>
  <c r="KC60" i="3"/>
  <c r="KC59" i="3"/>
  <c r="KC58" i="3"/>
  <c r="KC57" i="3"/>
  <c r="KC56" i="3"/>
  <c r="KC55" i="3"/>
  <c r="KC54" i="3"/>
  <c r="KB53" i="3"/>
  <c r="KA53" i="3"/>
  <c r="JZ53" i="3"/>
  <c r="JY53" i="3"/>
  <c r="JX53" i="3"/>
  <c r="JW53" i="3"/>
  <c r="JV53" i="3"/>
  <c r="JU53" i="3"/>
  <c r="JT53" i="3"/>
  <c r="JS53" i="3"/>
  <c r="JR53" i="3"/>
  <c r="JQ53" i="3"/>
  <c r="KC52" i="3"/>
  <c r="KC51" i="3"/>
  <c r="KC50" i="3"/>
  <c r="KC49" i="3"/>
  <c r="KC48" i="3"/>
  <c r="KC47" i="3"/>
  <c r="KC46" i="3"/>
  <c r="KC45" i="3"/>
  <c r="KC44" i="3"/>
  <c r="KC43" i="3"/>
  <c r="KC42" i="3"/>
  <c r="KC41" i="3"/>
  <c r="KC40" i="3"/>
  <c r="KC39" i="3"/>
  <c r="KC38" i="3"/>
  <c r="KB36" i="3"/>
  <c r="KA36" i="3"/>
  <c r="JZ36" i="3"/>
  <c r="JY36" i="3"/>
  <c r="JX36" i="3"/>
  <c r="JW36" i="3"/>
  <c r="JV36" i="3"/>
  <c r="JU36" i="3"/>
  <c r="JT36" i="3"/>
  <c r="JS36" i="3"/>
  <c r="JR36" i="3"/>
  <c r="JQ36" i="3"/>
  <c r="KC35" i="3"/>
  <c r="KC34" i="3"/>
  <c r="KC33" i="3"/>
  <c r="KC32" i="3"/>
  <c r="KC31" i="3"/>
  <c r="KC30" i="3"/>
  <c r="KC29" i="3"/>
  <c r="KC28" i="3"/>
  <c r="KC27" i="3"/>
  <c r="KC26" i="3"/>
  <c r="KC25" i="3"/>
  <c r="KC24" i="3"/>
  <c r="KC23" i="3"/>
  <c r="KC22" i="3"/>
  <c r="KC21" i="3"/>
  <c r="KB20" i="3"/>
  <c r="KA20" i="3"/>
  <c r="JZ20" i="3"/>
  <c r="JY20" i="3"/>
  <c r="JX20" i="3"/>
  <c r="JW20" i="3"/>
  <c r="JV20" i="3"/>
  <c r="JU20" i="3"/>
  <c r="JT20" i="3"/>
  <c r="JS20" i="3"/>
  <c r="JR20" i="3"/>
  <c r="JQ20" i="3"/>
  <c r="KC19" i="3"/>
  <c r="KC18" i="3"/>
  <c r="KC17" i="3"/>
  <c r="KC16" i="3"/>
  <c r="KC15" i="3"/>
  <c r="KC14" i="3"/>
  <c r="KC13" i="3"/>
  <c r="KC12" i="3"/>
  <c r="KC11" i="3"/>
  <c r="KC10" i="3"/>
  <c r="KC9" i="3"/>
  <c r="KC8" i="3"/>
  <c r="KC7" i="3"/>
  <c r="KC6" i="3"/>
  <c r="KC5" i="3"/>
  <c r="JO102" i="3"/>
  <c r="JN102" i="3"/>
  <c r="JM102" i="3"/>
  <c r="JL102" i="3"/>
  <c r="JK102" i="3"/>
  <c r="JJ102" i="3"/>
  <c r="JI102" i="3"/>
  <c r="JH102" i="3"/>
  <c r="JG102" i="3"/>
  <c r="JF102" i="3"/>
  <c r="JE102" i="3"/>
  <c r="JD102" i="3"/>
  <c r="JP101" i="3"/>
  <c r="JP100" i="3"/>
  <c r="JP99" i="3"/>
  <c r="JP98" i="3"/>
  <c r="JP97" i="3"/>
  <c r="JP96" i="3"/>
  <c r="JP95" i="3"/>
  <c r="JP94" i="3"/>
  <c r="JP93" i="3"/>
  <c r="JP92" i="3"/>
  <c r="JP91" i="3"/>
  <c r="JP90" i="3"/>
  <c r="JP89" i="3"/>
  <c r="JP88" i="3"/>
  <c r="JP87" i="3"/>
  <c r="JO86" i="3"/>
  <c r="JN86" i="3"/>
  <c r="JM86" i="3"/>
  <c r="JL86" i="3"/>
  <c r="JK86" i="3"/>
  <c r="JJ86" i="3"/>
  <c r="JI86" i="3"/>
  <c r="JH86" i="3"/>
  <c r="JG86" i="3"/>
  <c r="JF86" i="3"/>
  <c r="JE86" i="3"/>
  <c r="JD86" i="3"/>
  <c r="JP85" i="3"/>
  <c r="JP84" i="3"/>
  <c r="JP83" i="3"/>
  <c r="JP82" i="3"/>
  <c r="JP81" i="3"/>
  <c r="JP80" i="3"/>
  <c r="JP79" i="3"/>
  <c r="JP78" i="3"/>
  <c r="JP77" i="3"/>
  <c r="JP76" i="3"/>
  <c r="JP75" i="3"/>
  <c r="JP74" i="3"/>
  <c r="JP73" i="3"/>
  <c r="JP72" i="3"/>
  <c r="JP71" i="3"/>
  <c r="JO69" i="3"/>
  <c r="JN69" i="3"/>
  <c r="JM69" i="3"/>
  <c r="JL69" i="3"/>
  <c r="JK69" i="3"/>
  <c r="JJ69" i="3"/>
  <c r="JI69" i="3"/>
  <c r="JH69" i="3"/>
  <c r="JG69" i="3"/>
  <c r="JF69" i="3"/>
  <c r="JE69" i="3"/>
  <c r="JD69" i="3"/>
  <c r="JP68" i="3"/>
  <c r="JP67" i="3"/>
  <c r="JP66" i="3"/>
  <c r="JP65" i="3"/>
  <c r="JP64" i="3"/>
  <c r="JP63" i="3"/>
  <c r="JP62" i="3"/>
  <c r="JP61" i="3"/>
  <c r="JP60" i="3"/>
  <c r="JP59" i="3"/>
  <c r="JP58" i="3"/>
  <c r="JP57" i="3"/>
  <c r="JP56" i="3"/>
  <c r="JP55" i="3"/>
  <c r="JP54" i="3"/>
  <c r="JO53" i="3"/>
  <c r="JN53" i="3"/>
  <c r="JM53" i="3"/>
  <c r="JL53" i="3"/>
  <c r="JK53" i="3"/>
  <c r="JJ53" i="3"/>
  <c r="JI53" i="3"/>
  <c r="JH53" i="3"/>
  <c r="JG53" i="3"/>
  <c r="JF53" i="3"/>
  <c r="JE53" i="3"/>
  <c r="JD53" i="3"/>
  <c r="JP52" i="3"/>
  <c r="JP51" i="3"/>
  <c r="JP50" i="3"/>
  <c r="JP49" i="3"/>
  <c r="JP48" i="3"/>
  <c r="JP47" i="3"/>
  <c r="JP46" i="3"/>
  <c r="JP45" i="3"/>
  <c r="JP44" i="3"/>
  <c r="JP43" i="3"/>
  <c r="JP42" i="3"/>
  <c r="JP41" i="3"/>
  <c r="JP40" i="3"/>
  <c r="JP39" i="3"/>
  <c r="JP38" i="3"/>
  <c r="JO36" i="3"/>
  <c r="JN36" i="3"/>
  <c r="JM36" i="3"/>
  <c r="JL36" i="3"/>
  <c r="JK36" i="3"/>
  <c r="JI36" i="3"/>
  <c r="JH36" i="3"/>
  <c r="JF36" i="3"/>
  <c r="JE36" i="3"/>
  <c r="JD36" i="3"/>
  <c r="JP35" i="3"/>
  <c r="JP34" i="3"/>
  <c r="JP33" i="3"/>
  <c r="JP32" i="3"/>
  <c r="JP31" i="3"/>
  <c r="JP30" i="3"/>
  <c r="JP29" i="3"/>
  <c r="JP28" i="3"/>
  <c r="JP27" i="3"/>
  <c r="JP26" i="3"/>
  <c r="JP25" i="3"/>
  <c r="JP24" i="3"/>
  <c r="JP23" i="3"/>
  <c r="JP22" i="3"/>
  <c r="JP21" i="3"/>
  <c r="JO20" i="3"/>
  <c r="JO37" i="3" s="1"/>
  <c r="JN20" i="3"/>
  <c r="JN37" i="3" s="1"/>
  <c r="JM20" i="3"/>
  <c r="JL20" i="3"/>
  <c r="JK20" i="3"/>
  <c r="JJ20" i="3"/>
  <c r="JI20" i="3"/>
  <c r="JH20" i="3"/>
  <c r="JG20" i="3"/>
  <c r="JG37" i="3" s="1"/>
  <c r="JF20" i="3"/>
  <c r="JE20" i="3"/>
  <c r="JD20" i="3"/>
  <c r="JP19" i="3"/>
  <c r="JP18" i="3"/>
  <c r="JP17" i="3"/>
  <c r="JP16" i="3"/>
  <c r="JP15" i="3"/>
  <c r="JP14" i="3"/>
  <c r="JP13" i="3"/>
  <c r="JP12" i="3"/>
  <c r="JP11" i="3"/>
  <c r="JP10" i="3"/>
  <c r="JP9" i="3"/>
  <c r="JP8" i="3"/>
  <c r="JP7" i="3"/>
  <c r="JP6" i="3"/>
  <c r="JP5" i="3"/>
  <c r="ID20" i="3"/>
  <c r="JO24" i="2"/>
  <c r="JN24" i="2"/>
  <c r="JM24" i="2"/>
  <c r="JL24" i="2"/>
  <c r="JK24" i="2"/>
  <c r="JJ24" i="2"/>
  <c r="JI24" i="2"/>
  <c r="JH24" i="2"/>
  <c r="JG24" i="2"/>
  <c r="JF24" i="2"/>
  <c r="JE24" i="2"/>
  <c r="JD24" i="2"/>
  <c r="JP23" i="2"/>
  <c r="JP22" i="2"/>
  <c r="JO21" i="2"/>
  <c r="JN21" i="2"/>
  <c r="JM21" i="2"/>
  <c r="JL21" i="2"/>
  <c r="JK21" i="2"/>
  <c r="JJ21" i="2"/>
  <c r="JI21" i="2"/>
  <c r="JH21" i="2"/>
  <c r="JG21" i="2"/>
  <c r="JF21" i="2"/>
  <c r="JE21" i="2"/>
  <c r="JD21" i="2"/>
  <c r="JP20" i="2"/>
  <c r="JP19" i="2"/>
  <c r="JO17" i="2"/>
  <c r="JN17" i="2"/>
  <c r="JM17" i="2"/>
  <c r="JL17" i="2"/>
  <c r="JK17" i="2"/>
  <c r="JJ17" i="2"/>
  <c r="JI17" i="2"/>
  <c r="JH17" i="2"/>
  <c r="JG17" i="2"/>
  <c r="JF17" i="2"/>
  <c r="JE17" i="2"/>
  <c r="JD17" i="2"/>
  <c r="JP16" i="2"/>
  <c r="JP15" i="2"/>
  <c r="JO14" i="2"/>
  <c r="JN14" i="2"/>
  <c r="JM14" i="2"/>
  <c r="JL14" i="2"/>
  <c r="JL18" i="2" s="1"/>
  <c r="JK14" i="2"/>
  <c r="JK18" i="2" s="1"/>
  <c r="JJ14" i="2"/>
  <c r="JI14" i="2"/>
  <c r="JH14" i="2"/>
  <c r="JG14" i="2"/>
  <c r="JF14" i="2"/>
  <c r="JE14" i="2"/>
  <c r="JD14" i="2"/>
  <c r="JD18" i="2" s="1"/>
  <c r="JP13" i="2"/>
  <c r="JP12" i="2"/>
  <c r="JO10" i="2"/>
  <c r="JN10" i="2"/>
  <c r="JM10" i="2"/>
  <c r="JL10" i="2"/>
  <c r="JK10" i="2"/>
  <c r="JJ10" i="2"/>
  <c r="JI10" i="2"/>
  <c r="JH10" i="2"/>
  <c r="JG10" i="2"/>
  <c r="JF10" i="2"/>
  <c r="JE10" i="2"/>
  <c r="JD10" i="2"/>
  <c r="JP9" i="2"/>
  <c r="JP8" i="2"/>
  <c r="JO7" i="2"/>
  <c r="JO11" i="2" s="1"/>
  <c r="JN7" i="2"/>
  <c r="JN11" i="2" s="1"/>
  <c r="JM7" i="2"/>
  <c r="JL7" i="2"/>
  <c r="JL11" i="2" s="1"/>
  <c r="JK7" i="2"/>
  <c r="JJ7" i="2"/>
  <c r="JI7" i="2"/>
  <c r="JH7" i="2"/>
  <c r="JG7" i="2"/>
  <c r="JF7" i="2"/>
  <c r="JE7" i="2"/>
  <c r="JD7" i="2"/>
  <c r="JP6" i="2"/>
  <c r="JP5" i="2"/>
  <c r="IH7" i="2"/>
  <c r="IO48" i="8"/>
  <c r="IN48" i="8"/>
  <c r="IM48" i="8"/>
  <c r="IL48" i="8"/>
  <c r="IK48" i="8"/>
  <c r="IJ48" i="8"/>
  <c r="II48" i="8"/>
  <c r="IH48" i="8"/>
  <c r="IG48" i="8"/>
  <c r="IF48" i="8"/>
  <c r="IE48" i="8"/>
  <c r="ID48" i="8"/>
  <c r="IB48" i="8"/>
  <c r="IA48" i="8"/>
  <c r="HZ48" i="8"/>
  <c r="HY48" i="8"/>
  <c r="HX48" i="8"/>
  <c r="HW48" i="8"/>
  <c r="HV48" i="8"/>
  <c r="HU48" i="8"/>
  <c r="HT48" i="8"/>
  <c r="HS48" i="8"/>
  <c r="HR48" i="8"/>
  <c r="HQ48" i="8"/>
  <c r="HO48" i="8"/>
  <c r="HN48" i="8"/>
  <c r="HM48" i="8"/>
  <c r="HL48" i="8"/>
  <c r="HK48" i="8"/>
  <c r="HJ48" i="8"/>
  <c r="HI48" i="8"/>
  <c r="HH48" i="8"/>
  <c r="HG48" i="8"/>
  <c r="HF48" i="8"/>
  <c r="HE48" i="8"/>
  <c r="HD48" i="8"/>
  <c r="HB48" i="8"/>
  <c r="HA48" i="8"/>
  <c r="GZ48" i="8"/>
  <c r="GY48" i="8"/>
  <c r="GX48" i="8"/>
  <c r="GW48" i="8"/>
  <c r="GV48" i="8"/>
  <c r="GU48" i="8"/>
  <c r="GT48" i="8"/>
  <c r="GS48" i="8"/>
  <c r="GR48" i="8"/>
  <c r="GQ48" i="8"/>
  <c r="GO48" i="8"/>
  <c r="GN48" i="8"/>
  <c r="GM48" i="8"/>
  <c r="GL48" i="8"/>
  <c r="GK48" i="8"/>
  <c r="GJ48" i="8"/>
  <c r="GI48" i="8"/>
  <c r="GH48" i="8"/>
  <c r="GG48" i="8"/>
  <c r="GF48" i="8"/>
  <c r="GE48" i="8"/>
  <c r="GD48" i="8"/>
  <c r="GB48" i="8"/>
  <c r="GA48" i="8"/>
  <c r="FZ48" i="8"/>
  <c r="FY48" i="8"/>
  <c r="FX48" i="8"/>
  <c r="FW48" i="8"/>
  <c r="FV48" i="8"/>
  <c r="FU48" i="8"/>
  <c r="FT48" i="8"/>
  <c r="FS48" i="8"/>
  <c r="FR48" i="8"/>
  <c r="FQ48" i="8"/>
  <c r="FO48" i="8"/>
  <c r="FN48" i="8"/>
  <c r="FM48" i="8"/>
  <c r="FL48" i="8"/>
  <c r="FK48" i="8"/>
  <c r="FJ48" i="8"/>
  <c r="FI48" i="8"/>
  <c r="FH48" i="8"/>
  <c r="FG48" i="8"/>
  <c r="FF48" i="8"/>
  <c r="FE48" i="8"/>
  <c r="FD48" i="8"/>
  <c r="FB48" i="8"/>
  <c r="FA48" i="8"/>
  <c r="EZ48" i="8"/>
  <c r="EY48" i="8"/>
  <c r="EX48" i="8"/>
  <c r="EW48" i="8"/>
  <c r="EV48" i="8"/>
  <c r="EU48" i="8"/>
  <c r="ET48" i="8"/>
  <c r="ES48" i="8"/>
  <c r="ER48" i="8"/>
  <c r="EQ48" i="8"/>
  <c r="EO48" i="8"/>
  <c r="EN48" i="8"/>
  <c r="EM48" i="8"/>
  <c r="EL48" i="8"/>
  <c r="EK48" i="8"/>
  <c r="EJ48" i="8"/>
  <c r="EI48" i="8"/>
  <c r="EH48" i="8"/>
  <c r="EG48" i="8"/>
  <c r="EF48" i="8"/>
  <c r="EE48" i="8"/>
  <c r="ED48" i="8"/>
  <c r="EB48" i="8"/>
  <c r="EA48" i="8"/>
  <c r="DZ48" i="8"/>
  <c r="DY48" i="8"/>
  <c r="DX48" i="8"/>
  <c r="DW48" i="8"/>
  <c r="DV48" i="8"/>
  <c r="DU48" i="8"/>
  <c r="DT48" i="8"/>
  <c r="DS48" i="8"/>
  <c r="DR48" i="8"/>
  <c r="DQ48" i="8"/>
  <c r="DO48" i="8"/>
  <c r="DN48" i="8"/>
  <c r="DM48" i="8"/>
  <c r="DL48" i="8"/>
  <c r="DK48" i="8"/>
  <c r="DJ48" i="8"/>
  <c r="DI48" i="8"/>
  <c r="DH48" i="8"/>
  <c r="DG48" i="8"/>
  <c r="DF48" i="8"/>
  <c r="DE48" i="8"/>
  <c r="DD48" i="8"/>
  <c r="DB48" i="8"/>
  <c r="DA48" i="8"/>
  <c r="CZ48" i="8"/>
  <c r="CY48" i="8"/>
  <c r="CX48" i="8"/>
  <c r="CW48" i="8"/>
  <c r="CV48" i="8"/>
  <c r="CU48" i="8"/>
  <c r="CT48" i="8"/>
  <c r="CS48" i="8"/>
  <c r="CR48" i="8"/>
  <c r="CQ48" i="8"/>
  <c r="CO48" i="8"/>
  <c r="CN48" i="8"/>
  <c r="CM48" i="8"/>
  <c r="CL48" i="8"/>
  <c r="CK48" i="8"/>
  <c r="CJ48" i="8"/>
  <c r="CI48" i="8"/>
  <c r="CH48" i="8"/>
  <c r="CG48" i="8"/>
  <c r="CF48" i="8"/>
  <c r="CE48" i="8"/>
  <c r="CD48" i="8"/>
  <c r="CB48" i="8"/>
  <c r="CA48" i="8"/>
  <c r="BZ48" i="8"/>
  <c r="BY48" i="8"/>
  <c r="BX48" i="8"/>
  <c r="BW48" i="8"/>
  <c r="BV48" i="8"/>
  <c r="BU48" i="8"/>
  <c r="BT48" i="8"/>
  <c r="BS48" i="8"/>
  <c r="BR48" i="8"/>
  <c r="BQ48" i="8"/>
  <c r="BO48" i="8"/>
  <c r="BN48" i="8"/>
  <c r="BM48" i="8"/>
  <c r="BL48" i="8"/>
  <c r="BK48" i="8"/>
  <c r="BJ48" i="8"/>
  <c r="BI48" i="8"/>
  <c r="BH48" i="8"/>
  <c r="BG48" i="8"/>
  <c r="BF48" i="8"/>
  <c r="BE48" i="8"/>
  <c r="BD48" i="8"/>
  <c r="BB48" i="8"/>
  <c r="BA48" i="8"/>
  <c r="AZ48" i="8"/>
  <c r="AY48" i="8"/>
  <c r="AX48" i="8"/>
  <c r="AW48" i="8"/>
  <c r="AV48" i="8"/>
  <c r="AU48" i="8"/>
  <c r="AT48" i="8"/>
  <c r="AS48" i="8"/>
  <c r="AR48" i="8"/>
  <c r="AQ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B48" i="8"/>
  <c r="AA48" i="8"/>
  <c r="Z48" i="8"/>
  <c r="Y48" i="8"/>
  <c r="X48" i="8"/>
  <c r="W48" i="8"/>
  <c r="V48" i="8"/>
  <c r="U48" i="8"/>
  <c r="T48" i="8"/>
  <c r="S48" i="8"/>
  <c r="R48" i="8"/>
  <c r="Q48" i="8"/>
  <c r="O48" i="8"/>
  <c r="N48" i="8"/>
  <c r="M48" i="8"/>
  <c r="L48" i="8"/>
  <c r="K48" i="8"/>
  <c r="J48" i="8"/>
  <c r="I48" i="8"/>
  <c r="H48" i="8"/>
  <c r="G48" i="8"/>
  <c r="F48" i="8"/>
  <c r="E48" i="8"/>
  <c r="D48" i="8"/>
  <c r="IP47" i="8"/>
  <c r="IC47" i="8"/>
  <c r="HP47" i="8"/>
  <c r="HC47" i="8"/>
  <c r="GP47" i="8"/>
  <c r="GC47" i="8"/>
  <c r="FP47" i="8"/>
  <c r="FC47" i="8"/>
  <c r="EP47" i="8"/>
  <c r="EC47" i="8"/>
  <c r="DP47" i="8"/>
  <c r="DC47" i="8"/>
  <c r="CP47" i="8"/>
  <c r="CC47" i="8"/>
  <c r="BP47" i="8"/>
  <c r="BC47" i="8"/>
  <c r="AP47" i="8"/>
  <c r="AC47" i="8"/>
  <c r="P47" i="8"/>
  <c r="IP46" i="8"/>
  <c r="IC46" i="8"/>
  <c r="HP46" i="8"/>
  <c r="HC46" i="8"/>
  <c r="GP46" i="8"/>
  <c r="GC46" i="8"/>
  <c r="FP46" i="8"/>
  <c r="FC46" i="8"/>
  <c r="EP46" i="8"/>
  <c r="EC46" i="8"/>
  <c r="DP46" i="8"/>
  <c r="DC46" i="8"/>
  <c r="CP46" i="8"/>
  <c r="CC46" i="8"/>
  <c r="BP46" i="8"/>
  <c r="BC46" i="8"/>
  <c r="AP46" i="8"/>
  <c r="AC46" i="8"/>
  <c r="P46" i="8"/>
  <c r="IP45" i="8"/>
  <c r="IC45" i="8"/>
  <c r="HP45" i="8"/>
  <c r="HC45" i="8"/>
  <c r="GP45" i="8"/>
  <c r="GC45" i="8"/>
  <c r="FP45" i="8"/>
  <c r="FC45" i="8"/>
  <c r="EP45" i="8"/>
  <c r="EC45" i="8"/>
  <c r="DP45" i="8"/>
  <c r="DC45" i="8"/>
  <c r="CP45" i="8"/>
  <c r="CC45" i="8"/>
  <c r="BP45" i="8"/>
  <c r="BC45" i="8"/>
  <c r="AP45" i="8"/>
  <c r="AC45" i="8"/>
  <c r="P45" i="8"/>
  <c r="IP44" i="8"/>
  <c r="IC44" i="8"/>
  <c r="HP44" i="8"/>
  <c r="HC44" i="8"/>
  <c r="GP44" i="8"/>
  <c r="GC44" i="8"/>
  <c r="FP44" i="8"/>
  <c r="FC44" i="8"/>
  <c r="EP44" i="8"/>
  <c r="EC44" i="8"/>
  <c r="DP44" i="8"/>
  <c r="DC44" i="8"/>
  <c r="CP44" i="8"/>
  <c r="CC44" i="8"/>
  <c r="BP44" i="8"/>
  <c r="BC44" i="8"/>
  <c r="AP44" i="8"/>
  <c r="AC44" i="8"/>
  <c r="P44" i="8"/>
  <c r="IP43" i="8"/>
  <c r="IC43" i="8"/>
  <c r="HP43" i="8"/>
  <c r="HC43" i="8"/>
  <c r="GP43" i="8"/>
  <c r="GC43" i="8"/>
  <c r="FP43" i="8"/>
  <c r="FC43" i="8"/>
  <c r="EP43" i="8"/>
  <c r="EC43" i="8"/>
  <c r="DP43" i="8"/>
  <c r="DC43" i="8"/>
  <c r="CP43" i="8"/>
  <c r="CC43" i="8"/>
  <c r="BP43" i="8"/>
  <c r="BC43" i="8"/>
  <c r="AP43" i="8"/>
  <c r="AC43" i="8"/>
  <c r="P43" i="8"/>
  <c r="IP42" i="8"/>
  <c r="IC42" i="8"/>
  <c r="HP42" i="8"/>
  <c r="HC42" i="8"/>
  <c r="GP42" i="8"/>
  <c r="GC42" i="8"/>
  <c r="GC48" i="8" s="1"/>
  <c r="FP42" i="8"/>
  <c r="FC42" i="8"/>
  <c r="EP42" i="8"/>
  <c r="EC42" i="8"/>
  <c r="DP42" i="8"/>
  <c r="DC42" i="8"/>
  <c r="CP42" i="8"/>
  <c r="CC42" i="8"/>
  <c r="CC48" i="8" s="1"/>
  <c r="BP42" i="8"/>
  <c r="BC42" i="8"/>
  <c r="AP42" i="8"/>
  <c r="AC42" i="8"/>
  <c r="P42" i="8"/>
  <c r="IO41" i="8"/>
  <c r="IN41" i="8"/>
  <c r="IM41" i="8"/>
  <c r="IL41" i="8"/>
  <c r="IK41" i="8"/>
  <c r="IJ41" i="8"/>
  <c r="II41" i="8"/>
  <c r="IH41" i="8"/>
  <c r="IG41" i="8"/>
  <c r="IF41" i="8"/>
  <c r="IE41" i="8"/>
  <c r="ID41" i="8"/>
  <c r="IB41" i="8"/>
  <c r="IA41" i="8"/>
  <c r="HZ41" i="8"/>
  <c r="HY41" i="8"/>
  <c r="HX41" i="8"/>
  <c r="HW41" i="8"/>
  <c r="HV41" i="8"/>
  <c r="HU41" i="8"/>
  <c r="HT41" i="8"/>
  <c r="HS41" i="8"/>
  <c r="HR41" i="8"/>
  <c r="HQ41" i="8"/>
  <c r="HO41" i="8"/>
  <c r="HN41" i="8"/>
  <c r="HM41" i="8"/>
  <c r="HL41" i="8"/>
  <c r="HK41" i="8"/>
  <c r="HJ41" i="8"/>
  <c r="HI41" i="8"/>
  <c r="HH41" i="8"/>
  <c r="HG41" i="8"/>
  <c r="HF41" i="8"/>
  <c r="HE41" i="8"/>
  <c r="HD41" i="8"/>
  <c r="HB41" i="8"/>
  <c r="HA41" i="8"/>
  <c r="GZ41" i="8"/>
  <c r="GY41" i="8"/>
  <c r="GX41" i="8"/>
  <c r="GW41" i="8"/>
  <c r="GV41" i="8"/>
  <c r="GU41" i="8"/>
  <c r="GT41" i="8"/>
  <c r="GS41" i="8"/>
  <c r="GR41" i="8"/>
  <c r="GQ41" i="8"/>
  <c r="GO41" i="8"/>
  <c r="GN41" i="8"/>
  <c r="GM41" i="8"/>
  <c r="GL41" i="8"/>
  <c r="GK41" i="8"/>
  <c r="GJ41" i="8"/>
  <c r="GI41" i="8"/>
  <c r="GH41" i="8"/>
  <c r="GG41" i="8"/>
  <c r="GF41" i="8"/>
  <c r="GE41" i="8"/>
  <c r="GD41" i="8"/>
  <c r="GB41" i="8"/>
  <c r="GA41" i="8"/>
  <c r="FZ41" i="8"/>
  <c r="FY41" i="8"/>
  <c r="FX41" i="8"/>
  <c r="FW41" i="8"/>
  <c r="FV41" i="8"/>
  <c r="FU41" i="8"/>
  <c r="FT41" i="8"/>
  <c r="FS41" i="8"/>
  <c r="FR41" i="8"/>
  <c r="FQ41" i="8"/>
  <c r="FO41" i="8"/>
  <c r="FN41" i="8"/>
  <c r="FM41" i="8"/>
  <c r="FL41" i="8"/>
  <c r="FK41" i="8"/>
  <c r="FJ41" i="8"/>
  <c r="FI41" i="8"/>
  <c r="FH41" i="8"/>
  <c r="FG41" i="8"/>
  <c r="FF41" i="8"/>
  <c r="FE41" i="8"/>
  <c r="FD41" i="8"/>
  <c r="FB41" i="8"/>
  <c r="FA41" i="8"/>
  <c r="EZ41" i="8"/>
  <c r="EY41" i="8"/>
  <c r="EX41" i="8"/>
  <c r="EW41" i="8"/>
  <c r="EV41" i="8"/>
  <c r="EU41" i="8"/>
  <c r="ET41" i="8"/>
  <c r="ES41" i="8"/>
  <c r="ER41" i="8"/>
  <c r="EQ41" i="8"/>
  <c r="EO41" i="8"/>
  <c r="EN41" i="8"/>
  <c r="EM41" i="8"/>
  <c r="EL41" i="8"/>
  <c r="EK41" i="8"/>
  <c r="EJ41" i="8"/>
  <c r="EI41" i="8"/>
  <c r="EH41" i="8"/>
  <c r="EG41" i="8"/>
  <c r="EF41" i="8"/>
  <c r="EE41" i="8"/>
  <c r="ED41" i="8"/>
  <c r="EB41" i="8"/>
  <c r="EA41" i="8"/>
  <c r="DZ41" i="8"/>
  <c r="DY41" i="8"/>
  <c r="DX41" i="8"/>
  <c r="DW41" i="8"/>
  <c r="DV41" i="8"/>
  <c r="DU41" i="8"/>
  <c r="DT41" i="8"/>
  <c r="DS41" i="8"/>
  <c r="DR41" i="8"/>
  <c r="DQ41" i="8"/>
  <c r="DO41" i="8"/>
  <c r="DN41" i="8"/>
  <c r="DM41" i="8"/>
  <c r="DL41" i="8"/>
  <c r="DK41" i="8"/>
  <c r="DJ41" i="8"/>
  <c r="DI41" i="8"/>
  <c r="DH41" i="8"/>
  <c r="DG41" i="8"/>
  <c r="DF41" i="8"/>
  <c r="DE41" i="8"/>
  <c r="DD41" i="8"/>
  <c r="DB41" i="8"/>
  <c r="DA41" i="8"/>
  <c r="CZ41" i="8"/>
  <c r="CY41" i="8"/>
  <c r="CX41" i="8"/>
  <c r="CW41" i="8"/>
  <c r="CV41" i="8"/>
  <c r="CU41" i="8"/>
  <c r="CT41" i="8"/>
  <c r="CS41" i="8"/>
  <c r="CR41" i="8"/>
  <c r="CQ41" i="8"/>
  <c r="CO41" i="8"/>
  <c r="CN41" i="8"/>
  <c r="CM41" i="8"/>
  <c r="CL41" i="8"/>
  <c r="CK41" i="8"/>
  <c r="CJ41" i="8"/>
  <c r="CI41" i="8"/>
  <c r="CH41" i="8"/>
  <c r="CG41" i="8"/>
  <c r="CF41" i="8"/>
  <c r="CE41" i="8"/>
  <c r="CD41" i="8"/>
  <c r="CB41" i="8"/>
  <c r="CA41" i="8"/>
  <c r="BZ41" i="8"/>
  <c r="BY41" i="8"/>
  <c r="BX41" i="8"/>
  <c r="BW41" i="8"/>
  <c r="BV41" i="8"/>
  <c r="BU41" i="8"/>
  <c r="BT41" i="8"/>
  <c r="BS41" i="8"/>
  <c r="BR41" i="8"/>
  <c r="BQ41" i="8"/>
  <c r="BO41" i="8"/>
  <c r="BN41" i="8"/>
  <c r="BM41" i="8"/>
  <c r="BL41" i="8"/>
  <c r="BK41" i="8"/>
  <c r="BJ41" i="8"/>
  <c r="BI41" i="8"/>
  <c r="BH41" i="8"/>
  <c r="BG41" i="8"/>
  <c r="BF41" i="8"/>
  <c r="BE41" i="8"/>
  <c r="BD41" i="8"/>
  <c r="BB41" i="8"/>
  <c r="BA41" i="8"/>
  <c r="AZ41" i="8"/>
  <c r="AY41" i="8"/>
  <c r="AX41" i="8"/>
  <c r="AW41" i="8"/>
  <c r="AV41" i="8"/>
  <c r="AU41" i="8"/>
  <c r="AT41" i="8"/>
  <c r="AS41" i="8"/>
  <c r="AR41" i="8"/>
  <c r="AQ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B41" i="8"/>
  <c r="AA41" i="8"/>
  <c r="Z41" i="8"/>
  <c r="Y41" i="8"/>
  <c r="X41" i="8"/>
  <c r="W41" i="8"/>
  <c r="V41" i="8"/>
  <c r="U41" i="8"/>
  <c r="T41" i="8"/>
  <c r="S41" i="8"/>
  <c r="R41" i="8"/>
  <c r="Q41" i="8"/>
  <c r="O41" i="8"/>
  <c r="N41" i="8"/>
  <c r="M41" i="8"/>
  <c r="L41" i="8"/>
  <c r="K41" i="8"/>
  <c r="J41" i="8"/>
  <c r="I41" i="8"/>
  <c r="H41" i="8"/>
  <c r="G41" i="8"/>
  <c r="F41" i="8"/>
  <c r="E41" i="8"/>
  <c r="D41" i="8"/>
  <c r="IP40" i="8"/>
  <c r="IC40" i="8"/>
  <c r="HP40" i="8"/>
  <c r="HC40" i="8"/>
  <c r="GP40" i="8"/>
  <c r="GC40" i="8"/>
  <c r="FP40" i="8"/>
  <c r="FC40" i="8"/>
  <c r="EP40" i="8"/>
  <c r="EC40" i="8"/>
  <c r="DP40" i="8"/>
  <c r="DC40" i="8"/>
  <c r="CP40" i="8"/>
  <c r="CC40" i="8"/>
  <c r="BP40" i="8"/>
  <c r="BC40" i="8"/>
  <c r="AP40" i="8"/>
  <c r="AC40" i="8"/>
  <c r="P40" i="8"/>
  <c r="IP39" i="8"/>
  <c r="IC39" i="8"/>
  <c r="HP39" i="8"/>
  <c r="HC39" i="8"/>
  <c r="GP39" i="8"/>
  <c r="GC39" i="8"/>
  <c r="FP39" i="8"/>
  <c r="FC39" i="8"/>
  <c r="EP39" i="8"/>
  <c r="EC39" i="8"/>
  <c r="DP39" i="8"/>
  <c r="DC39" i="8"/>
  <c r="CP39" i="8"/>
  <c r="CC39" i="8"/>
  <c r="BP39" i="8"/>
  <c r="BC39" i="8"/>
  <c r="AP39" i="8"/>
  <c r="AC39" i="8"/>
  <c r="P39" i="8"/>
  <c r="IP38" i="8"/>
  <c r="IC38" i="8"/>
  <c r="HP38" i="8"/>
  <c r="HC38" i="8"/>
  <c r="GP38" i="8"/>
  <c r="GC38" i="8"/>
  <c r="FP38" i="8"/>
  <c r="FC38" i="8"/>
  <c r="EP38" i="8"/>
  <c r="EC38" i="8"/>
  <c r="DP38" i="8"/>
  <c r="DC38" i="8"/>
  <c r="CP38" i="8"/>
  <c r="CC38" i="8"/>
  <c r="BP38" i="8"/>
  <c r="BC38" i="8"/>
  <c r="AP38" i="8"/>
  <c r="AC38" i="8"/>
  <c r="P38" i="8"/>
  <c r="IP37" i="8"/>
  <c r="IC37" i="8"/>
  <c r="HP37" i="8"/>
  <c r="HC37" i="8"/>
  <c r="GP37" i="8"/>
  <c r="GC37" i="8"/>
  <c r="FP37" i="8"/>
  <c r="FC37" i="8"/>
  <c r="EP37" i="8"/>
  <c r="EC37" i="8"/>
  <c r="DP37" i="8"/>
  <c r="DC37" i="8"/>
  <c r="CP37" i="8"/>
  <c r="CC37" i="8"/>
  <c r="BP37" i="8"/>
  <c r="BC37" i="8"/>
  <c r="AP37" i="8"/>
  <c r="AC37" i="8"/>
  <c r="P37" i="8"/>
  <c r="IP36" i="8"/>
  <c r="IC36" i="8"/>
  <c r="HP36" i="8"/>
  <c r="HC36" i="8"/>
  <c r="GP36" i="8"/>
  <c r="GC36" i="8"/>
  <c r="FP36" i="8"/>
  <c r="FC36" i="8"/>
  <c r="EP36" i="8"/>
  <c r="EC36" i="8"/>
  <c r="DP36" i="8"/>
  <c r="DC36" i="8"/>
  <c r="CP36" i="8"/>
  <c r="CC36" i="8"/>
  <c r="BP36" i="8"/>
  <c r="BC36" i="8"/>
  <c r="AP36" i="8"/>
  <c r="AC36" i="8"/>
  <c r="P36" i="8"/>
  <c r="IP35" i="8"/>
  <c r="IC35" i="8"/>
  <c r="HP35" i="8"/>
  <c r="HC35" i="8"/>
  <c r="GP35" i="8"/>
  <c r="GC35" i="8"/>
  <c r="FP35" i="8"/>
  <c r="FC35" i="8"/>
  <c r="FC41" i="8" s="1"/>
  <c r="EP35" i="8"/>
  <c r="EC35" i="8"/>
  <c r="DP35" i="8"/>
  <c r="DC35" i="8"/>
  <c r="CP35" i="8"/>
  <c r="CC35" i="8"/>
  <c r="BP35" i="8"/>
  <c r="BC35" i="8"/>
  <c r="BC41" i="8" s="1"/>
  <c r="AP35" i="8"/>
  <c r="AC35" i="8"/>
  <c r="P35" i="8"/>
  <c r="IO33" i="8"/>
  <c r="IN33" i="8"/>
  <c r="IM33" i="8"/>
  <c r="IL33" i="8"/>
  <c r="IK33" i="8"/>
  <c r="IJ33" i="8"/>
  <c r="II33" i="8"/>
  <c r="IH33" i="8"/>
  <c r="IG33" i="8"/>
  <c r="IF33" i="8"/>
  <c r="IE33" i="8"/>
  <c r="ID33" i="8"/>
  <c r="IB33" i="8"/>
  <c r="IA33" i="8"/>
  <c r="HZ33" i="8"/>
  <c r="HY33" i="8"/>
  <c r="HX33" i="8"/>
  <c r="HW33" i="8"/>
  <c r="HV33" i="8"/>
  <c r="HU33" i="8"/>
  <c r="HT33" i="8"/>
  <c r="HS33" i="8"/>
  <c r="HR33" i="8"/>
  <c r="HQ33" i="8"/>
  <c r="HO33" i="8"/>
  <c r="HN33" i="8"/>
  <c r="HM33" i="8"/>
  <c r="HL33" i="8"/>
  <c r="HK33" i="8"/>
  <c r="HJ33" i="8"/>
  <c r="HI33" i="8"/>
  <c r="HH33" i="8"/>
  <c r="HG33" i="8"/>
  <c r="HF33" i="8"/>
  <c r="HE33" i="8"/>
  <c r="HD33" i="8"/>
  <c r="HB33" i="8"/>
  <c r="HA33" i="8"/>
  <c r="GZ33" i="8"/>
  <c r="GY33" i="8"/>
  <c r="GX33" i="8"/>
  <c r="GW33" i="8"/>
  <c r="GV33" i="8"/>
  <c r="GU33" i="8"/>
  <c r="GT33" i="8"/>
  <c r="GS33" i="8"/>
  <c r="GR33" i="8"/>
  <c r="GQ33" i="8"/>
  <c r="GO33" i="8"/>
  <c r="GN33" i="8"/>
  <c r="GM33" i="8"/>
  <c r="GL33" i="8"/>
  <c r="GK33" i="8"/>
  <c r="GJ33" i="8"/>
  <c r="GI33" i="8"/>
  <c r="GH33" i="8"/>
  <c r="GG33" i="8"/>
  <c r="GF33" i="8"/>
  <c r="GE33" i="8"/>
  <c r="GD33" i="8"/>
  <c r="GB33" i="8"/>
  <c r="GA33" i="8"/>
  <c r="FZ33" i="8"/>
  <c r="FY33" i="8"/>
  <c r="FX33" i="8"/>
  <c r="FW33" i="8"/>
  <c r="FV33" i="8"/>
  <c r="FU33" i="8"/>
  <c r="FT33" i="8"/>
  <c r="FS33" i="8"/>
  <c r="FR33" i="8"/>
  <c r="FQ33" i="8"/>
  <c r="FO33" i="8"/>
  <c r="FN33" i="8"/>
  <c r="FM33" i="8"/>
  <c r="FL33" i="8"/>
  <c r="FK33" i="8"/>
  <c r="FJ33" i="8"/>
  <c r="FI33" i="8"/>
  <c r="FH33" i="8"/>
  <c r="FG33" i="8"/>
  <c r="FF33" i="8"/>
  <c r="FE33" i="8"/>
  <c r="FD33" i="8"/>
  <c r="FB33" i="8"/>
  <c r="FA33" i="8"/>
  <c r="EZ33" i="8"/>
  <c r="EY33" i="8"/>
  <c r="EX33" i="8"/>
  <c r="EW33" i="8"/>
  <c r="EV33" i="8"/>
  <c r="EU33" i="8"/>
  <c r="ET33" i="8"/>
  <c r="ES33" i="8"/>
  <c r="ER33" i="8"/>
  <c r="EQ33" i="8"/>
  <c r="EO33" i="8"/>
  <c r="EN33" i="8"/>
  <c r="EM33" i="8"/>
  <c r="EL33" i="8"/>
  <c r="EK33" i="8"/>
  <c r="EJ33" i="8"/>
  <c r="EI33" i="8"/>
  <c r="EH33" i="8"/>
  <c r="EG33" i="8"/>
  <c r="EF33" i="8"/>
  <c r="EE33" i="8"/>
  <c r="ED33" i="8"/>
  <c r="DO33" i="8"/>
  <c r="DN33" i="8"/>
  <c r="DM33" i="8"/>
  <c r="DL33" i="8"/>
  <c r="DK33" i="8"/>
  <c r="DJ33" i="8"/>
  <c r="DI33" i="8"/>
  <c r="DH33" i="8"/>
  <c r="DG33" i="8"/>
  <c r="DF33" i="8"/>
  <c r="DE33" i="8"/>
  <c r="DD33" i="8"/>
  <c r="DB33" i="8"/>
  <c r="DA33" i="8"/>
  <c r="CZ33" i="8"/>
  <c r="CY33" i="8"/>
  <c r="CX33" i="8"/>
  <c r="CW33" i="8"/>
  <c r="CV33" i="8"/>
  <c r="CU33" i="8"/>
  <c r="CT33" i="8"/>
  <c r="CS33" i="8"/>
  <c r="CR33" i="8"/>
  <c r="CQ33" i="8"/>
  <c r="CO33" i="8"/>
  <c r="CN33" i="8"/>
  <c r="CM33" i="8"/>
  <c r="CL33" i="8"/>
  <c r="CK33" i="8"/>
  <c r="CJ33" i="8"/>
  <c r="CI33" i="8"/>
  <c r="CH33" i="8"/>
  <c r="CG33" i="8"/>
  <c r="CF33" i="8"/>
  <c r="CE33" i="8"/>
  <c r="CD33" i="8"/>
  <c r="CB33" i="8"/>
  <c r="CA33" i="8"/>
  <c r="BZ33" i="8"/>
  <c r="BY33" i="8"/>
  <c r="BX33" i="8"/>
  <c r="BW33" i="8"/>
  <c r="BV33" i="8"/>
  <c r="BU33" i="8"/>
  <c r="BT33" i="8"/>
  <c r="BS33" i="8"/>
  <c r="BR33" i="8"/>
  <c r="BQ33" i="8"/>
  <c r="BO33" i="8"/>
  <c r="BN33" i="8"/>
  <c r="BM33" i="8"/>
  <c r="BL33" i="8"/>
  <c r="BK33" i="8"/>
  <c r="BJ33" i="8"/>
  <c r="BI33" i="8"/>
  <c r="BH33" i="8"/>
  <c r="BG33" i="8"/>
  <c r="BF33" i="8"/>
  <c r="BE33" i="8"/>
  <c r="BD33" i="8"/>
  <c r="BB33" i="8"/>
  <c r="BA33" i="8"/>
  <c r="AZ33" i="8"/>
  <c r="AY33" i="8"/>
  <c r="AX33" i="8"/>
  <c r="AW33" i="8"/>
  <c r="AV33" i="8"/>
  <c r="AU33" i="8"/>
  <c r="AT33" i="8"/>
  <c r="AS33" i="8"/>
  <c r="AR33" i="8"/>
  <c r="AQ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B33" i="8"/>
  <c r="AA33" i="8"/>
  <c r="Z33" i="8"/>
  <c r="Y33" i="8"/>
  <c r="X33" i="8"/>
  <c r="W33" i="8"/>
  <c r="V33" i="8"/>
  <c r="U33" i="8"/>
  <c r="T33" i="8"/>
  <c r="S33" i="8"/>
  <c r="R33" i="8"/>
  <c r="Q33" i="8"/>
  <c r="O33" i="8"/>
  <c r="N33" i="8"/>
  <c r="M33" i="8"/>
  <c r="L33" i="8"/>
  <c r="K33" i="8"/>
  <c r="J33" i="8"/>
  <c r="I33" i="8"/>
  <c r="H33" i="8"/>
  <c r="G33" i="8"/>
  <c r="F33" i="8"/>
  <c r="E33" i="8"/>
  <c r="D33" i="8"/>
  <c r="IP32" i="8"/>
  <c r="IC32" i="8"/>
  <c r="HP32" i="8"/>
  <c r="HC32" i="8"/>
  <c r="GP32" i="8"/>
  <c r="GC32" i="8"/>
  <c r="FP32" i="8"/>
  <c r="FC32" i="8"/>
  <c r="EP32" i="8"/>
  <c r="EB32" i="8"/>
  <c r="EA32" i="8"/>
  <c r="DZ32" i="8"/>
  <c r="DY32" i="8"/>
  <c r="DX32" i="8"/>
  <c r="DW32" i="8"/>
  <c r="DV32" i="8"/>
  <c r="DU32" i="8"/>
  <c r="DT32" i="8"/>
  <c r="DS32" i="8"/>
  <c r="DR32" i="8"/>
  <c r="DQ32" i="8"/>
  <c r="EC32" i="8" s="1"/>
  <c r="DP32" i="8"/>
  <c r="DC32" i="8"/>
  <c r="CP32" i="8"/>
  <c r="CC32" i="8"/>
  <c r="BP32" i="8"/>
  <c r="BC32" i="8"/>
  <c r="AP32" i="8"/>
  <c r="AC32" i="8"/>
  <c r="P32" i="8"/>
  <c r="IP31" i="8"/>
  <c r="IC31" i="8"/>
  <c r="HP31" i="8"/>
  <c r="HC31" i="8"/>
  <c r="GP31" i="8"/>
  <c r="GC31" i="8"/>
  <c r="FP31" i="8"/>
  <c r="FC31" i="8"/>
  <c r="EP31" i="8"/>
  <c r="EB31" i="8"/>
  <c r="EA31" i="8"/>
  <c r="DZ31" i="8"/>
  <c r="DY31" i="8"/>
  <c r="DX31" i="8"/>
  <c r="DW31" i="8"/>
  <c r="DV31" i="8"/>
  <c r="DU31" i="8"/>
  <c r="DT31" i="8"/>
  <c r="DS31" i="8"/>
  <c r="DR31" i="8"/>
  <c r="DQ31" i="8"/>
  <c r="DP31" i="8"/>
  <c r="DC31" i="8"/>
  <c r="CP31" i="8"/>
  <c r="CC31" i="8"/>
  <c r="BP31" i="8"/>
  <c r="BC31" i="8"/>
  <c r="AP31" i="8"/>
  <c r="AC31" i="8"/>
  <c r="P31" i="8"/>
  <c r="IP30" i="8"/>
  <c r="IC30" i="8"/>
  <c r="HP30" i="8"/>
  <c r="HC30" i="8"/>
  <c r="GP30" i="8"/>
  <c r="GC30" i="8"/>
  <c r="FP30" i="8"/>
  <c r="FC30" i="8"/>
  <c r="EP30" i="8"/>
  <c r="EB30" i="8"/>
  <c r="EA30" i="8"/>
  <c r="DZ30" i="8"/>
  <c r="DY30" i="8"/>
  <c r="DX30" i="8"/>
  <c r="DW30" i="8"/>
  <c r="DV30" i="8"/>
  <c r="DU30" i="8"/>
  <c r="DT30" i="8"/>
  <c r="DS30" i="8"/>
  <c r="DR30" i="8"/>
  <c r="DQ30" i="8"/>
  <c r="DP30" i="8"/>
  <c r="DC30" i="8"/>
  <c r="CP30" i="8"/>
  <c r="CC30" i="8"/>
  <c r="BP30" i="8"/>
  <c r="BC30" i="8"/>
  <c r="AP30" i="8"/>
  <c r="AC30" i="8"/>
  <c r="P30" i="8"/>
  <c r="IP29" i="8"/>
  <c r="IC29" i="8"/>
  <c r="HP29" i="8"/>
  <c r="HC29" i="8"/>
  <c r="GP29" i="8"/>
  <c r="GC29" i="8"/>
  <c r="FP29" i="8"/>
  <c r="FC29" i="8"/>
  <c r="EP29" i="8"/>
  <c r="EB29" i="8"/>
  <c r="EA29" i="8"/>
  <c r="DZ29" i="8"/>
  <c r="DY29" i="8"/>
  <c r="DX29" i="8"/>
  <c r="DW29" i="8"/>
  <c r="DV29" i="8"/>
  <c r="DU29" i="8"/>
  <c r="DT29" i="8"/>
  <c r="DS29" i="8"/>
  <c r="DR29" i="8"/>
  <c r="DQ29" i="8"/>
  <c r="DP29" i="8"/>
  <c r="DC29" i="8"/>
  <c r="CP29" i="8"/>
  <c r="CC29" i="8"/>
  <c r="BP29" i="8"/>
  <c r="BC29" i="8"/>
  <c r="AP29" i="8"/>
  <c r="AC29" i="8"/>
  <c r="P29" i="8"/>
  <c r="IP28" i="8"/>
  <c r="IC28" i="8"/>
  <c r="HP28" i="8"/>
  <c r="HC28" i="8"/>
  <c r="GP28" i="8"/>
  <c r="GC28" i="8"/>
  <c r="FP28" i="8"/>
  <c r="FC28" i="8"/>
  <c r="EP28" i="8"/>
  <c r="EB28" i="8"/>
  <c r="EA28" i="8"/>
  <c r="DZ28" i="8"/>
  <c r="DY28" i="8"/>
  <c r="DX28" i="8"/>
  <c r="DW28" i="8"/>
  <c r="DV28" i="8"/>
  <c r="DU28" i="8"/>
  <c r="DT28" i="8"/>
  <c r="DS28" i="8"/>
  <c r="DR28" i="8"/>
  <c r="DQ28" i="8"/>
  <c r="DP28" i="8"/>
  <c r="DC28" i="8"/>
  <c r="CP28" i="8"/>
  <c r="CC28" i="8"/>
  <c r="BP28" i="8"/>
  <c r="BC28" i="8"/>
  <c r="AP28" i="8"/>
  <c r="AC28" i="8"/>
  <c r="P28" i="8"/>
  <c r="IP27" i="8"/>
  <c r="IC27" i="8"/>
  <c r="HP27" i="8"/>
  <c r="HC27" i="8"/>
  <c r="GP27" i="8"/>
  <c r="GC27" i="8"/>
  <c r="FP27" i="8"/>
  <c r="FP33" i="8" s="1"/>
  <c r="FC27" i="8"/>
  <c r="FC33" i="8" s="1"/>
  <c r="EP27" i="8"/>
  <c r="EB27" i="8"/>
  <c r="EA27" i="8"/>
  <c r="DZ27" i="8"/>
  <c r="DY27" i="8"/>
  <c r="DX27" i="8"/>
  <c r="DW27" i="8"/>
  <c r="DW33" i="8" s="1"/>
  <c r="DV27" i="8"/>
  <c r="DV33" i="8" s="1"/>
  <c r="DU27" i="8"/>
  <c r="DT27" i="8"/>
  <c r="DS27" i="8"/>
  <c r="DR27" i="8"/>
  <c r="DQ27" i="8"/>
  <c r="DP27" i="8"/>
  <c r="DC27" i="8"/>
  <c r="DC33" i="8" s="1"/>
  <c r="CP27" i="8"/>
  <c r="CP33" i="8" s="1"/>
  <c r="CC27" i="8"/>
  <c r="BP27" i="8"/>
  <c r="BC27" i="8"/>
  <c r="AP27" i="8"/>
  <c r="AC27" i="8"/>
  <c r="P27" i="8"/>
  <c r="IO26" i="8"/>
  <c r="IO34" i="8" s="1"/>
  <c r="IN26" i="8"/>
  <c r="IN34" i="8" s="1"/>
  <c r="IM26" i="8"/>
  <c r="IM34" i="8" s="1"/>
  <c r="IL26" i="8"/>
  <c r="IK26" i="8"/>
  <c r="IJ26" i="8"/>
  <c r="II26" i="8"/>
  <c r="IH26" i="8"/>
  <c r="IH34" i="8" s="1"/>
  <c r="IG26" i="8"/>
  <c r="IG34" i="8" s="1"/>
  <c r="IF26" i="8"/>
  <c r="IF34" i="8" s="1"/>
  <c r="IE26" i="8"/>
  <c r="IE34" i="8" s="1"/>
  <c r="ID26" i="8"/>
  <c r="IB26" i="8"/>
  <c r="IA26" i="8"/>
  <c r="HZ26" i="8"/>
  <c r="HY26" i="8"/>
  <c r="HY34" i="8" s="1"/>
  <c r="HX26" i="8"/>
  <c r="HX34" i="8" s="1"/>
  <c r="HW26" i="8"/>
  <c r="HW34" i="8" s="1"/>
  <c r="HV26" i="8"/>
  <c r="HV34" i="8" s="1"/>
  <c r="HU26" i="8"/>
  <c r="HT26" i="8"/>
  <c r="HS26" i="8"/>
  <c r="HR26" i="8"/>
  <c r="HQ26" i="8"/>
  <c r="HQ34" i="8" s="1"/>
  <c r="HO26" i="8"/>
  <c r="HO34" i="8" s="1"/>
  <c r="HN26" i="8"/>
  <c r="HN34" i="8" s="1"/>
  <c r="HM26" i="8"/>
  <c r="HM34" i="8" s="1"/>
  <c r="HL26" i="8"/>
  <c r="HK26" i="8"/>
  <c r="HJ26" i="8"/>
  <c r="HI26" i="8"/>
  <c r="HH26" i="8"/>
  <c r="HH34" i="8" s="1"/>
  <c r="HG26" i="8"/>
  <c r="HG34" i="8" s="1"/>
  <c r="HF26" i="8"/>
  <c r="HF34" i="8" s="1"/>
  <c r="HE26" i="8"/>
  <c r="HE34" i="8" s="1"/>
  <c r="HD26" i="8"/>
  <c r="HB26" i="8"/>
  <c r="HA26" i="8"/>
  <c r="GZ26" i="8"/>
  <c r="GY26" i="8"/>
  <c r="GY34" i="8" s="1"/>
  <c r="GX26" i="8"/>
  <c r="GX34" i="8" s="1"/>
  <c r="GW26" i="8"/>
  <c r="GW34" i="8" s="1"/>
  <c r="GV26" i="8"/>
  <c r="GV34" i="8" s="1"/>
  <c r="GU26" i="8"/>
  <c r="GT26" i="8"/>
  <c r="GS26" i="8"/>
  <c r="GR26" i="8"/>
  <c r="GQ26" i="8"/>
  <c r="GQ34" i="8" s="1"/>
  <c r="GO26" i="8"/>
  <c r="GO34" i="8" s="1"/>
  <c r="GN26" i="8"/>
  <c r="GN34" i="8" s="1"/>
  <c r="GM26" i="8"/>
  <c r="GM34" i="8" s="1"/>
  <c r="GL26" i="8"/>
  <c r="GK26" i="8"/>
  <c r="GJ26" i="8"/>
  <c r="GI26" i="8"/>
  <c r="GH26" i="8"/>
  <c r="GH34" i="8" s="1"/>
  <c r="GG26" i="8"/>
  <c r="GG34" i="8" s="1"/>
  <c r="GF26" i="8"/>
  <c r="GF34" i="8" s="1"/>
  <c r="GE26" i="8"/>
  <c r="GE34" i="8" s="1"/>
  <c r="GD26" i="8"/>
  <c r="GB26" i="8"/>
  <c r="GA26" i="8"/>
  <c r="FZ26" i="8"/>
  <c r="FY26" i="8"/>
  <c r="FY34" i="8" s="1"/>
  <c r="FX26" i="8"/>
  <c r="FX34" i="8" s="1"/>
  <c r="FW26" i="8"/>
  <c r="FW34" i="8" s="1"/>
  <c r="FV26" i="8"/>
  <c r="FV34" i="8" s="1"/>
  <c r="FU26" i="8"/>
  <c r="FT26" i="8"/>
  <c r="FS26" i="8"/>
  <c r="FR26" i="8"/>
  <c r="FQ26" i="8"/>
  <c r="FQ34" i="8" s="1"/>
  <c r="FO26" i="8"/>
  <c r="FO34" i="8" s="1"/>
  <c r="FN26" i="8"/>
  <c r="FN34" i="8" s="1"/>
  <c r="FM26" i="8"/>
  <c r="FM34" i="8" s="1"/>
  <c r="FL26" i="8"/>
  <c r="FK26" i="8"/>
  <c r="FJ26" i="8"/>
  <c r="FI26" i="8"/>
  <c r="FH26" i="8"/>
  <c r="FH34" i="8" s="1"/>
  <c r="FG26" i="8"/>
  <c r="FG34" i="8" s="1"/>
  <c r="FF26" i="8"/>
  <c r="FF34" i="8" s="1"/>
  <c r="FE26" i="8"/>
  <c r="FE34" i="8" s="1"/>
  <c r="FD26" i="8"/>
  <c r="FB26" i="8"/>
  <c r="FA26" i="8"/>
  <c r="EZ26" i="8"/>
  <c r="EY26" i="8"/>
  <c r="EY34" i="8" s="1"/>
  <c r="EX26" i="8"/>
  <c r="EX34" i="8" s="1"/>
  <c r="EW26" i="8"/>
  <c r="EW34" i="8" s="1"/>
  <c r="EV26" i="8"/>
  <c r="EV34" i="8" s="1"/>
  <c r="EU26" i="8"/>
  <c r="ET26" i="8"/>
  <c r="ES26" i="8"/>
  <c r="ER26" i="8"/>
  <c r="EQ26" i="8"/>
  <c r="EQ34" i="8" s="1"/>
  <c r="EO26" i="8"/>
  <c r="EO34" i="8" s="1"/>
  <c r="EN26" i="8"/>
  <c r="EN34" i="8" s="1"/>
  <c r="EM26" i="8"/>
  <c r="EM34" i="8" s="1"/>
  <c r="EL26" i="8"/>
  <c r="EK26" i="8"/>
  <c r="EJ26" i="8"/>
  <c r="EI26" i="8"/>
  <c r="EH26" i="8"/>
  <c r="EH34" i="8" s="1"/>
  <c r="EG26" i="8"/>
  <c r="EG34" i="8" s="1"/>
  <c r="EF26" i="8"/>
  <c r="EF34" i="8" s="1"/>
  <c r="EE26" i="8"/>
  <c r="EE34" i="8" s="1"/>
  <c r="ED26" i="8"/>
  <c r="EB26" i="8"/>
  <c r="EA26" i="8"/>
  <c r="DZ26" i="8"/>
  <c r="DY26" i="8"/>
  <c r="DX26" i="8"/>
  <c r="DW26" i="8"/>
  <c r="DV26" i="8"/>
  <c r="DU26" i="8"/>
  <c r="DT26" i="8"/>
  <c r="DS26" i="8"/>
  <c r="DR26" i="8"/>
  <c r="DQ26" i="8"/>
  <c r="DO26" i="8"/>
  <c r="DO34" i="8" s="1"/>
  <c r="DN26" i="8"/>
  <c r="DN34" i="8" s="1"/>
  <c r="DM26" i="8"/>
  <c r="DM34" i="8" s="1"/>
  <c r="DL26" i="8"/>
  <c r="DL34" i="8" s="1"/>
  <c r="DK26" i="8"/>
  <c r="DK34" i="8" s="1"/>
  <c r="DJ26" i="8"/>
  <c r="DJ34" i="8" s="1"/>
  <c r="DI26" i="8"/>
  <c r="DI34" i="8" s="1"/>
  <c r="DH26" i="8"/>
  <c r="DH34" i="8" s="1"/>
  <c r="DG26" i="8"/>
  <c r="DG34" i="8" s="1"/>
  <c r="DF26" i="8"/>
  <c r="DF34" i="8" s="1"/>
  <c r="DE26" i="8"/>
  <c r="DE34" i="8" s="1"/>
  <c r="DD26" i="8"/>
  <c r="DD34" i="8" s="1"/>
  <c r="DB26" i="8"/>
  <c r="DB34" i="8" s="1"/>
  <c r="DA26" i="8"/>
  <c r="DA34" i="8" s="1"/>
  <c r="CZ26" i="8"/>
  <c r="CZ34" i="8" s="1"/>
  <c r="CY26" i="8"/>
  <c r="CY34" i="8" s="1"/>
  <c r="CX26" i="8"/>
  <c r="CX34" i="8" s="1"/>
  <c r="CW26" i="8"/>
  <c r="CW34" i="8" s="1"/>
  <c r="CV26" i="8"/>
  <c r="CV34" i="8" s="1"/>
  <c r="CU26" i="8"/>
  <c r="CU34" i="8" s="1"/>
  <c r="CT26" i="8"/>
  <c r="CT34" i="8" s="1"/>
  <c r="CS26" i="8"/>
  <c r="CS34" i="8" s="1"/>
  <c r="CR26" i="8"/>
  <c r="CR34" i="8" s="1"/>
  <c r="CQ26" i="8"/>
  <c r="CQ34" i="8" s="1"/>
  <c r="CO26" i="8"/>
  <c r="CO34" i="8" s="1"/>
  <c r="CN26" i="8"/>
  <c r="CN34" i="8" s="1"/>
  <c r="CM26" i="8"/>
  <c r="CM34" i="8" s="1"/>
  <c r="CL26" i="8"/>
  <c r="CL34" i="8" s="1"/>
  <c r="CK26" i="8"/>
  <c r="CK34" i="8" s="1"/>
  <c r="CJ26" i="8"/>
  <c r="CJ34" i="8" s="1"/>
  <c r="CI26" i="8"/>
  <c r="CI34" i="8" s="1"/>
  <c r="CH26" i="8"/>
  <c r="CH34" i="8" s="1"/>
  <c r="CG26" i="8"/>
  <c r="CG34" i="8" s="1"/>
  <c r="CF26" i="8"/>
  <c r="CF34" i="8" s="1"/>
  <c r="CE26" i="8"/>
  <c r="CE34" i="8" s="1"/>
  <c r="CD26" i="8"/>
  <c r="CD34" i="8" s="1"/>
  <c r="CB26" i="8"/>
  <c r="CB34" i="8" s="1"/>
  <c r="CA26" i="8"/>
  <c r="CA34" i="8" s="1"/>
  <c r="BZ26" i="8"/>
  <c r="BZ34" i="8" s="1"/>
  <c r="BY26" i="8"/>
  <c r="BY34" i="8" s="1"/>
  <c r="BX26" i="8"/>
  <c r="BX34" i="8" s="1"/>
  <c r="BW26" i="8"/>
  <c r="BW34" i="8" s="1"/>
  <c r="BV26" i="8"/>
  <c r="BV34" i="8" s="1"/>
  <c r="BU26" i="8"/>
  <c r="BU34" i="8" s="1"/>
  <c r="BT26" i="8"/>
  <c r="BT34" i="8" s="1"/>
  <c r="BS26" i="8"/>
  <c r="BS34" i="8" s="1"/>
  <c r="BR26" i="8"/>
  <c r="BR34" i="8" s="1"/>
  <c r="BQ26" i="8"/>
  <c r="BQ34" i="8" s="1"/>
  <c r="BO26" i="8"/>
  <c r="BO34" i="8" s="1"/>
  <c r="BN26" i="8"/>
  <c r="BN34" i="8" s="1"/>
  <c r="BM26" i="8"/>
  <c r="BM34" i="8" s="1"/>
  <c r="BL26" i="8"/>
  <c r="BL34" i="8" s="1"/>
  <c r="BK26" i="8"/>
  <c r="BK34" i="8" s="1"/>
  <c r="BJ26" i="8"/>
  <c r="BJ34" i="8" s="1"/>
  <c r="BI26" i="8"/>
  <c r="BI34" i="8" s="1"/>
  <c r="BH26" i="8"/>
  <c r="BH34" i="8" s="1"/>
  <c r="BG26" i="8"/>
  <c r="BG34" i="8" s="1"/>
  <c r="BF26" i="8"/>
  <c r="BF34" i="8" s="1"/>
  <c r="BE26" i="8"/>
  <c r="BE34" i="8" s="1"/>
  <c r="BD26" i="8"/>
  <c r="BD34" i="8" s="1"/>
  <c r="BB26" i="8"/>
  <c r="BB34" i="8" s="1"/>
  <c r="BA26" i="8"/>
  <c r="BA34" i="8" s="1"/>
  <c r="AZ26" i="8"/>
  <c r="AZ34" i="8" s="1"/>
  <c r="AY26" i="8"/>
  <c r="AY34" i="8" s="1"/>
  <c r="AX26" i="8"/>
  <c r="AX34" i="8" s="1"/>
  <c r="AW26" i="8"/>
  <c r="AW34" i="8" s="1"/>
  <c r="AV26" i="8"/>
  <c r="AV34" i="8" s="1"/>
  <c r="AU26" i="8"/>
  <c r="AU34" i="8" s="1"/>
  <c r="AT26" i="8"/>
  <c r="AT34" i="8" s="1"/>
  <c r="AS26" i="8"/>
  <c r="AS34" i="8" s="1"/>
  <c r="AR26" i="8"/>
  <c r="AR34" i="8" s="1"/>
  <c r="AQ26" i="8"/>
  <c r="AQ34" i="8" s="1"/>
  <c r="AO26" i="8"/>
  <c r="AO34" i="8" s="1"/>
  <c r="AN26" i="8"/>
  <c r="AN34" i="8" s="1"/>
  <c r="AM26" i="8"/>
  <c r="AM34" i="8" s="1"/>
  <c r="AL26" i="8"/>
  <c r="AL34" i="8" s="1"/>
  <c r="AK26" i="8"/>
  <c r="AK34" i="8" s="1"/>
  <c r="AJ26" i="8"/>
  <c r="AJ34" i="8" s="1"/>
  <c r="AI26" i="8"/>
  <c r="AI34" i="8" s="1"/>
  <c r="AH26" i="8"/>
  <c r="AH34" i="8" s="1"/>
  <c r="AG26" i="8"/>
  <c r="AG34" i="8" s="1"/>
  <c r="AF26" i="8"/>
  <c r="AF34" i="8" s="1"/>
  <c r="AE26" i="8"/>
  <c r="AE34" i="8" s="1"/>
  <c r="AD26" i="8"/>
  <c r="AD34" i="8" s="1"/>
  <c r="AB26" i="8"/>
  <c r="AB34" i="8" s="1"/>
  <c r="AA26" i="8"/>
  <c r="AA34" i="8" s="1"/>
  <c r="Z26" i="8"/>
  <c r="Z34" i="8" s="1"/>
  <c r="Y26" i="8"/>
  <c r="Y34" i="8" s="1"/>
  <c r="X26" i="8"/>
  <c r="X34" i="8" s="1"/>
  <c r="W26" i="8"/>
  <c r="W34" i="8" s="1"/>
  <c r="V26" i="8"/>
  <c r="V34" i="8" s="1"/>
  <c r="U26" i="8"/>
  <c r="U34" i="8" s="1"/>
  <c r="T26" i="8"/>
  <c r="T34" i="8" s="1"/>
  <c r="S26" i="8"/>
  <c r="S34" i="8" s="1"/>
  <c r="R26" i="8"/>
  <c r="R34" i="8" s="1"/>
  <c r="Q26" i="8"/>
  <c r="Q34" i="8" s="1"/>
  <c r="O26" i="8"/>
  <c r="O34" i="8" s="1"/>
  <c r="N26" i="8"/>
  <c r="N34" i="8" s="1"/>
  <c r="M26" i="8"/>
  <c r="M34" i="8" s="1"/>
  <c r="L26" i="8"/>
  <c r="L34" i="8" s="1"/>
  <c r="K26" i="8"/>
  <c r="K34" i="8" s="1"/>
  <c r="J26" i="8"/>
  <c r="J34" i="8" s="1"/>
  <c r="I26" i="8"/>
  <c r="I34" i="8" s="1"/>
  <c r="H26" i="8"/>
  <c r="H34" i="8" s="1"/>
  <c r="G26" i="8"/>
  <c r="G34" i="8" s="1"/>
  <c r="F26" i="8"/>
  <c r="F34" i="8" s="1"/>
  <c r="E26" i="8"/>
  <c r="E34" i="8" s="1"/>
  <c r="D26" i="8"/>
  <c r="D34" i="8" s="1"/>
  <c r="IP25" i="8"/>
  <c r="IC25" i="8"/>
  <c r="HP25" i="8"/>
  <c r="HC25" i="8"/>
  <c r="GP25" i="8"/>
  <c r="GC25" i="8"/>
  <c r="FP25" i="8"/>
  <c r="FC25" i="8"/>
  <c r="EP25" i="8"/>
  <c r="EC25" i="8"/>
  <c r="DP25" i="8"/>
  <c r="DC25" i="8"/>
  <c r="CP25" i="8"/>
  <c r="CC25" i="8"/>
  <c r="BP25" i="8"/>
  <c r="BC25" i="8"/>
  <c r="AP25" i="8"/>
  <c r="AC25" i="8"/>
  <c r="P25" i="8"/>
  <c r="IP24" i="8"/>
  <c r="IC24" i="8"/>
  <c r="HP24" i="8"/>
  <c r="HC24" i="8"/>
  <c r="GP24" i="8"/>
  <c r="GC24" i="8"/>
  <c r="FP24" i="8"/>
  <c r="FC24" i="8"/>
  <c r="EP24" i="8"/>
  <c r="EC24" i="8"/>
  <c r="DP24" i="8"/>
  <c r="DC24" i="8"/>
  <c r="CP24" i="8"/>
  <c r="CC24" i="8"/>
  <c r="BP24" i="8"/>
  <c r="BC24" i="8"/>
  <c r="AP24" i="8"/>
  <c r="AC24" i="8"/>
  <c r="P24" i="8"/>
  <c r="IP23" i="8"/>
  <c r="IC23" i="8"/>
  <c r="HP23" i="8"/>
  <c r="HC23" i="8"/>
  <c r="GP23" i="8"/>
  <c r="GC23" i="8"/>
  <c r="FP23" i="8"/>
  <c r="FC23" i="8"/>
  <c r="EP23" i="8"/>
  <c r="EC23" i="8"/>
  <c r="DP23" i="8"/>
  <c r="DC23" i="8"/>
  <c r="CP23" i="8"/>
  <c r="CC23" i="8"/>
  <c r="BP23" i="8"/>
  <c r="BC23" i="8"/>
  <c r="AP23" i="8"/>
  <c r="AC23" i="8"/>
  <c r="P23" i="8"/>
  <c r="IP22" i="8"/>
  <c r="IC22" i="8"/>
  <c r="HP22" i="8"/>
  <c r="HC22" i="8"/>
  <c r="GP22" i="8"/>
  <c r="GC22" i="8"/>
  <c r="FP22" i="8"/>
  <c r="FC22" i="8"/>
  <c r="EP22" i="8"/>
  <c r="EC22" i="8"/>
  <c r="DP22" i="8"/>
  <c r="DC22" i="8"/>
  <c r="CP22" i="8"/>
  <c r="CC22" i="8"/>
  <c r="BP22" i="8"/>
  <c r="BC22" i="8"/>
  <c r="AP22" i="8"/>
  <c r="AC22" i="8"/>
  <c r="P22" i="8"/>
  <c r="IP21" i="8"/>
  <c r="IC21" i="8"/>
  <c r="HP21" i="8"/>
  <c r="HC21" i="8"/>
  <c r="GP21" i="8"/>
  <c r="GC21" i="8"/>
  <c r="FP21" i="8"/>
  <c r="FC21" i="8"/>
  <c r="EP21" i="8"/>
  <c r="EC21" i="8"/>
  <c r="DP21" i="8"/>
  <c r="DC21" i="8"/>
  <c r="CP21" i="8"/>
  <c r="CC21" i="8"/>
  <c r="BP21" i="8"/>
  <c r="BC21" i="8"/>
  <c r="AP21" i="8"/>
  <c r="AC21" i="8"/>
  <c r="P21" i="8"/>
  <c r="IP20" i="8"/>
  <c r="IC20" i="8"/>
  <c r="HP20" i="8"/>
  <c r="HC20" i="8"/>
  <c r="GP20" i="8"/>
  <c r="GC20" i="8"/>
  <c r="GC26" i="8" s="1"/>
  <c r="FP20" i="8"/>
  <c r="FC20" i="8"/>
  <c r="EP20" i="8"/>
  <c r="EC20" i="8"/>
  <c r="DP20" i="8"/>
  <c r="DC20" i="8"/>
  <c r="CP20" i="8"/>
  <c r="CC20" i="8"/>
  <c r="CC26" i="8" s="1"/>
  <c r="BP20" i="8"/>
  <c r="BC20" i="8"/>
  <c r="AP20" i="8"/>
  <c r="AC20" i="8"/>
  <c r="P20" i="8"/>
  <c r="IO18" i="8"/>
  <c r="IN18" i="8"/>
  <c r="IM18" i="8"/>
  <c r="IL18" i="8"/>
  <c r="IK18" i="8"/>
  <c r="IJ18" i="8"/>
  <c r="II18" i="8"/>
  <c r="IH18" i="8"/>
  <c r="IG18" i="8"/>
  <c r="IF18" i="8"/>
  <c r="IE18" i="8"/>
  <c r="ID18" i="8"/>
  <c r="IB18" i="8"/>
  <c r="IA18" i="8"/>
  <c r="HZ18" i="8"/>
  <c r="HY18" i="8"/>
  <c r="HX18" i="8"/>
  <c r="HW18" i="8"/>
  <c r="HV18" i="8"/>
  <c r="HU18" i="8"/>
  <c r="HT18" i="8"/>
  <c r="HS18" i="8"/>
  <c r="HR18" i="8"/>
  <c r="HQ18" i="8"/>
  <c r="HO18" i="8"/>
  <c r="HN18" i="8"/>
  <c r="HM18" i="8"/>
  <c r="HL18" i="8"/>
  <c r="HK18" i="8"/>
  <c r="HJ18" i="8"/>
  <c r="HI18" i="8"/>
  <c r="HH18" i="8"/>
  <c r="HG18" i="8"/>
  <c r="HF18" i="8"/>
  <c r="HE18" i="8"/>
  <c r="HD18" i="8"/>
  <c r="HB18" i="8"/>
  <c r="HA18" i="8"/>
  <c r="GZ18" i="8"/>
  <c r="GY18" i="8"/>
  <c r="GX18" i="8"/>
  <c r="GW18" i="8"/>
  <c r="GV18" i="8"/>
  <c r="GU18" i="8"/>
  <c r="GT18" i="8"/>
  <c r="GS18" i="8"/>
  <c r="GR18" i="8"/>
  <c r="GQ18" i="8"/>
  <c r="GO18" i="8"/>
  <c r="GN18" i="8"/>
  <c r="GM18" i="8"/>
  <c r="GL18" i="8"/>
  <c r="GK18" i="8"/>
  <c r="GJ18" i="8"/>
  <c r="GI18" i="8"/>
  <c r="GH18" i="8"/>
  <c r="GG18" i="8"/>
  <c r="GF18" i="8"/>
  <c r="GE18" i="8"/>
  <c r="GD18" i="8"/>
  <c r="GB18" i="8"/>
  <c r="GA18" i="8"/>
  <c r="FZ18" i="8"/>
  <c r="FY18" i="8"/>
  <c r="FX18" i="8"/>
  <c r="FW18" i="8"/>
  <c r="FV18" i="8"/>
  <c r="FU18" i="8"/>
  <c r="FT18" i="8"/>
  <c r="FS18" i="8"/>
  <c r="FR18" i="8"/>
  <c r="FQ18" i="8"/>
  <c r="FO18" i="8"/>
  <c r="FN18" i="8"/>
  <c r="FM18" i="8"/>
  <c r="FL18" i="8"/>
  <c r="FK18" i="8"/>
  <c r="FJ18" i="8"/>
  <c r="FI18" i="8"/>
  <c r="FH18" i="8"/>
  <c r="FG18" i="8"/>
  <c r="FF18" i="8"/>
  <c r="FE18" i="8"/>
  <c r="FD18" i="8"/>
  <c r="FB18" i="8"/>
  <c r="FA18" i="8"/>
  <c r="EZ18" i="8"/>
  <c r="EY18" i="8"/>
  <c r="EX18" i="8"/>
  <c r="EW18" i="8"/>
  <c r="EV18" i="8"/>
  <c r="EU18" i="8"/>
  <c r="ET18" i="8"/>
  <c r="ES18" i="8"/>
  <c r="ER18" i="8"/>
  <c r="EQ18" i="8"/>
  <c r="EO18" i="8"/>
  <c r="EN18" i="8"/>
  <c r="EM18" i="8"/>
  <c r="EL18" i="8"/>
  <c r="EK18" i="8"/>
  <c r="EJ18" i="8"/>
  <c r="EI18" i="8"/>
  <c r="EH18" i="8"/>
  <c r="EG18" i="8"/>
  <c r="EF18" i="8"/>
  <c r="EE18" i="8"/>
  <c r="ED18" i="8"/>
  <c r="EB18" i="8"/>
  <c r="EA18" i="8"/>
  <c r="DZ18" i="8"/>
  <c r="DY18" i="8"/>
  <c r="DX18" i="8"/>
  <c r="DW18" i="8"/>
  <c r="DV18" i="8"/>
  <c r="DU18" i="8"/>
  <c r="DT18" i="8"/>
  <c r="DS18" i="8"/>
  <c r="DR18" i="8"/>
  <c r="DQ18" i="8"/>
  <c r="DO18" i="8"/>
  <c r="DN18" i="8"/>
  <c r="DM18" i="8"/>
  <c r="DL18" i="8"/>
  <c r="DK18" i="8"/>
  <c r="DJ18" i="8"/>
  <c r="DI18" i="8"/>
  <c r="DH18" i="8"/>
  <c r="DG18" i="8"/>
  <c r="DF18" i="8"/>
  <c r="DE18" i="8"/>
  <c r="DD18" i="8"/>
  <c r="DB18" i="8"/>
  <c r="DA18" i="8"/>
  <c r="CZ18" i="8"/>
  <c r="CY18" i="8"/>
  <c r="CX18" i="8"/>
  <c r="CW18" i="8"/>
  <c r="CV18" i="8"/>
  <c r="CU18" i="8"/>
  <c r="CT18" i="8"/>
  <c r="CS18" i="8"/>
  <c r="CR18" i="8"/>
  <c r="CQ18" i="8"/>
  <c r="CO18" i="8"/>
  <c r="CN18" i="8"/>
  <c r="CM18" i="8"/>
  <c r="CL18" i="8"/>
  <c r="CK18" i="8"/>
  <c r="CJ18" i="8"/>
  <c r="CI18" i="8"/>
  <c r="CH18" i="8"/>
  <c r="CG18" i="8"/>
  <c r="CF18" i="8"/>
  <c r="CE18" i="8"/>
  <c r="CD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B18" i="8"/>
  <c r="AA18" i="8"/>
  <c r="Z18" i="8"/>
  <c r="Y18" i="8"/>
  <c r="X18" i="8"/>
  <c r="W18" i="8"/>
  <c r="V18" i="8"/>
  <c r="U18" i="8"/>
  <c r="T18" i="8"/>
  <c r="S18" i="8"/>
  <c r="R18" i="8"/>
  <c r="Q18" i="8"/>
  <c r="O18" i="8"/>
  <c r="N18" i="8"/>
  <c r="M18" i="8"/>
  <c r="L18" i="8"/>
  <c r="K18" i="8"/>
  <c r="J18" i="8"/>
  <c r="I18" i="8"/>
  <c r="H18" i="8"/>
  <c r="G18" i="8"/>
  <c r="F18" i="8"/>
  <c r="E18" i="8"/>
  <c r="D18" i="8"/>
  <c r="IP17" i="8"/>
  <c r="IC17" i="8"/>
  <c r="HP17" i="8"/>
  <c r="HC17" i="8"/>
  <c r="GP17" i="8"/>
  <c r="GC17" i="8"/>
  <c r="FP17" i="8"/>
  <c r="FC17" i="8"/>
  <c r="EP17" i="8"/>
  <c r="EC17" i="8"/>
  <c r="DP17" i="8"/>
  <c r="DC17" i="8"/>
  <c r="CP17" i="8"/>
  <c r="CC17" i="8"/>
  <c r="BP17" i="8"/>
  <c r="BC17" i="8"/>
  <c r="AP17" i="8"/>
  <c r="AC17" i="8"/>
  <c r="P17" i="8"/>
  <c r="IP16" i="8"/>
  <c r="IC16" i="8"/>
  <c r="HP16" i="8"/>
  <c r="HC16" i="8"/>
  <c r="GP16" i="8"/>
  <c r="GC16" i="8"/>
  <c r="FP16" i="8"/>
  <c r="FC16" i="8"/>
  <c r="EP16" i="8"/>
  <c r="EC16" i="8"/>
  <c r="DP16" i="8"/>
  <c r="DC16" i="8"/>
  <c r="CP16" i="8"/>
  <c r="CC16" i="8"/>
  <c r="BP16" i="8"/>
  <c r="BC16" i="8"/>
  <c r="AP16" i="8"/>
  <c r="AC16" i="8"/>
  <c r="P16" i="8"/>
  <c r="IP15" i="8"/>
  <c r="IC15" i="8"/>
  <c r="HP15" i="8"/>
  <c r="HC15" i="8"/>
  <c r="GP15" i="8"/>
  <c r="GC15" i="8"/>
  <c r="FP15" i="8"/>
  <c r="FC15" i="8"/>
  <c r="EP15" i="8"/>
  <c r="EC15" i="8"/>
  <c r="DP15" i="8"/>
  <c r="DC15" i="8"/>
  <c r="CP15" i="8"/>
  <c r="CC15" i="8"/>
  <c r="BP15" i="8"/>
  <c r="BC15" i="8"/>
  <c r="AP15" i="8"/>
  <c r="AC15" i="8"/>
  <c r="P15" i="8"/>
  <c r="IP14" i="8"/>
  <c r="IC14" i="8"/>
  <c r="HP14" i="8"/>
  <c r="HC14" i="8"/>
  <c r="GP14" i="8"/>
  <c r="GC14" i="8"/>
  <c r="FP14" i="8"/>
  <c r="FC14" i="8"/>
  <c r="EP14" i="8"/>
  <c r="EC14" i="8"/>
  <c r="DP14" i="8"/>
  <c r="DC14" i="8"/>
  <c r="CP14" i="8"/>
  <c r="CC14" i="8"/>
  <c r="BP14" i="8"/>
  <c r="BC14" i="8"/>
  <c r="AP14" i="8"/>
  <c r="AC14" i="8"/>
  <c r="P14" i="8"/>
  <c r="IP13" i="8"/>
  <c r="IC13" i="8"/>
  <c r="HP13" i="8"/>
  <c r="HC13" i="8"/>
  <c r="GP13" i="8"/>
  <c r="GC13" i="8"/>
  <c r="FP13" i="8"/>
  <c r="FC13" i="8"/>
  <c r="EP13" i="8"/>
  <c r="EC13" i="8"/>
  <c r="DP13" i="8"/>
  <c r="DC13" i="8"/>
  <c r="CP13" i="8"/>
  <c r="CC13" i="8"/>
  <c r="BP13" i="8"/>
  <c r="BC13" i="8"/>
  <c r="AP13" i="8"/>
  <c r="AC13" i="8"/>
  <c r="P13" i="8"/>
  <c r="IP12" i="8"/>
  <c r="IC12" i="8"/>
  <c r="HP12" i="8"/>
  <c r="HC12" i="8"/>
  <c r="GP12" i="8"/>
  <c r="GC12" i="8"/>
  <c r="FP12" i="8"/>
  <c r="FC12" i="8"/>
  <c r="FC18" i="8" s="1"/>
  <c r="EP12" i="8"/>
  <c r="EC12" i="8"/>
  <c r="DP12" i="8"/>
  <c r="DC12" i="8"/>
  <c r="CP12" i="8"/>
  <c r="CC12" i="8"/>
  <c r="BP12" i="8"/>
  <c r="BC12" i="8"/>
  <c r="AP12" i="8"/>
  <c r="AC12" i="8"/>
  <c r="P12" i="8"/>
  <c r="IO11" i="8"/>
  <c r="IN11" i="8"/>
  <c r="IM11" i="8"/>
  <c r="IL11" i="8"/>
  <c r="IK11" i="8"/>
  <c r="IJ11" i="8"/>
  <c r="IJ19" i="8" s="1"/>
  <c r="II11" i="8"/>
  <c r="IH11" i="8"/>
  <c r="IG11" i="8"/>
  <c r="IF11" i="8"/>
  <c r="IE11" i="8"/>
  <c r="ID11" i="8"/>
  <c r="IB11" i="8"/>
  <c r="IB19" i="8" s="1"/>
  <c r="IA11" i="8"/>
  <c r="IA19" i="8" s="1"/>
  <c r="HZ11" i="8"/>
  <c r="HY11" i="8"/>
  <c r="HX11" i="8"/>
  <c r="HX19" i="8" s="1"/>
  <c r="HW11" i="8"/>
  <c r="HV11" i="8"/>
  <c r="HU11" i="8"/>
  <c r="HT11" i="8"/>
  <c r="HT19" i="8" s="1"/>
  <c r="HS11" i="8"/>
  <c r="HS19" i="8" s="1"/>
  <c r="HR11" i="8"/>
  <c r="HQ11" i="8"/>
  <c r="HO11" i="8"/>
  <c r="HO19" i="8" s="1"/>
  <c r="HN11" i="8"/>
  <c r="HM11" i="8"/>
  <c r="HL11" i="8"/>
  <c r="HK11" i="8"/>
  <c r="HK19" i="8" s="1"/>
  <c r="HJ11" i="8"/>
  <c r="HJ19" i="8" s="1"/>
  <c r="HI11" i="8"/>
  <c r="HI19" i="8" s="1"/>
  <c r="HH11" i="8"/>
  <c r="HG11" i="8"/>
  <c r="HG19" i="8" s="1"/>
  <c r="HF11" i="8"/>
  <c r="HE11" i="8"/>
  <c r="HD11" i="8"/>
  <c r="HB11" i="8"/>
  <c r="HB19" i="8" s="1"/>
  <c r="HA11" i="8"/>
  <c r="HA19" i="8" s="1"/>
  <c r="GZ11" i="8"/>
  <c r="GZ19" i="8" s="1"/>
  <c r="GY11" i="8"/>
  <c r="GX11" i="8"/>
  <c r="GX19" i="8" s="1"/>
  <c r="GW11" i="8"/>
  <c r="GV11" i="8"/>
  <c r="GU11" i="8"/>
  <c r="GT11" i="8"/>
  <c r="GT19" i="8" s="1"/>
  <c r="GS11" i="8"/>
  <c r="GS19" i="8" s="1"/>
  <c r="GR11" i="8"/>
  <c r="GR19" i="8" s="1"/>
  <c r="GQ11" i="8"/>
  <c r="GO11" i="8"/>
  <c r="GO19" i="8" s="1"/>
  <c r="GN11" i="8"/>
  <c r="GM11" i="8"/>
  <c r="GL11" i="8"/>
  <c r="GK11" i="8"/>
  <c r="GK19" i="8" s="1"/>
  <c r="GJ11" i="8"/>
  <c r="GJ19" i="8" s="1"/>
  <c r="GI11" i="8"/>
  <c r="GI19" i="8" s="1"/>
  <c r="GH11" i="8"/>
  <c r="GG11" i="8"/>
  <c r="GG19" i="8" s="1"/>
  <c r="GF11" i="8"/>
  <c r="GE11" i="8"/>
  <c r="GD11" i="8"/>
  <c r="GB11" i="8"/>
  <c r="GB19" i="8" s="1"/>
  <c r="GA11" i="8"/>
  <c r="GA19" i="8" s="1"/>
  <c r="FZ11" i="8"/>
  <c r="FZ19" i="8" s="1"/>
  <c r="FY11" i="8"/>
  <c r="FX11" i="8"/>
  <c r="FX19" i="8" s="1"/>
  <c r="FW11" i="8"/>
  <c r="FV11" i="8"/>
  <c r="FU11" i="8"/>
  <c r="FT11" i="8"/>
  <c r="FT19" i="8" s="1"/>
  <c r="FS11" i="8"/>
  <c r="FS19" i="8" s="1"/>
  <c r="FR11" i="8"/>
  <c r="FR19" i="8" s="1"/>
  <c r="FQ11" i="8"/>
  <c r="FO11" i="8"/>
  <c r="FO19" i="8" s="1"/>
  <c r="FN11" i="8"/>
  <c r="FM11" i="8"/>
  <c r="FL11" i="8"/>
  <c r="FK11" i="8"/>
  <c r="FK19" i="8" s="1"/>
  <c r="FJ11" i="8"/>
  <c r="FJ19" i="8" s="1"/>
  <c r="FI11" i="8"/>
  <c r="FI19" i="8" s="1"/>
  <c r="FH11" i="8"/>
  <c r="FG11" i="8"/>
  <c r="FG19" i="8" s="1"/>
  <c r="FF11" i="8"/>
  <c r="FE11" i="8"/>
  <c r="FD11" i="8"/>
  <c r="FB11" i="8"/>
  <c r="FB19" i="8" s="1"/>
  <c r="FA11" i="8"/>
  <c r="FA19" i="8" s="1"/>
  <c r="EZ11" i="8"/>
  <c r="EZ19" i="8" s="1"/>
  <c r="EY11" i="8"/>
  <c r="EX11" i="8"/>
  <c r="EX19" i="8" s="1"/>
  <c r="EW11" i="8"/>
  <c r="EV11" i="8"/>
  <c r="EU11" i="8"/>
  <c r="ET11" i="8"/>
  <c r="ET19" i="8" s="1"/>
  <c r="ES11" i="8"/>
  <c r="ES19" i="8" s="1"/>
  <c r="ER11" i="8"/>
  <c r="ER19" i="8" s="1"/>
  <c r="EQ11" i="8"/>
  <c r="EO11" i="8"/>
  <c r="EO19" i="8" s="1"/>
  <c r="EN11" i="8"/>
  <c r="EM11" i="8"/>
  <c r="EL11" i="8"/>
  <c r="EK11" i="8"/>
  <c r="EK19" i="8" s="1"/>
  <c r="EJ11" i="8"/>
  <c r="EJ19" i="8" s="1"/>
  <c r="EI11" i="8"/>
  <c r="EI19" i="8" s="1"/>
  <c r="EH11" i="8"/>
  <c r="EG11" i="8"/>
  <c r="EG19" i="8" s="1"/>
  <c r="EF11" i="8"/>
  <c r="EE11" i="8"/>
  <c r="ED11" i="8"/>
  <c r="EB11" i="8"/>
  <c r="EB19" i="8" s="1"/>
  <c r="EA11" i="8"/>
  <c r="EA19" i="8" s="1"/>
  <c r="DZ11" i="8"/>
  <c r="DZ19" i="8" s="1"/>
  <c r="DY11" i="8"/>
  <c r="DX11" i="8"/>
  <c r="DX19" i="8" s="1"/>
  <c r="DW11" i="8"/>
  <c r="DV11" i="8"/>
  <c r="DU11" i="8"/>
  <c r="DT11" i="8"/>
  <c r="DT19" i="8" s="1"/>
  <c r="DS11" i="8"/>
  <c r="DS19" i="8" s="1"/>
  <c r="DR11" i="8"/>
  <c r="DR19" i="8" s="1"/>
  <c r="DQ11" i="8"/>
  <c r="DO11" i="8"/>
  <c r="DO19" i="8" s="1"/>
  <c r="DN11" i="8"/>
  <c r="DM11" i="8"/>
  <c r="DL11" i="8"/>
  <c r="DK11" i="8"/>
  <c r="DK19" i="8" s="1"/>
  <c r="DJ11" i="8"/>
  <c r="DJ19" i="8" s="1"/>
  <c r="DI11" i="8"/>
  <c r="DI19" i="8" s="1"/>
  <c r="DH11" i="8"/>
  <c r="DG11" i="8"/>
  <c r="DG19" i="8" s="1"/>
  <c r="DF11" i="8"/>
  <c r="DE11" i="8"/>
  <c r="DD11" i="8"/>
  <c r="DB11" i="8"/>
  <c r="DB19" i="8" s="1"/>
  <c r="DA11" i="8"/>
  <c r="DA19" i="8" s="1"/>
  <c r="CZ11" i="8"/>
  <c r="CZ19" i="8" s="1"/>
  <c r="CY11" i="8"/>
  <c r="CX11" i="8"/>
  <c r="CX19" i="8" s="1"/>
  <c r="CW11" i="8"/>
  <c r="CV11" i="8"/>
  <c r="CU11" i="8"/>
  <c r="CT11" i="8"/>
  <c r="CT19" i="8" s="1"/>
  <c r="CS11" i="8"/>
  <c r="CS19" i="8" s="1"/>
  <c r="CR11" i="8"/>
  <c r="CR19" i="8" s="1"/>
  <c r="CQ11" i="8"/>
  <c r="CO11" i="8"/>
  <c r="CO19" i="8" s="1"/>
  <c r="CN11" i="8"/>
  <c r="CM11" i="8"/>
  <c r="CL11" i="8"/>
  <c r="CK11" i="8"/>
  <c r="CK19" i="8" s="1"/>
  <c r="CJ11" i="8"/>
  <c r="CJ19" i="8" s="1"/>
  <c r="CI11" i="8"/>
  <c r="CI19" i="8" s="1"/>
  <c r="CH11" i="8"/>
  <c r="CG11" i="8"/>
  <c r="CG19" i="8" s="1"/>
  <c r="CF11" i="8"/>
  <c r="CE11" i="8"/>
  <c r="CD11" i="8"/>
  <c r="CB11" i="8"/>
  <c r="CB19" i="8" s="1"/>
  <c r="CA11" i="8"/>
  <c r="CA19" i="8" s="1"/>
  <c r="BZ11" i="8"/>
  <c r="BZ19" i="8" s="1"/>
  <c r="BY11" i="8"/>
  <c r="BX11" i="8"/>
  <c r="BX19" i="8" s="1"/>
  <c r="BW11" i="8"/>
  <c r="BV11" i="8"/>
  <c r="BU11" i="8"/>
  <c r="BT11" i="8"/>
  <c r="BT19" i="8" s="1"/>
  <c r="BS11" i="8"/>
  <c r="BS19" i="8" s="1"/>
  <c r="BR11" i="8"/>
  <c r="BR19" i="8" s="1"/>
  <c r="BQ11" i="8"/>
  <c r="BO11" i="8"/>
  <c r="BO19" i="8" s="1"/>
  <c r="BN11" i="8"/>
  <c r="BM11" i="8"/>
  <c r="BL11" i="8"/>
  <c r="BK11" i="8"/>
  <c r="BK19" i="8" s="1"/>
  <c r="BJ11" i="8"/>
  <c r="BJ19" i="8" s="1"/>
  <c r="BI11" i="8"/>
  <c r="BI19" i="8" s="1"/>
  <c r="BH11" i="8"/>
  <c r="BG11" i="8"/>
  <c r="BG19" i="8" s="1"/>
  <c r="BF11" i="8"/>
  <c r="BE11" i="8"/>
  <c r="BD11" i="8"/>
  <c r="BB11" i="8"/>
  <c r="BB19" i="8" s="1"/>
  <c r="BA11" i="8"/>
  <c r="BA19" i="8" s="1"/>
  <c r="AZ11" i="8"/>
  <c r="AZ19" i="8" s="1"/>
  <c r="AY11" i="8"/>
  <c r="AX11" i="8"/>
  <c r="AX19" i="8" s="1"/>
  <c r="AW11" i="8"/>
  <c r="AV11" i="8"/>
  <c r="AU11" i="8"/>
  <c r="AT11" i="8"/>
  <c r="AT19" i="8" s="1"/>
  <c r="AS11" i="8"/>
  <c r="AS19" i="8" s="1"/>
  <c r="AR11" i="8"/>
  <c r="AR19" i="8" s="1"/>
  <c r="AQ11" i="8"/>
  <c r="AO11" i="8"/>
  <c r="AO19" i="8" s="1"/>
  <c r="AN11" i="8"/>
  <c r="AM11" i="8"/>
  <c r="AL11" i="8"/>
  <c r="AK11" i="8"/>
  <c r="AK19" i="8" s="1"/>
  <c r="AJ11" i="8"/>
  <c r="AJ19" i="8" s="1"/>
  <c r="AI11" i="8"/>
  <c r="AI19" i="8" s="1"/>
  <c r="AH11" i="8"/>
  <c r="AG11" i="8"/>
  <c r="AG19" i="8" s="1"/>
  <c r="AF11" i="8"/>
  <c r="AE11" i="8"/>
  <c r="AD11" i="8"/>
  <c r="AB11" i="8"/>
  <c r="AB19" i="8" s="1"/>
  <c r="AA11" i="8"/>
  <c r="AA19" i="8" s="1"/>
  <c r="Z11" i="8"/>
  <c r="Z19" i="8" s="1"/>
  <c r="Y11" i="8"/>
  <c r="X11" i="8"/>
  <c r="X19" i="8" s="1"/>
  <c r="W11" i="8"/>
  <c r="V11" i="8"/>
  <c r="U11" i="8"/>
  <c r="T11" i="8"/>
  <c r="T19" i="8" s="1"/>
  <c r="S11" i="8"/>
  <c r="S19" i="8" s="1"/>
  <c r="R11" i="8"/>
  <c r="R19" i="8" s="1"/>
  <c r="Q11" i="8"/>
  <c r="O11" i="8"/>
  <c r="O19" i="8" s="1"/>
  <c r="N11" i="8"/>
  <c r="M11" i="8"/>
  <c r="L11" i="8"/>
  <c r="K11" i="8"/>
  <c r="K19" i="8" s="1"/>
  <c r="J11" i="8"/>
  <c r="J19" i="8" s="1"/>
  <c r="I11" i="8"/>
  <c r="I19" i="8" s="1"/>
  <c r="H11" i="8"/>
  <c r="G11" i="8"/>
  <c r="G19" i="8" s="1"/>
  <c r="F11" i="8"/>
  <c r="E11" i="8"/>
  <c r="D11" i="8"/>
  <c r="IP10" i="8"/>
  <c r="IC10" i="8"/>
  <c r="HP10" i="8"/>
  <c r="HC10" i="8"/>
  <c r="GP10" i="8"/>
  <c r="GC10" i="8"/>
  <c r="FP10" i="8"/>
  <c r="FC10" i="8"/>
  <c r="EP10" i="8"/>
  <c r="EC10" i="8"/>
  <c r="DP10" i="8"/>
  <c r="DC10" i="8"/>
  <c r="CP10" i="8"/>
  <c r="CC10" i="8"/>
  <c r="BP10" i="8"/>
  <c r="BC10" i="8"/>
  <c r="AP10" i="8"/>
  <c r="AC10" i="8"/>
  <c r="P10" i="8"/>
  <c r="IP9" i="8"/>
  <c r="IC9" i="8"/>
  <c r="HP9" i="8"/>
  <c r="HC9" i="8"/>
  <c r="GP9" i="8"/>
  <c r="GC9" i="8"/>
  <c r="FP9" i="8"/>
  <c r="FC9" i="8"/>
  <c r="EP9" i="8"/>
  <c r="EC9" i="8"/>
  <c r="DP9" i="8"/>
  <c r="DC9" i="8"/>
  <c r="CP9" i="8"/>
  <c r="CC9" i="8"/>
  <c r="BP9" i="8"/>
  <c r="BC9" i="8"/>
  <c r="AP9" i="8"/>
  <c r="AC9" i="8"/>
  <c r="P9" i="8"/>
  <c r="IP8" i="8"/>
  <c r="IC8" i="8"/>
  <c r="HP8" i="8"/>
  <c r="HC8" i="8"/>
  <c r="GP8" i="8"/>
  <c r="GC8" i="8"/>
  <c r="FP8" i="8"/>
  <c r="FC8" i="8"/>
  <c r="EP8" i="8"/>
  <c r="EC8" i="8"/>
  <c r="DP8" i="8"/>
  <c r="DC8" i="8"/>
  <c r="CP8" i="8"/>
  <c r="CC8" i="8"/>
  <c r="BP8" i="8"/>
  <c r="BC8" i="8"/>
  <c r="AP8" i="8"/>
  <c r="AC8" i="8"/>
  <c r="P8" i="8"/>
  <c r="IP7" i="8"/>
  <c r="IC7" i="8"/>
  <c r="HP7" i="8"/>
  <c r="HC7" i="8"/>
  <c r="GP7" i="8"/>
  <c r="GC7" i="8"/>
  <c r="FP7" i="8"/>
  <c r="FC7" i="8"/>
  <c r="EP7" i="8"/>
  <c r="EC7" i="8"/>
  <c r="DP7" i="8"/>
  <c r="DC7" i="8"/>
  <c r="CP7" i="8"/>
  <c r="CC7" i="8"/>
  <c r="BP7" i="8"/>
  <c r="BC7" i="8"/>
  <c r="AP7" i="8"/>
  <c r="AC7" i="8"/>
  <c r="P7" i="8"/>
  <c r="IP6" i="8"/>
  <c r="IC6" i="8"/>
  <c r="HP6" i="8"/>
  <c r="HC6" i="8"/>
  <c r="GP6" i="8"/>
  <c r="GC6" i="8"/>
  <c r="FP6" i="8"/>
  <c r="FC6" i="8"/>
  <c r="EP6" i="8"/>
  <c r="EC6" i="8"/>
  <c r="DP6" i="8"/>
  <c r="DC6" i="8"/>
  <c r="CP6" i="8"/>
  <c r="CC6" i="8"/>
  <c r="BP6" i="8"/>
  <c r="BC6" i="8"/>
  <c r="AP6" i="8"/>
  <c r="AC6" i="8"/>
  <c r="P6" i="8"/>
  <c r="IP5" i="8"/>
  <c r="IC5" i="8"/>
  <c r="IC11" i="8" s="1"/>
  <c r="HP5" i="8"/>
  <c r="HC5" i="8"/>
  <c r="GP5" i="8"/>
  <c r="GC5" i="8"/>
  <c r="FP5" i="8"/>
  <c r="FC5" i="8"/>
  <c r="EP5" i="8"/>
  <c r="EC5" i="8"/>
  <c r="EC11" i="8" s="1"/>
  <c r="DP5" i="8"/>
  <c r="DC5" i="8"/>
  <c r="CP5" i="8"/>
  <c r="CC5" i="8"/>
  <c r="BP5" i="8"/>
  <c r="BC5" i="8"/>
  <c r="AP5" i="8"/>
  <c r="AC5" i="8"/>
  <c r="P5" i="8"/>
  <c r="JB78" i="7"/>
  <c r="JA78" i="7"/>
  <c r="IZ78" i="7"/>
  <c r="IY78" i="7"/>
  <c r="IX78" i="7"/>
  <c r="IW78" i="7"/>
  <c r="IV78" i="7"/>
  <c r="IU78" i="7"/>
  <c r="IT78" i="7"/>
  <c r="IS78" i="7"/>
  <c r="IR78" i="7"/>
  <c r="IQ78" i="7"/>
  <c r="JC77" i="7"/>
  <c r="JC76" i="7"/>
  <c r="JC75" i="7"/>
  <c r="JC74" i="7"/>
  <c r="JC73" i="7"/>
  <c r="JC72" i="7"/>
  <c r="JC71" i="7"/>
  <c r="JC70" i="7"/>
  <c r="JC69" i="7"/>
  <c r="JC68" i="7"/>
  <c r="JC67" i="7"/>
  <c r="JB66" i="7"/>
  <c r="JA66" i="7"/>
  <c r="IZ66" i="7"/>
  <c r="IY66" i="7"/>
  <c r="IX66" i="7"/>
  <c r="IW66" i="7"/>
  <c r="IV66" i="7"/>
  <c r="IU66" i="7"/>
  <c r="IT66" i="7"/>
  <c r="IS66" i="7"/>
  <c r="IR66" i="7"/>
  <c r="IQ66" i="7"/>
  <c r="JC65" i="7"/>
  <c r="JC64" i="7"/>
  <c r="JC63" i="7"/>
  <c r="JC62" i="7"/>
  <c r="JC61" i="7"/>
  <c r="JC60" i="7"/>
  <c r="JC59" i="7"/>
  <c r="JC58" i="7"/>
  <c r="JC57" i="7"/>
  <c r="JC56" i="7"/>
  <c r="JC55" i="7"/>
  <c r="JB53" i="7"/>
  <c r="JA53" i="7"/>
  <c r="IZ53" i="7"/>
  <c r="IY53" i="7"/>
  <c r="IX53" i="7"/>
  <c r="IW53" i="7"/>
  <c r="IV53" i="7"/>
  <c r="IU53" i="7"/>
  <c r="IT53" i="7"/>
  <c r="IS53" i="7"/>
  <c r="IR53" i="7"/>
  <c r="IQ53" i="7"/>
  <c r="JC52" i="7"/>
  <c r="JC51" i="7"/>
  <c r="JC50" i="7"/>
  <c r="JC49" i="7"/>
  <c r="JC48" i="7"/>
  <c r="JC47" i="7"/>
  <c r="JC46" i="7"/>
  <c r="JC45" i="7"/>
  <c r="JC44" i="7"/>
  <c r="JC43" i="7"/>
  <c r="JC42" i="7"/>
  <c r="JB41" i="7"/>
  <c r="JA41" i="7"/>
  <c r="IZ41" i="7"/>
  <c r="IY41" i="7"/>
  <c r="IX41" i="7"/>
  <c r="IW41" i="7"/>
  <c r="IV41" i="7"/>
  <c r="IU41" i="7"/>
  <c r="IT41" i="7"/>
  <c r="IS41" i="7"/>
  <c r="IR41" i="7"/>
  <c r="IQ41" i="7"/>
  <c r="JC40" i="7"/>
  <c r="JC39" i="7"/>
  <c r="JC38" i="7"/>
  <c r="JC37" i="7"/>
  <c r="JC36" i="7"/>
  <c r="JC35" i="7"/>
  <c r="JC34" i="7"/>
  <c r="JC33" i="7"/>
  <c r="JC32" i="7"/>
  <c r="JC31" i="7"/>
  <c r="JC30" i="7"/>
  <c r="JB28" i="7"/>
  <c r="JA28" i="7"/>
  <c r="IZ28" i="7"/>
  <c r="IY28" i="7"/>
  <c r="IX28" i="7"/>
  <c r="IW28" i="7"/>
  <c r="IV28" i="7"/>
  <c r="IU28" i="7"/>
  <c r="IT28" i="7"/>
  <c r="IS28" i="7"/>
  <c r="IR28" i="7"/>
  <c r="IQ28" i="7"/>
  <c r="JC27" i="7"/>
  <c r="JC26" i="7"/>
  <c r="JC25" i="7"/>
  <c r="JC24" i="7"/>
  <c r="JC23" i="7"/>
  <c r="JC22" i="7"/>
  <c r="JC21" i="7"/>
  <c r="JC20" i="7"/>
  <c r="JC19" i="7"/>
  <c r="JC18" i="7"/>
  <c r="JC17" i="7"/>
  <c r="JB16" i="7"/>
  <c r="JA16" i="7"/>
  <c r="IZ16" i="7"/>
  <c r="IY16" i="7"/>
  <c r="IX16" i="7"/>
  <c r="IW16" i="7"/>
  <c r="IV16" i="7"/>
  <c r="IU16" i="7"/>
  <c r="IT16" i="7"/>
  <c r="IS16" i="7"/>
  <c r="IR16" i="7"/>
  <c r="IQ16" i="7"/>
  <c r="JC15" i="7"/>
  <c r="JC14" i="7"/>
  <c r="JC13" i="7"/>
  <c r="JC12" i="7"/>
  <c r="JC11" i="7"/>
  <c r="JC10" i="7"/>
  <c r="JC9" i="7"/>
  <c r="JC8" i="7"/>
  <c r="JC7" i="7"/>
  <c r="JC6" i="7"/>
  <c r="JC5" i="7"/>
  <c r="IO78" i="7"/>
  <c r="IN78" i="7"/>
  <c r="IM78" i="7"/>
  <c r="IL78" i="7"/>
  <c r="IK78" i="7"/>
  <c r="IJ78" i="7"/>
  <c r="II78" i="7"/>
  <c r="IH78" i="7"/>
  <c r="IG78" i="7"/>
  <c r="IF78" i="7"/>
  <c r="IE78" i="7"/>
  <c r="ID78" i="7"/>
  <c r="IB78" i="7"/>
  <c r="IA78" i="7"/>
  <c r="HZ78" i="7"/>
  <c r="HY78" i="7"/>
  <c r="HX78" i="7"/>
  <c r="HW78" i="7"/>
  <c r="HV78" i="7"/>
  <c r="HU78" i="7"/>
  <c r="HT78" i="7"/>
  <c r="HS78" i="7"/>
  <c r="HR78" i="7"/>
  <c r="HQ78" i="7"/>
  <c r="HO78" i="7"/>
  <c r="HN78" i="7"/>
  <c r="HM78" i="7"/>
  <c r="HL78" i="7"/>
  <c r="HK78" i="7"/>
  <c r="HJ78" i="7"/>
  <c r="HI78" i="7"/>
  <c r="HH78" i="7"/>
  <c r="HG78" i="7"/>
  <c r="HF78" i="7"/>
  <c r="HE78" i="7"/>
  <c r="HD78" i="7"/>
  <c r="HB78" i="7"/>
  <c r="HA78" i="7"/>
  <c r="GZ78" i="7"/>
  <c r="GY78" i="7"/>
  <c r="GX78" i="7"/>
  <c r="GW78" i="7"/>
  <c r="GV78" i="7"/>
  <c r="GU78" i="7"/>
  <c r="GT78" i="7"/>
  <c r="GS78" i="7"/>
  <c r="GR78" i="7"/>
  <c r="GQ78" i="7"/>
  <c r="GO78" i="7"/>
  <c r="GN78" i="7"/>
  <c r="GM78" i="7"/>
  <c r="GL78" i="7"/>
  <c r="GK78" i="7"/>
  <c r="GJ78" i="7"/>
  <c r="GI78" i="7"/>
  <c r="GH78" i="7"/>
  <c r="GG78" i="7"/>
  <c r="GF78" i="7"/>
  <c r="GE78" i="7"/>
  <c r="GD78" i="7"/>
  <c r="GB78" i="7"/>
  <c r="GA78" i="7"/>
  <c r="FZ78" i="7"/>
  <c r="FY78" i="7"/>
  <c r="FX78" i="7"/>
  <c r="FW78" i="7"/>
  <c r="FV78" i="7"/>
  <c r="FU78" i="7"/>
  <c r="FT78" i="7"/>
  <c r="FS78" i="7"/>
  <c r="FR78" i="7"/>
  <c r="FQ78" i="7"/>
  <c r="FO78" i="7"/>
  <c r="FN78" i="7"/>
  <c r="FM78" i="7"/>
  <c r="FL78" i="7"/>
  <c r="FK78" i="7"/>
  <c r="FJ78" i="7"/>
  <c r="FI78" i="7"/>
  <c r="FH78" i="7"/>
  <c r="FG78" i="7"/>
  <c r="FF78" i="7"/>
  <c r="FE78" i="7"/>
  <c r="FD78" i="7"/>
  <c r="FC78" i="7"/>
  <c r="EP78" i="7"/>
  <c r="EC78" i="7"/>
  <c r="DP78" i="7"/>
  <c r="DC78" i="7"/>
  <c r="CP78" i="7"/>
  <c r="CC78" i="7"/>
  <c r="BP78" i="7"/>
  <c r="BC78" i="7"/>
  <c r="AP78" i="7"/>
  <c r="AC78" i="7"/>
  <c r="P78" i="7"/>
  <c r="IP77" i="7"/>
  <c r="IC77" i="7"/>
  <c r="HP77" i="7"/>
  <c r="HC77" i="7"/>
  <c r="GP77" i="7"/>
  <c r="GC77" i="7"/>
  <c r="FP77" i="7"/>
  <c r="FC77" i="7"/>
  <c r="EP77" i="7"/>
  <c r="EC77" i="7"/>
  <c r="DP77" i="7"/>
  <c r="DC77" i="7"/>
  <c r="CP77" i="7"/>
  <c r="CC77" i="7"/>
  <c r="BP77" i="7"/>
  <c r="BC77" i="7"/>
  <c r="AP77" i="7"/>
  <c r="AC77" i="7"/>
  <c r="P77" i="7"/>
  <c r="IP76" i="7"/>
  <c r="IC76" i="7"/>
  <c r="HP76" i="7"/>
  <c r="HC76" i="7"/>
  <c r="GP76" i="7"/>
  <c r="GC76" i="7"/>
  <c r="FP76" i="7"/>
  <c r="FC76" i="7"/>
  <c r="EP76" i="7"/>
  <c r="EC76" i="7"/>
  <c r="DP76" i="7"/>
  <c r="DC76" i="7"/>
  <c r="CP76" i="7"/>
  <c r="CC76" i="7"/>
  <c r="BP76" i="7"/>
  <c r="BC76" i="7"/>
  <c r="AP76" i="7"/>
  <c r="AC76" i="7"/>
  <c r="P76" i="7"/>
  <c r="IP75" i="7"/>
  <c r="IC75" i="7"/>
  <c r="HP75" i="7"/>
  <c r="HC75" i="7"/>
  <c r="GP75" i="7"/>
  <c r="GC75" i="7"/>
  <c r="FP75" i="7"/>
  <c r="FC75" i="7"/>
  <c r="EP75" i="7"/>
  <c r="EC75" i="7"/>
  <c r="DP75" i="7"/>
  <c r="DC75" i="7"/>
  <c r="CP75" i="7"/>
  <c r="CC75" i="7"/>
  <c r="BP75" i="7"/>
  <c r="BC75" i="7"/>
  <c r="AP75" i="7"/>
  <c r="AC75" i="7"/>
  <c r="P75" i="7"/>
  <c r="IP74" i="7"/>
  <c r="IC74" i="7"/>
  <c r="HP74" i="7"/>
  <c r="HC74" i="7"/>
  <c r="GP74" i="7"/>
  <c r="GC74" i="7"/>
  <c r="FP74" i="7"/>
  <c r="FC74" i="7"/>
  <c r="EP74" i="7"/>
  <c r="EC74" i="7"/>
  <c r="DP74" i="7"/>
  <c r="DC74" i="7"/>
  <c r="CP74" i="7"/>
  <c r="CC74" i="7"/>
  <c r="BP74" i="7"/>
  <c r="BC74" i="7"/>
  <c r="AP74" i="7"/>
  <c r="AC74" i="7"/>
  <c r="P74" i="7"/>
  <c r="IP73" i="7"/>
  <c r="IC73" i="7"/>
  <c r="HP73" i="7"/>
  <c r="HC73" i="7"/>
  <c r="GP73" i="7"/>
  <c r="GC73" i="7"/>
  <c r="FP73" i="7"/>
  <c r="FC73" i="7"/>
  <c r="EP73" i="7"/>
  <c r="EC73" i="7"/>
  <c r="DP73" i="7"/>
  <c r="DC73" i="7"/>
  <c r="CP73" i="7"/>
  <c r="CC73" i="7"/>
  <c r="BP73" i="7"/>
  <c r="BC73" i="7"/>
  <c r="AP73" i="7"/>
  <c r="AC73" i="7"/>
  <c r="P73" i="7"/>
  <c r="IP72" i="7"/>
  <c r="IC72" i="7"/>
  <c r="HP72" i="7"/>
  <c r="HC72" i="7"/>
  <c r="GP72" i="7"/>
  <c r="GC72" i="7"/>
  <c r="FP72" i="7"/>
  <c r="FC72" i="7"/>
  <c r="EP72" i="7"/>
  <c r="EC72" i="7"/>
  <c r="DP72" i="7"/>
  <c r="DC72" i="7"/>
  <c r="CP72" i="7"/>
  <c r="CC72" i="7"/>
  <c r="BP72" i="7"/>
  <c r="BC72" i="7"/>
  <c r="AP72" i="7"/>
  <c r="AC72" i="7"/>
  <c r="P72" i="7"/>
  <c r="IP71" i="7"/>
  <c r="IC71" i="7"/>
  <c r="HP71" i="7"/>
  <c r="HC71" i="7"/>
  <c r="GP71" i="7"/>
  <c r="GC71" i="7"/>
  <c r="FP71" i="7"/>
  <c r="FC71" i="7"/>
  <c r="EP71" i="7"/>
  <c r="EC71" i="7"/>
  <c r="DP71" i="7"/>
  <c r="DC71" i="7"/>
  <c r="CP71" i="7"/>
  <c r="CC71" i="7"/>
  <c r="BP71" i="7"/>
  <c r="BC71" i="7"/>
  <c r="AP71" i="7"/>
  <c r="AC71" i="7"/>
  <c r="P71" i="7"/>
  <c r="IP70" i="7"/>
  <c r="IC70" i="7"/>
  <c r="HP70" i="7"/>
  <c r="HC70" i="7"/>
  <c r="GP70" i="7"/>
  <c r="GC70" i="7"/>
  <c r="FP70" i="7"/>
  <c r="FC70" i="7"/>
  <c r="EP70" i="7"/>
  <c r="EC70" i="7"/>
  <c r="DP70" i="7"/>
  <c r="DC70" i="7"/>
  <c r="CP70" i="7"/>
  <c r="CC70" i="7"/>
  <c r="BP70" i="7"/>
  <c r="BC70" i="7"/>
  <c r="AP70" i="7"/>
  <c r="AC70" i="7"/>
  <c r="P70" i="7"/>
  <c r="IP69" i="7"/>
  <c r="IC69" i="7"/>
  <c r="HP69" i="7"/>
  <c r="HC69" i="7"/>
  <c r="GP69" i="7"/>
  <c r="GC69" i="7"/>
  <c r="FP69" i="7"/>
  <c r="FC69" i="7"/>
  <c r="EP69" i="7"/>
  <c r="EC69" i="7"/>
  <c r="DP69" i="7"/>
  <c r="DC69" i="7"/>
  <c r="CP69" i="7"/>
  <c r="CC69" i="7"/>
  <c r="BP69" i="7"/>
  <c r="BC69" i="7"/>
  <c r="AP69" i="7"/>
  <c r="AC69" i="7"/>
  <c r="P69" i="7"/>
  <c r="IP68" i="7"/>
  <c r="IC68" i="7"/>
  <c r="HP68" i="7"/>
  <c r="HC68" i="7"/>
  <c r="GP68" i="7"/>
  <c r="GC68" i="7"/>
  <c r="FP68" i="7"/>
  <c r="FC68" i="7"/>
  <c r="EP68" i="7"/>
  <c r="EC68" i="7"/>
  <c r="DP68" i="7"/>
  <c r="DC68" i="7"/>
  <c r="CP68" i="7"/>
  <c r="CC68" i="7"/>
  <c r="BP68" i="7"/>
  <c r="BC68" i="7"/>
  <c r="AP68" i="7"/>
  <c r="AC68" i="7"/>
  <c r="P68" i="7"/>
  <c r="IP67" i="7"/>
  <c r="IC67" i="7"/>
  <c r="HP67" i="7"/>
  <c r="HC67" i="7"/>
  <c r="GP67" i="7"/>
  <c r="GC67" i="7"/>
  <c r="FP67" i="7"/>
  <c r="FP78" i="7" s="1"/>
  <c r="FC67" i="7"/>
  <c r="EP67" i="7"/>
  <c r="EC67" i="7"/>
  <c r="DP67" i="7"/>
  <c r="DC67" i="7"/>
  <c r="CP67" i="7"/>
  <c r="CC67" i="7"/>
  <c r="BP67" i="7"/>
  <c r="BC67" i="7"/>
  <c r="AP67" i="7"/>
  <c r="AC67" i="7"/>
  <c r="P67" i="7"/>
  <c r="IO66" i="7"/>
  <c r="IN66" i="7"/>
  <c r="IM66" i="7"/>
  <c r="IL66" i="7"/>
  <c r="IK66" i="7"/>
  <c r="IJ66" i="7"/>
  <c r="II66" i="7"/>
  <c r="IH66" i="7"/>
  <c r="IG66" i="7"/>
  <c r="IF66" i="7"/>
  <c r="IE66" i="7"/>
  <c r="ID66" i="7"/>
  <c r="IB66" i="7"/>
  <c r="IA66" i="7"/>
  <c r="HZ66" i="7"/>
  <c r="HY66" i="7"/>
  <c r="HX66" i="7"/>
  <c r="HW66" i="7"/>
  <c r="HV66" i="7"/>
  <c r="HU66" i="7"/>
  <c r="HT66" i="7"/>
  <c r="HS66" i="7"/>
  <c r="HR66" i="7"/>
  <c r="HQ66" i="7"/>
  <c r="HO66" i="7"/>
  <c r="HN66" i="7"/>
  <c r="HM66" i="7"/>
  <c r="HL66" i="7"/>
  <c r="HK66" i="7"/>
  <c r="HJ66" i="7"/>
  <c r="HI66" i="7"/>
  <c r="HH66" i="7"/>
  <c r="HG66" i="7"/>
  <c r="HF66" i="7"/>
  <c r="HE66" i="7"/>
  <c r="HD66" i="7"/>
  <c r="HB66" i="7"/>
  <c r="HA66" i="7"/>
  <c r="GZ66" i="7"/>
  <c r="GY66" i="7"/>
  <c r="GX66" i="7"/>
  <c r="GW66" i="7"/>
  <c r="GV66" i="7"/>
  <c r="GU66" i="7"/>
  <c r="GT66" i="7"/>
  <c r="GS66" i="7"/>
  <c r="GR66" i="7"/>
  <c r="GQ66" i="7"/>
  <c r="GO66" i="7"/>
  <c r="GN66" i="7"/>
  <c r="GM66" i="7"/>
  <c r="GL66" i="7"/>
  <c r="GK66" i="7"/>
  <c r="GJ66" i="7"/>
  <c r="GI66" i="7"/>
  <c r="GH66" i="7"/>
  <c r="GG66" i="7"/>
  <c r="GF66" i="7"/>
  <c r="GE66" i="7"/>
  <c r="GD66" i="7"/>
  <c r="GB66" i="7"/>
  <c r="GA66" i="7"/>
  <c r="FZ66" i="7"/>
  <c r="FY66" i="7"/>
  <c r="FX66" i="7"/>
  <c r="FW66" i="7"/>
  <c r="FV66" i="7"/>
  <c r="FU66" i="7"/>
  <c r="FT66" i="7"/>
  <c r="FS66" i="7"/>
  <c r="FR66" i="7"/>
  <c r="FQ66" i="7"/>
  <c r="FO66" i="7"/>
  <c r="FN66" i="7"/>
  <c r="FM66" i="7"/>
  <c r="FL66" i="7"/>
  <c r="FK66" i="7"/>
  <c r="FJ66" i="7"/>
  <c r="FI66" i="7"/>
  <c r="FH66" i="7"/>
  <c r="FG66" i="7"/>
  <c r="FF66" i="7"/>
  <c r="FE66" i="7"/>
  <c r="FD66" i="7"/>
  <c r="FC66" i="7"/>
  <c r="EP66" i="7"/>
  <c r="EC66" i="7"/>
  <c r="DP66" i="7"/>
  <c r="DC66" i="7"/>
  <c r="CP66" i="7"/>
  <c r="CC66" i="7"/>
  <c r="BP66" i="7"/>
  <c r="BC66" i="7"/>
  <c r="AP66" i="7"/>
  <c r="AC66" i="7"/>
  <c r="P66" i="7"/>
  <c r="IP65" i="7"/>
  <c r="IC65" i="7"/>
  <c r="HP65" i="7"/>
  <c r="HC65" i="7"/>
  <c r="GP65" i="7"/>
  <c r="GC65" i="7"/>
  <c r="FP65" i="7"/>
  <c r="FC65" i="7"/>
  <c r="EP65" i="7"/>
  <c r="EC65" i="7"/>
  <c r="DP65" i="7"/>
  <c r="DC65" i="7"/>
  <c r="CP65" i="7"/>
  <c r="CC65" i="7"/>
  <c r="BP65" i="7"/>
  <c r="BC65" i="7"/>
  <c r="AP65" i="7"/>
  <c r="AC65" i="7"/>
  <c r="P65" i="7"/>
  <c r="IP64" i="7"/>
  <c r="IC64" i="7"/>
  <c r="HP64" i="7"/>
  <c r="HC64" i="7"/>
  <c r="GP64" i="7"/>
  <c r="GC64" i="7"/>
  <c r="FP64" i="7"/>
  <c r="FC64" i="7"/>
  <c r="EP64" i="7"/>
  <c r="EC64" i="7"/>
  <c r="DP64" i="7"/>
  <c r="DC64" i="7"/>
  <c r="CP64" i="7"/>
  <c r="CC64" i="7"/>
  <c r="BP64" i="7"/>
  <c r="BC64" i="7"/>
  <c r="AP64" i="7"/>
  <c r="AC64" i="7"/>
  <c r="P64" i="7"/>
  <c r="IP63" i="7"/>
  <c r="IC63" i="7"/>
  <c r="HP63" i="7"/>
  <c r="HC63" i="7"/>
  <c r="GP63" i="7"/>
  <c r="GC63" i="7"/>
  <c r="FP63" i="7"/>
  <c r="FC63" i="7"/>
  <c r="EP63" i="7"/>
  <c r="EC63" i="7"/>
  <c r="DP63" i="7"/>
  <c r="DC63" i="7"/>
  <c r="CP63" i="7"/>
  <c r="CC63" i="7"/>
  <c r="BP63" i="7"/>
  <c r="BC63" i="7"/>
  <c r="AP63" i="7"/>
  <c r="AC63" i="7"/>
  <c r="P63" i="7"/>
  <c r="IP62" i="7"/>
  <c r="IC62" i="7"/>
  <c r="HP62" i="7"/>
  <c r="HC62" i="7"/>
  <c r="GP62" i="7"/>
  <c r="GC62" i="7"/>
  <c r="FP62" i="7"/>
  <c r="FC62" i="7"/>
  <c r="EP62" i="7"/>
  <c r="EC62" i="7"/>
  <c r="DP62" i="7"/>
  <c r="DC62" i="7"/>
  <c r="CP62" i="7"/>
  <c r="CC62" i="7"/>
  <c r="BP62" i="7"/>
  <c r="BC62" i="7"/>
  <c r="AP62" i="7"/>
  <c r="AC62" i="7"/>
  <c r="P62" i="7"/>
  <c r="IP61" i="7"/>
  <c r="IC61" i="7"/>
  <c r="HP61" i="7"/>
  <c r="HC61" i="7"/>
  <c r="GP61" i="7"/>
  <c r="GC61" i="7"/>
  <c r="FP61" i="7"/>
  <c r="FC61" i="7"/>
  <c r="EP61" i="7"/>
  <c r="EC61" i="7"/>
  <c r="DP61" i="7"/>
  <c r="DC61" i="7"/>
  <c r="CP61" i="7"/>
  <c r="CC61" i="7"/>
  <c r="BP61" i="7"/>
  <c r="BC61" i="7"/>
  <c r="AP61" i="7"/>
  <c r="AC61" i="7"/>
  <c r="P61" i="7"/>
  <c r="IP60" i="7"/>
  <c r="IC60" i="7"/>
  <c r="HP60" i="7"/>
  <c r="HC60" i="7"/>
  <c r="GP60" i="7"/>
  <c r="GC60" i="7"/>
  <c r="FP60" i="7"/>
  <c r="FC60" i="7"/>
  <c r="EP60" i="7"/>
  <c r="EC60" i="7"/>
  <c r="DP60" i="7"/>
  <c r="DC60" i="7"/>
  <c r="CP60" i="7"/>
  <c r="CC60" i="7"/>
  <c r="BP60" i="7"/>
  <c r="BC60" i="7"/>
  <c r="AP60" i="7"/>
  <c r="AC60" i="7"/>
  <c r="P60" i="7"/>
  <c r="IP59" i="7"/>
  <c r="IC59" i="7"/>
  <c r="HP59" i="7"/>
  <c r="HC59" i="7"/>
  <c r="GP59" i="7"/>
  <c r="GC59" i="7"/>
  <c r="FP59" i="7"/>
  <c r="FC59" i="7"/>
  <c r="EP59" i="7"/>
  <c r="EC59" i="7"/>
  <c r="DP59" i="7"/>
  <c r="DC59" i="7"/>
  <c r="CP59" i="7"/>
  <c r="CC59" i="7"/>
  <c r="BP59" i="7"/>
  <c r="BC59" i="7"/>
  <c r="AP59" i="7"/>
  <c r="AC59" i="7"/>
  <c r="P59" i="7"/>
  <c r="IP58" i="7"/>
  <c r="IC58" i="7"/>
  <c r="HP58" i="7"/>
  <c r="HC58" i="7"/>
  <c r="GP58" i="7"/>
  <c r="GC58" i="7"/>
  <c r="FP58" i="7"/>
  <c r="FC58" i="7"/>
  <c r="EP58" i="7"/>
  <c r="EC58" i="7"/>
  <c r="DP58" i="7"/>
  <c r="DC58" i="7"/>
  <c r="CP58" i="7"/>
  <c r="CC58" i="7"/>
  <c r="BP58" i="7"/>
  <c r="BC58" i="7"/>
  <c r="AP58" i="7"/>
  <c r="AC58" i="7"/>
  <c r="P58" i="7"/>
  <c r="IP57" i="7"/>
  <c r="IC57" i="7"/>
  <c r="HP57" i="7"/>
  <c r="HC57" i="7"/>
  <c r="GP57" i="7"/>
  <c r="GC57" i="7"/>
  <c r="FP57" i="7"/>
  <c r="FC57" i="7"/>
  <c r="EP57" i="7"/>
  <c r="EC57" i="7"/>
  <c r="DP57" i="7"/>
  <c r="DC57" i="7"/>
  <c r="CP57" i="7"/>
  <c r="CC57" i="7"/>
  <c r="BP57" i="7"/>
  <c r="BC57" i="7"/>
  <c r="AP57" i="7"/>
  <c r="AC57" i="7"/>
  <c r="P57" i="7"/>
  <c r="IP56" i="7"/>
  <c r="IC56" i="7"/>
  <c r="HP56" i="7"/>
  <c r="HC56" i="7"/>
  <c r="GP56" i="7"/>
  <c r="GC56" i="7"/>
  <c r="FP56" i="7"/>
  <c r="FC56" i="7"/>
  <c r="EP56" i="7"/>
  <c r="EC56" i="7"/>
  <c r="DP56" i="7"/>
  <c r="DC56" i="7"/>
  <c r="CP56" i="7"/>
  <c r="CC56" i="7"/>
  <c r="BP56" i="7"/>
  <c r="BC56" i="7"/>
  <c r="AP56" i="7"/>
  <c r="AC56" i="7"/>
  <c r="P56" i="7"/>
  <c r="IP55" i="7"/>
  <c r="IC55" i="7"/>
  <c r="HP55" i="7"/>
  <c r="HC55" i="7"/>
  <c r="GP55" i="7"/>
  <c r="GC55" i="7"/>
  <c r="FP55" i="7"/>
  <c r="FC55" i="7"/>
  <c r="EP55" i="7"/>
  <c r="EC55" i="7"/>
  <c r="DP55" i="7"/>
  <c r="DC55" i="7"/>
  <c r="CP55" i="7"/>
  <c r="CC55" i="7"/>
  <c r="BP55" i="7"/>
  <c r="BC55" i="7"/>
  <c r="AP55" i="7"/>
  <c r="AC55" i="7"/>
  <c r="P55" i="7"/>
  <c r="FB54" i="7"/>
  <c r="FA54" i="7"/>
  <c r="EZ54" i="7"/>
  <c r="EY54" i="7"/>
  <c r="EX54" i="7"/>
  <c r="EW54" i="7"/>
  <c r="EV54" i="7"/>
  <c r="EU54" i="7"/>
  <c r="ET54" i="7"/>
  <c r="ES54" i="7"/>
  <c r="ER54" i="7"/>
  <c r="EQ54" i="7"/>
  <c r="EO54" i="7"/>
  <c r="EN54" i="7"/>
  <c r="EM54" i="7"/>
  <c r="EL54" i="7"/>
  <c r="EK54" i="7"/>
  <c r="EJ54" i="7"/>
  <c r="EI54" i="7"/>
  <c r="EH54" i="7"/>
  <c r="EG54" i="7"/>
  <c r="EF54" i="7"/>
  <c r="EE54" i="7"/>
  <c r="ED54" i="7"/>
  <c r="EB54" i="7"/>
  <c r="EA54" i="7"/>
  <c r="DZ54" i="7"/>
  <c r="DY54" i="7"/>
  <c r="DX54" i="7"/>
  <c r="DW54" i="7"/>
  <c r="DV54" i="7"/>
  <c r="DU54" i="7"/>
  <c r="DT54" i="7"/>
  <c r="DS54" i="7"/>
  <c r="DR54" i="7"/>
  <c r="DQ54" i="7"/>
  <c r="DO54" i="7"/>
  <c r="DN54" i="7"/>
  <c r="DM54" i="7"/>
  <c r="DL54" i="7"/>
  <c r="DK54" i="7"/>
  <c r="DJ54" i="7"/>
  <c r="DI54" i="7"/>
  <c r="DH54" i="7"/>
  <c r="DG54" i="7"/>
  <c r="DF54" i="7"/>
  <c r="DE54" i="7"/>
  <c r="DD54" i="7"/>
  <c r="DB54" i="7"/>
  <c r="DA54" i="7"/>
  <c r="CZ54" i="7"/>
  <c r="CY54" i="7"/>
  <c r="CX54" i="7"/>
  <c r="CW54" i="7"/>
  <c r="CV54" i="7"/>
  <c r="CU54" i="7"/>
  <c r="CT54" i="7"/>
  <c r="CS54" i="7"/>
  <c r="CR54" i="7"/>
  <c r="CQ54" i="7"/>
  <c r="CO54" i="7"/>
  <c r="CN54" i="7"/>
  <c r="CM54" i="7"/>
  <c r="CL54" i="7"/>
  <c r="CK54" i="7"/>
  <c r="CJ54" i="7"/>
  <c r="CI54" i="7"/>
  <c r="CH54" i="7"/>
  <c r="CG54" i="7"/>
  <c r="CF54" i="7"/>
  <c r="CE54" i="7"/>
  <c r="CD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O54" i="7"/>
  <c r="AN54" i="7"/>
  <c r="AM54" i="7"/>
  <c r="AL54" i="7"/>
  <c r="AK54" i="7"/>
  <c r="AJ54" i="7"/>
  <c r="AI54" i="7"/>
  <c r="AH54" i="7"/>
  <c r="AG54" i="7"/>
  <c r="AF54" i="7"/>
  <c r="AE54" i="7"/>
  <c r="AD54" i="7"/>
  <c r="AB54" i="7"/>
  <c r="AA54" i="7"/>
  <c r="Z54" i="7"/>
  <c r="Y54" i="7"/>
  <c r="X54" i="7"/>
  <c r="W54" i="7"/>
  <c r="V54" i="7"/>
  <c r="U54" i="7"/>
  <c r="T54" i="7"/>
  <c r="S54" i="7"/>
  <c r="R54" i="7"/>
  <c r="Q54" i="7"/>
  <c r="O54" i="7"/>
  <c r="N54" i="7"/>
  <c r="M54" i="7"/>
  <c r="L54" i="7"/>
  <c r="K54" i="7"/>
  <c r="J54" i="7"/>
  <c r="I54" i="7"/>
  <c r="H54" i="7"/>
  <c r="G54" i="7"/>
  <c r="F54" i="7"/>
  <c r="E54" i="7"/>
  <c r="D54" i="7"/>
  <c r="IO53" i="7"/>
  <c r="IN53" i="7"/>
  <c r="IM53" i="7"/>
  <c r="IL53" i="7"/>
  <c r="IK53" i="7"/>
  <c r="IJ53" i="7"/>
  <c r="IH53" i="7"/>
  <c r="IG53" i="7"/>
  <c r="IF53" i="7"/>
  <c r="IE53" i="7"/>
  <c r="ID53" i="7"/>
  <c r="IB53" i="7"/>
  <c r="IA53" i="7"/>
  <c r="HZ53" i="7"/>
  <c r="HY53" i="7"/>
  <c r="HX53" i="7"/>
  <c r="HW53" i="7"/>
  <c r="HV53" i="7"/>
  <c r="HU53" i="7"/>
  <c r="HT53" i="7"/>
  <c r="HS53" i="7"/>
  <c r="HR53" i="7"/>
  <c r="HQ53" i="7"/>
  <c r="HO53" i="7"/>
  <c r="HN53" i="7"/>
  <c r="HM53" i="7"/>
  <c r="HL53" i="7"/>
  <c r="HK53" i="7"/>
  <c r="HJ53" i="7"/>
  <c r="HI53" i="7"/>
  <c r="HH53" i="7"/>
  <c r="HG53" i="7"/>
  <c r="HF53" i="7"/>
  <c r="HE53" i="7"/>
  <c r="HD53" i="7"/>
  <c r="HB53" i="7"/>
  <c r="HA53" i="7"/>
  <c r="GZ53" i="7"/>
  <c r="GY53" i="7"/>
  <c r="GX53" i="7"/>
  <c r="GW53" i="7"/>
  <c r="GV53" i="7"/>
  <c r="GU53" i="7"/>
  <c r="GT53" i="7"/>
  <c r="GS53" i="7"/>
  <c r="GR53" i="7"/>
  <c r="GQ53" i="7"/>
  <c r="GO53" i="7"/>
  <c r="GN53" i="7"/>
  <c r="GM53" i="7"/>
  <c r="GL53" i="7"/>
  <c r="GK53" i="7"/>
  <c r="GJ53" i="7"/>
  <c r="GI53" i="7"/>
  <c r="GH53" i="7"/>
  <c r="GG53" i="7"/>
  <c r="GF53" i="7"/>
  <c r="GE53" i="7"/>
  <c r="GD53" i="7"/>
  <c r="GB53" i="7"/>
  <c r="GA53" i="7"/>
  <c r="FZ53" i="7"/>
  <c r="FY53" i="7"/>
  <c r="FX53" i="7"/>
  <c r="FW53" i="7"/>
  <c r="FV53" i="7"/>
  <c r="FU53" i="7"/>
  <c r="FT53" i="7"/>
  <c r="FS53" i="7"/>
  <c r="FR53" i="7"/>
  <c r="FQ53" i="7"/>
  <c r="FO53" i="7"/>
  <c r="FN53" i="7"/>
  <c r="FM53" i="7"/>
  <c r="FL53" i="7"/>
  <c r="FK53" i="7"/>
  <c r="FJ53" i="7"/>
  <c r="FI53" i="7"/>
  <c r="FH53" i="7"/>
  <c r="FG53" i="7"/>
  <c r="FF53" i="7"/>
  <c r="FE53" i="7"/>
  <c r="FD53" i="7"/>
  <c r="FC53" i="7"/>
  <c r="EP53" i="7"/>
  <c r="EC53" i="7"/>
  <c r="DP53" i="7"/>
  <c r="DC53" i="7"/>
  <c r="CP53" i="7"/>
  <c r="CC53" i="7"/>
  <c r="BP53" i="7"/>
  <c r="BC53" i="7"/>
  <c r="AP53" i="7"/>
  <c r="AC53" i="7"/>
  <c r="P53" i="7"/>
  <c r="IP52" i="7"/>
  <c r="IC52" i="7"/>
  <c r="HP52" i="7"/>
  <c r="HC52" i="7"/>
  <c r="GP52" i="7"/>
  <c r="GC52" i="7"/>
  <c r="FP52" i="7"/>
  <c r="FC52" i="7"/>
  <c r="EP52" i="7"/>
  <c r="EC52" i="7"/>
  <c r="DP52" i="7"/>
  <c r="DC52" i="7"/>
  <c r="CP52" i="7"/>
  <c r="CC52" i="7"/>
  <c r="BP52" i="7"/>
  <c r="BC52" i="7"/>
  <c r="AP52" i="7"/>
  <c r="AC52" i="7"/>
  <c r="P52" i="7"/>
  <c r="IP51" i="7"/>
  <c r="IC51" i="7"/>
  <c r="HP51" i="7"/>
  <c r="HC51" i="7"/>
  <c r="GP51" i="7"/>
  <c r="GC51" i="7"/>
  <c r="FP51" i="7"/>
  <c r="FC51" i="7"/>
  <c r="EP51" i="7"/>
  <c r="EC51" i="7"/>
  <c r="DP51" i="7"/>
  <c r="DC51" i="7"/>
  <c r="CP51" i="7"/>
  <c r="CC51" i="7"/>
  <c r="BP51" i="7"/>
  <c r="BC51" i="7"/>
  <c r="AP51" i="7"/>
  <c r="AC51" i="7"/>
  <c r="P51" i="7"/>
  <c r="IP50" i="7"/>
  <c r="IC50" i="7"/>
  <c r="HP50" i="7"/>
  <c r="HC50" i="7"/>
  <c r="GP50" i="7"/>
  <c r="GC50" i="7"/>
  <c r="FP50" i="7"/>
  <c r="FC50" i="7"/>
  <c r="EP50" i="7"/>
  <c r="EC50" i="7"/>
  <c r="DP50" i="7"/>
  <c r="DC50" i="7"/>
  <c r="CP50" i="7"/>
  <c r="CC50" i="7"/>
  <c r="BP50" i="7"/>
  <c r="BC50" i="7"/>
  <c r="AP50" i="7"/>
  <c r="AC50" i="7"/>
  <c r="P50" i="7"/>
  <c r="IP49" i="7"/>
  <c r="IC49" i="7"/>
  <c r="HP49" i="7"/>
  <c r="HC49" i="7"/>
  <c r="GP49" i="7"/>
  <c r="GC49" i="7"/>
  <c r="FP49" i="7"/>
  <c r="FC49" i="7"/>
  <c r="EP49" i="7"/>
  <c r="EC49" i="7"/>
  <c r="DP49" i="7"/>
  <c r="DC49" i="7"/>
  <c r="CP49" i="7"/>
  <c r="CC49" i="7"/>
  <c r="BP49" i="7"/>
  <c r="BC49" i="7"/>
  <c r="AP49" i="7"/>
  <c r="AC49" i="7"/>
  <c r="P49" i="7"/>
  <c r="IP48" i="7"/>
  <c r="IC48" i="7"/>
  <c r="HP48" i="7"/>
  <c r="HC48" i="7"/>
  <c r="GP48" i="7"/>
  <c r="GC48" i="7"/>
  <c r="FP48" i="7"/>
  <c r="FC48" i="7"/>
  <c r="EP48" i="7"/>
  <c r="EC48" i="7"/>
  <c r="DP48" i="7"/>
  <c r="DC48" i="7"/>
  <c r="CP48" i="7"/>
  <c r="CC48" i="7"/>
  <c r="BP48" i="7"/>
  <c r="BC48" i="7"/>
  <c r="AP48" i="7"/>
  <c r="AC48" i="7"/>
  <c r="P48" i="7"/>
  <c r="IP47" i="7"/>
  <c r="IC47" i="7"/>
  <c r="HP47" i="7"/>
  <c r="HC47" i="7"/>
  <c r="GP47" i="7"/>
  <c r="GC47" i="7"/>
  <c r="FP47" i="7"/>
  <c r="FC47" i="7"/>
  <c r="EP47" i="7"/>
  <c r="EC47" i="7"/>
  <c r="DP47" i="7"/>
  <c r="DC47" i="7"/>
  <c r="CP47" i="7"/>
  <c r="CC47" i="7"/>
  <c r="BP47" i="7"/>
  <c r="BC47" i="7"/>
  <c r="AP47" i="7"/>
  <c r="AC47" i="7"/>
  <c r="P47" i="7"/>
  <c r="IP46" i="7"/>
  <c r="IC46" i="7"/>
  <c r="HP46" i="7"/>
  <c r="HC46" i="7"/>
  <c r="GP46" i="7"/>
  <c r="GC46" i="7"/>
  <c r="FP46" i="7"/>
  <c r="FC46" i="7"/>
  <c r="EP46" i="7"/>
  <c r="EC46" i="7"/>
  <c r="DP46" i="7"/>
  <c r="DC46" i="7"/>
  <c r="CP46" i="7"/>
  <c r="CC46" i="7"/>
  <c r="BP46" i="7"/>
  <c r="BC46" i="7"/>
  <c r="AP46" i="7"/>
  <c r="AC46" i="7"/>
  <c r="P46" i="7"/>
  <c r="IP45" i="7"/>
  <c r="IC45" i="7"/>
  <c r="HP45" i="7"/>
  <c r="HC45" i="7"/>
  <c r="GP45" i="7"/>
  <c r="GC45" i="7"/>
  <c r="FP45" i="7"/>
  <c r="FC45" i="7"/>
  <c r="EP45" i="7"/>
  <c r="EC45" i="7"/>
  <c r="DP45" i="7"/>
  <c r="DC45" i="7"/>
  <c r="CP45" i="7"/>
  <c r="CC45" i="7"/>
  <c r="BP45" i="7"/>
  <c r="BC45" i="7"/>
  <c r="AP45" i="7"/>
  <c r="AC45" i="7"/>
  <c r="P45" i="7"/>
  <c r="IP44" i="7"/>
  <c r="IC44" i="7"/>
  <c r="HP44" i="7"/>
  <c r="HC44" i="7"/>
  <c r="GP44" i="7"/>
  <c r="GC44" i="7"/>
  <c r="FP44" i="7"/>
  <c r="FC44" i="7"/>
  <c r="EP44" i="7"/>
  <c r="EC44" i="7"/>
  <c r="DP44" i="7"/>
  <c r="DC44" i="7"/>
  <c r="CP44" i="7"/>
  <c r="CC44" i="7"/>
  <c r="BP44" i="7"/>
  <c r="BC44" i="7"/>
  <c r="AP44" i="7"/>
  <c r="AC44" i="7"/>
  <c r="P44" i="7"/>
  <c r="IP43" i="7"/>
  <c r="IC43" i="7"/>
  <c r="HP43" i="7"/>
  <c r="HC43" i="7"/>
  <c r="GP43" i="7"/>
  <c r="GC43" i="7"/>
  <c r="FP43" i="7"/>
  <c r="FC43" i="7"/>
  <c r="EP43" i="7"/>
  <c r="EC43" i="7"/>
  <c r="DP43" i="7"/>
  <c r="DC43" i="7"/>
  <c r="CP43" i="7"/>
  <c r="CC43" i="7"/>
  <c r="BP43" i="7"/>
  <c r="BC43" i="7"/>
  <c r="AP43" i="7"/>
  <c r="AC43" i="7"/>
  <c r="P43" i="7"/>
  <c r="IP42" i="7"/>
  <c r="IC42" i="7"/>
  <c r="HP42" i="7"/>
  <c r="HC42" i="7"/>
  <c r="GP42" i="7"/>
  <c r="GC42" i="7"/>
  <c r="GC53" i="7" s="1"/>
  <c r="FP42" i="7"/>
  <c r="FC42" i="7"/>
  <c r="EP42" i="7"/>
  <c r="EC42" i="7"/>
  <c r="DP42" i="7"/>
  <c r="DC42" i="7"/>
  <c r="CP42" i="7"/>
  <c r="CC42" i="7"/>
  <c r="BP42" i="7"/>
  <c r="BC42" i="7"/>
  <c r="AP42" i="7"/>
  <c r="AC42" i="7"/>
  <c r="P42" i="7"/>
  <c r="IO41" i="7"/>
  <c r="IO54" i="7" s="1"/>
  <c r="IN41" i="7"/>
  <c r="IN54" i="7" s="1"/>
  <c r="IM41" i="7"/>
  <c r="IM54" i="7" s="1"/>
  <c r="IL41" i="7"/>
  <c r="IL54" i="7" s="1"/>
  <c r="IK41" i="7"/>
  <c r="IK54" i="7" s="1"/>
  <c r="IJ41" i="7"/>
  <c r="IJ54" i="7" s="1"/>
  <c r="II41" i="7"/>
  <c r="II54" i="7" s="1"/>
  <c r="IH41" i="7"/>
  <c r="IG41" i="7"/>
  <c r="IF41" i="7"/>
  <c r="IE41" i="7"/>
  <c r="IE54" i="7" s="1"/>
  <c r="ID41" i="7"/>
  <c r="IB41" i="7"/>
  <c r="IA41" i="7"/>
  <c r="HZ41" i="7"/>
  <c r="HY41" i="7"/>
  <c r="HX41" i="7"/>
  <c r="HX54" i="7" s="1"/>
  <c r="HW41" i="7"/>
  <c r="HV41" i="7"/>
  <c r="HV54" i="7" s="1"/>
  <c r="HU41" i="7"/>
  <c r="HT41" i="7"/>
  <c r="HS41" i="7"/>
  <c r="HR41" i="7"/>
  <c r="HQ41" i="7"/>
  <c r="HO41" i="7"/>
  <c r="HO54" i="7" s="1"/>
  <c r="HN41" i="7"/>
  <c r="HN54" i="7" s="1"/>
  <c r="HM41" i="7"/>
  <c r="HM54" i="7" s="1"/>
  <c r="HL41" i="7"/>
  <c r="HK41" i="7"/>
  <c r="HJ41" i="7"/>
  <c r="HI41" i="7"/>
  <c r="HI54" i="7" s="1"/>
  <c r="HH41" i="7"/>
  <c r="HG41" i="7"/>
  <c r="HG54" i="7" s="1"/>
  <c r="HF41" i="7"/>
  <c r="HF54" i="7" s="1"/>
  <c r="HE41" i="7"/>
  <c r="HE54" i="7" s="1"/>
  <c r="HD41" i="7"/>
  <c r="HB41" i="7"/>
  <c r="HA41" i="7"/>
  <c r="GZ41" i="7"/>
  <c r="GZ54" i="7" s="1"/>
  <c r="GY41" i="7"/>
  <c r="GX41" i="7"/>
  <c r="GX54" i="7" s="1"/>
  <c r="GW41" i="7"/>
  <c r="GW54" i="7" s="1"/>
  <c r="GV41" i="7"/>
  <c r="GV54" i="7" s="1"/>
  <c r="GU41" i="7"/>
  <c r="GT41" i="7"/>
  <c r="GS41" i="7"/>
  <c r="GR41" i="7"/>
  <c r="GR54" i="7" s="1"/>
  <c r="GQ41" i="7"/>
  <c r="GO41" i="7"/>
  <c r="GO54" i="7" s="1"/>
  <c r="GN41" i="7"/>
  <c r="GN54" i="7" s="1"/>
  <c r="GM41" i="7"/>
  <c r="GM54" i="7" s="1"/>
  <c r="GL41" i="7"/>
  <c r="GK41" i="7"/>
  <c r="GJ41" i="7"/>
  <c r="GI41" i="7"/>
  <c r="GI54" i="7" s="1"/>
  <c r="GH41" i="7"/>
  <c r="GG41" i="7"/>
  <c r="GG54" i="7" s="1"/>
  <c r="GF41" i="7"/>
  <c r="GF54" i="7" s="1"/>
  <c r="GE41" i="7"/>
  <c r="GE54" i="7" s="1"/>
  <c r="GD41" i="7"/>
  <c r="GB41" i="7"/>
  <c r="GA41" i="7"/>
  <c r="FZ41" i="7"/>
  <c r="FZ54" i="7" s="1"/>
  <c r="FY41" i="7"/>
  <c r="FX41" i="7"/>
  <c r="FX54" i="7" s="1"/>
  <c r="FW41" i="7"/>
  <c r="FW54" i="7" s="1"/>
  <c r="FV41" i="7"/>
  <c r="FV54" i="7" s="1"/>
  <c r="FU41" i="7"/>
  <c r="FT41" i="7"/>
  <c r="FS41" i="7"/>
  <c r="FR41" i="7"/>
  <c r="FR54" i="7" s="1"/>
  <c r="FQ41" i="7"/>
  <c r="FO41" i="7"/>
  <c r="FO54" i="7" s="1"/>
  <c r="FN41" i="7"/>
  <c r="FN54" i="7" s="1"/>
  <c r="FM41" i="7"/>
  <c r="FM54" i="7" s="1"/>
  <c r="FL41" i="7"/>
  <c r="FK41" i="7"/>
  <c r="FJ41" i="7"/>
  <c r="FI41" i="7"/>
  <c r="FI54" i="7" s="1"/>
  <c r="FH41" i="7"/>
  <c r="FG41" i="7"/>
  <c r="FG54" i="7" s="1"/>
  <c r="FF41" i="7"/>
  <c r="FF54" i="7" s="1"/>
  <c r="FE41" i="7"/>
  <c r="FE54" i="7" s="1"/>
  <c r="FD41" i="7"/>
  <c r="FC41" i="7"/>
  <c r="EP41" i="7"/>
  <c r="EC41" i="7"/>
  <c r="EC54" i="7" s="1"/>
  <c r="DP41" i="7"/>
  <c r="DC41" i="7"/>
  <c r="DC54" i="7" s="1"/>
  <c r="CP41" i="7"/>
  <c r="CP54" i="7" s="1"/>
  <c r="CC41" i="7"/>
  <c r="CC54" i="7" s="1"/>
  <c r="BP41" i="7"/>
  <c r="BC41" i="7"/>
  <c r="AP41" i="7"/>
  <c r="AC41" i="7"/>
  <c r="AC54" i="7" s="1"/>
  <c r="P41" i="7"/>
  <c r="IP40" i="7"/>
  <c r="IC40" i="7"/>
  <c r="HP40" i="7"/>
  <c r="HC40" i="7"/>
  <c r="GP40" i="7"/>
  <c r="GC40" i="7"/>
  <c r="FP40" i="7"/>
  <c r="FC40" i="7"/>
  <c r="EP40" i="7"/>
  <c r="EC40" i="7"/>
  <c r="DP40" i="7"/>
  <c r="DC40" i="7"/>
  <c r="CP40" i="7"/>
  <c r="CC40" i="7"/>
  <c r="BP40" i="7"/>
  <c r="BC40" i="7"/>
  <c r="AP40" i="7"/>
  <c r="AC40" i="7"/>
  <c r="P40" i="7"/>
  <c r="IP39" i="7"/>
  <c r="IC39" i="7"/>
  <c r="HP39" i="7"/>
  <c r="HC39" i="7"/>
  <c r="GP39" i="7"/>
  <c r="GC39" i="7"/>
  <c r="FP39" i="7"/>
  <c r="FC39" i="7"/>
  <c r="EP39" i="7"/>
  <c r="EC39" i="7"/>
  <c r="DP39" i="7"/>
  <c r="DC39" i="7"/>
  <c r="CP39" i="7"/>
  <c r="CC39" i="7"/>
  <c r="BP39" i="7"/>
  <c r="BC39" i="7"/>
  <c r="AP39" i="7"/>
  <c r="AC39" i="7"/>
  <c r="P39" i="7"/>
  <c r="IP38" i="7"/>
  <c r="IC38" i="7"/>
  <c r="HP38" i="7"/>
  <c r="HC38" i="7"/>
  <c r="GP38" i="7"/>
  <c r="GC38" i="7"/>
  <c r="FP38" i="7"/>
  <c r="FC38" i="7"/>
  <c r="EP38" i="7"/>
  <c r="EC38" i="7"/>
  <c r="DP38" i="7"/>
  <c r="DC38" i="7"/>
  <c r="CP38" i="7"/>
  <c r="CC38" i="7"/>
  <c r="BP38" i="7"/>
  <c r="BC38" i="7"/>
  <c r="AP38" i="7"/>
  <c r="AC38" i="7"/>
  <c r="P38" i="7"/>
  <c r="IP37" i="7"/>
  <c r="IC37" i="7"/>
  <c r="HP37" i="7"/>
  <c r="HC37" i="7"/>
  <c r="GP37" i="7"/>
  <c r="GC37" i="7"/>
  <c r="FP37" i="7"/>
  <c r="FC37" i="7"/>
  <c r="EP37" i="7"/>
  <c r="EC37" i="7"/>
  <c r="DP37" i="7"/>
  <c r="DC37" i="7"/>
  <c r="CP37" i="7"/>
  <c r="CC37" i="7"/>
  <c r="BP37" i="7"/>
  <c r="BC37" i="7"/>
  <c r="AP37" i="7"/>
  <c r="AC37" i="7"/>
  <c r="P37" i="7"/>
  <c r="IP36" i="7"/>
  <c r="IC36" i="7"/>
  <c r="HP36" i="7"/>
  <c r="HC36" i="7"/>
  <c r="GP36" i="7"/>
  <c r="GC36" i="7"/>
  <c r="FP36" i="7"/>
  <c r="FC36" i="7"/>
  <c r="EP36" i="7"/>
  <c r="EC36" i="7"/>
  <c r="DP36" i="7"/>
  <c r="DC36" i="7"/>
  <c r="CP36" i="7"/>
  <c r="CC36" i="7"/>
  <c r="BP36" i="7"/>
  <c r="BC36" i="7"/>
  <c r="AP36" i="7"/>
  <c r="AC36" i="7"/>
  <c r="P36" i="7"/>
  <c r="IP35" i="7"/>
  <c r="IC35" i="7"/>
  <c r="HP35" i="7"/>
  <c r="HC35" i="7"/>
  <c r="GP35" i="7"/>
  <c r="GC35" i="7"/>
  <c r="FP35" i="7"/>
  <c r="FC35" i="7"/>
  <c r="EP35" i="7"/>
  <c r="EC35" i="7"/>
  <c r="DP35" i="7"/>
  <c r="DC35" i="7"/>
  <c r="CP35" i="7"/>
  <c r="CC35" i="7"/>
  <c r="BP35" i="7"/>
  <c r="BC35" i="7"/>
  <c r="AP35" i="7"/>
  <c r="AC35" i="7"/>
  <c r="P35" i="7"/>
  <c r="IP34" i="7"/>
  <c r="IC34" i="7"/>
  <c r="HP34" i="7"/>
  <c r="HC34" i="7"/>
  <c r="GP34" i="7"/>
  <c r="GC34" i="7"/>
  <c r="FP34" i="7"/>
  <c r="FC34" i="7"/>
  <c r="EP34" i="7"/>
  <c r="EC34" i="7"/>
  <c r="DP34" i="7"/>
  <c r="DC34" i="7"/>
  <c r="CP34" i="7"/>
  <c r="CC34" i="7"/>
  <c r="BP34" i="7"/>
  <c r="BC34" i="7"/>
  <c r="AP34" i="7"/>
  <c r="AC34" i="7"/>
  <c r="P34" i="7"/>
  <c r="IP33" i="7"/>
  <c r="IC33" i="7"/>
  <c r="HP33" i="7"/>
  <c r="HC33" i="7"/>
  <c r="GP33" i="7"/>
  <c r="GC33" i="7"/>
  <c r="FP33" i="7"/>
  <c r="FC33" i="7"/>
  <c r="EP33" i="7"/>
  <c r="EC33" i="7"/>
  <c r="DP33" i="7"/>
  <c r="DC33" i="7"/>
  <c r="CP33" i="7"/>
  <c r="CC33" i="7"/>
  <c r="BP33" i="7"/>
  <c r="BC33" i="7"/>
  <c r="AP33" i="7"/>
  <c r="AC33" i="7"/>
  <c r="P33" i="7"/>
  <c r="IP32" i="7"/>
  <c r="IC32" i="7"/>
  <c r="HP32" i="7"/>
  <c r="HC32" i="7"/>
  <c r="GP32" i="7"/>
  <c r="GC32" i="7"/>
  <c r="FP32" i="7"/>
  <c r="FC32" i="7"/>
  <c r="EP32" i="7"/>
  <c r="EC32" i="7"/>
  <c r="DP32" i="7"/>
  <c r="DC32" i="7"/>
  <c r="CP32" i="7"/>
  <c r="CC32" i="7"/>
  <c r="BP32" i="7"/>
  <c r="BC32" i="7"/>
  <c r="AP32" i="7"/>
  <c r="AC32" i="7"/>
  <c r="P32" i="7"/>
  <c r="IP31" i="7"/>
  <c r="IC31" i="7"/>
  <c r="HP31" i="7"/>
  <c r="HC31" i="7"/>
  <c r="GP31" i="7"/>
  <c r="GC31" i="7"/>
  <c r="FP31" i="7"/>
  <c r="FC31" i="7"/>
  <c r="EP31" i="7"/>
  <c r="EC31" i="7"/>
  <c r="DP31" i="7"/>
  <c r="DC31" i="7"/>
  <c r="CP31" i="7"/>
  <c r="CC31" i="7"/>
  <c r="BP31" i="7"/>
  <c r="BC31" i="7"/>
  <c r="AP31" i="7"/>
  <c r="AC31" i="7"/>
  <c r="P31" i="7"/>
  <c r="IP30" i="7"/>
  <c r="IC30" i="7"/>
  <c r="HP30" i="7"/>
  <c r="HC30" i="7"/>
  <c r="GP30" i="7"/>
  <c r="GC30" i="7"/>
  <c r="FP30" i="7"/>
  <c r="FC30" i="7"/>
  <c r="EP30" i="7"/>
  <c r="EC30" i="7"/>
  <c r="DP30" i="7"/>
  <c r="DC30" i="7"/>
  <c r="CP30" i="7"/>
  <c r="CC30" i="7"/>
  <c r="BP30" i="7"/>
  <c r="BC30" i="7"/>
  <c r="AP30" i="7"/>
  <c r="AC30" i="7"/>
  <c r="P30" i="7"/>
  <c r="FB29" i="7"/>
  <c r="FA29" i="7"/>
  <c r="EZ29" i="7"/>
  <c r="EY29" i="7"/>
  <c r="EX29" i="7"/>
  <c r="EW29" i="7"/>
  <c r="EV29" i="7"/>
  <c r="EU29" i="7"/>
  <c r="ET29" i="7"/>
  <c r="ES29" i="7"/>
  <c r="ER29" i="7"/>
  <c r="EQ29" i="7"/>
  <c r="EO29" i="7"/>
  <c r="EN29" i="7"/>
  <c r="EM29" i="7"/>
  <c r="EL29" i="7"/>
  <c r="EK29" i="7"/>
  <c r="EJ29" i="7"/>
  <c r="EI29" i="7"/>
  <c r="EH29" i="7"/>
  <c r="EG29" i="7"/>
  <c r="EF29" i="7"/>
  <c r="EE29" i="7"/>
  <c r="ED29" i="7"/>
  <c r="EB29" i="7"/>
  <c r="EA29" i="7"/>
  <c r="DZ29" i="7"/>
  <c r="DY29" i="7"/>
  <c r="DX29" i="7"/>
  <c r="DW29" i="7"/>
  <c r="DV29" i="7"/>
  <c r="DU29" i="7"/>
  <c r="DT29" i="7"/>
  <c r="DS29" i="7"/>
  <c r="DR29" i="7"/>
  <c r="DQ29" i="7"/>
  <c r="DO29" i="7"/>
  <c r="DN29" i="7"/>
  <c r="DM29" i="7"/>
  <c r="DL29" i="7"/>
  <c r="DK29" i="7"/>
  <c r="DJ29" i="7"/>
  <c r="DI29" i="7"/>
  <c r="DH29" i="7"/>
  <c r="DG29" i="7"/>
  <c r="DF29" i="7"/>
  <c r="DE29" i="7"/>
  <c r="DD29" i="7"/>
  <c r="DB29" i="7"/>
  <c r="DA29" i="7"/>
  <c r="CZ29" i="7"/>
  <c r="CY29" i="7"/>
  <c r="CX29" i="7"/>
  <c r="CW29" i="7"/>
  <c r="CV29" i="7"/>
  <c r="CU29" i="7"/>
  <c r="CT29" i="7"/>
  <c r="CS29" i="7"/>
  <c r="CR29" i="7"/>
  <c r="CQ29" i="7"/>
  <c r="CO29" i="7"/>
  <c r="CN29" i="7"/>
  <c r="CM29" i="7"/>
  <c r="CL29" i="7"/>
  <c r="CK29" i="7"/>
  <c r="CJ29" i="7"/>
  <c r="CI29" i="7"/>
  <c r="CH29" i="7"/>
  <c r="CG29" i="7"/>
  <c r="CF29" i="7"/>
  <c r="CE29" i="7"/>
  <c r="CD29" i="7"/>
  <c r="CB29" i="7"/>
  <c r="CA29" i="7"/>
  <c r="BZ29" i="7"/>
  <c r="BY29" i="7"/>
  <c r="BX29" i="7"/>
  <c r="BW29" i="7"/>
  <c r="BV29" i="7"/>
  <c r="BU29" i="7"/>
  <c r="BT29" i="7"/>
  <c r="BS29" i="7"/>
  <c r="BR29" i="7"/>
  <c r="BQ29" i="7"/>
  <c r="BO29" i="7"/>
  <c r="BN29" i="7"/>
  <c r="BM29" i="7"/>
  <c r="BL29" i="7"/>
  <c r="BK29" i="7"/>
  <c r="BJ29" i="7"/>
  <c r="BI29" i="7"/>
  <c r="BH29" i="7"/>
  <c r="BG29" i="7"/>
  <c r="BF29" i="7"/>
  <c r="BE29" i="7"/>
  <c r="BD29" i="7"/>
  <c r="BB29" i="7"/>
  <c r="BA29" i="7"/>
  <c r="AZ29" i="7"/>
  <c r="AY29" i="7"/>
  <c r="AX29" i="7"/>
  <c r="AW29" i="7"/>
  <c r="AV29" i="7"/>
  <c r="AU29" i="7"/>
  <c r="AT29" i="7"/>
  <c r="AS29" i="7"/>
  <c r="AR29" i="7"/>
  <c r="AQ29" i="7"/>
  <c r="AO29" i="7"/>
  <c r="AN29" i="7"/>
  <c r="AM29" i="7"/>
  <c r="AL29" i="7"/>
  <c r="AK29" i="7"/>
  <c r="AJ29" i="7"/>
  <c r="AI29" i="7"/>
  <c r="AH29" i="7"/>
  <c r="AG29" i="7"/>
  <c r="AF29" i="7"/>
  <c r="AE29" i="7"/>
  <c r="AD29" i="7"/>
  <c r="AB29" i="7"/>
  <c r="AA29" i="7"/>
  <c r="Z29" i="7"/>
  <c r="Y29" i="7"/>
  <c r="X29" i="7"/>
  <c r="W29" i="7"/>
  <c r="V29" i="7"/>
  <c r="U29" i="7"/>
  <c r="T29" i="7"/>
  <c r="S29" i="7"/>
  <c r="R29" i="7"/>
  <c r="Q29" i="7"/>
  <c r="O29" i="7"/>
  <c r="N29" i="7"/>
  <c r="M29" i="7"/>
  <c r="L29" i="7"/>
  <c r="K29" i="7"/>
  <c r="J29" i="7"/>
  <c r="I29" i="7"/>
  <c r="H29" i="7"/>
  <c r="G29" i="7"/>
  <c r="F29" i="7"/>
  <c r="E29" i="7"/>
  <c r="D29" i="7"/>
  <c r="IO28" i="7"/>
  <c r="IN28" i="7"/>
  <c r="IM28" i="7"/>
  <c r="IL28" i="7"/>
  <c r="IK28" i="7"/>
  <c r="IJ28" i="7"/>
  <c r="II28" i="7"/>
  <c r="IH28" i="7"/>
  <c r="IG28" i="7"/>
  <c r="IF28" i="7"/>
  <c r="IE28" i="7"/>
  <c r="ID28" i="7"/>
  <c r="IB28" i="7"/>
  <c r="IA28" i="7"/>
  <c r="HZ28" i="7"/>
  <c r="HY28" i="7"/>
  <c r="HX28" i="7"/>
  <c r="HW28" i="7"/>
  <c r="HV28" i="7"/>
  <c r="HU28" i="7"/>
  <c r="HT28" i="7"/>
  <c r="HS28" i="7"/>
  <c r="HR28" i="7"/>
  <c r="HQ28" i="7"/>
  <c r="HO28" i="7"/>
  <c r="HN28" i="7"/>
  <c r="HM28" i="7"/>
  <c r="HL28" i="7"/>
  <c r="HK28" i="7"/>
  <c r="HJ28" i="7"/>
  <c r="HI28" i="7"/>
  <c r="HH28" i="7"/>
  <c r="HG28" i="7"/>
  <c r="HF28" i="7"/>
  <c r="HE28" i="7"/>
  <c r="HD28" i="7"/>
  <c r="HB28" i="7"/>
  <c r="HA28" i="7"/>
  <c r="GZ28" i="7"/>
  <c r="GY28" i="7"/>
  <c r="GX28" i="7"/>
  <c r="GW28" i="7"/>
  <c r="GV28" i="7"/>
  <c r="GU28" i="7"/>
  <c r="GT28" i="7"/>
  <c r="GS28" i="7"/>
  <c r="GR28" i="7"/>
  <c r="GQ28" i="7"/>
  <c r="GO28" i="7"/>
  <c r="GN28" i="7"/>
  <c r="GM28" i="7"/>
  <c r="GL28" i="7"/>
  <c r="GK28" i="7"/>
  <c r="GJ28" i="7"/>
  <c r="GI28" i="7"/>
  <c r="GH28" i="7"/>
  <c r="GG28" i="7"/>
  <c r="GF28" i="7"/>
  <c r="GE28" i="7"/>
  <c r="GD28" i="7"/>
  <c r="GB28" i="7"/>
  <c r="GA28" i="7"/>
  <c r="FZ28" i="7"/>
  <c r="FY28" i="7"/>
  <c r="FX28" i="7"/>
  <c r="FW28" i="7"/>
  <c r="FV28" i="7"/>
  <c r="FU28" i="7"/>
  <c r="FT28" i="7"/>
  <c r="FS28" i="7"/>
  <c r="FR28" i="7"/>
  <c r="FQ28" i="7"/>
  <c r="FO28" i="7"/>
  <c r="FN28" i="7"/>
  <c r="FM28" i="7"/>
  <c r="FL28" i="7"/>
  <c r="FK28" i="7"/>
  <c r="FJ28" i="7"/>
  <c r="FI28" i="7"/>
  <c r="FH28" i="7"/>
  <c r="FG28" i="7"/>
  <c r="FF28" i="7"/>
  <c r="FE28" i="7"/>
  <c r="FD28" i="7"/>
  <c r="FC28" i="7"/>
  <c r="EP28" i="7"/>
  <c r="EC28" i="7"/>
  <c r="DP28" i="7"/>
  <c r="DC28" i="7"/>
  <c r="CP28" i="7"/>
  <c r="CC28" i="7"/>
  <c r="BP28" i="7"/>
  <c r="BC28" i="7"/>
  <c r="AP28" i="7"/>
  <c r="AC28" i="7"/>
  <c r="P28" i="7"/>
  <c r="IP27" i="7"/>
  <c r="IC27" i="7"/>
  <c r="HP27" i="7"/>
  <c r="HC27" i="7"/>
  <c r="GP27" i="7"/>
  <c r="GC27" i="7"/>
  <c r="FP27" i="7"/>
  <c r="FC27" i="7"/>
  <c r="EP27" i="7"/>
  <c r="EC27" i="7"/>
  <c r="DP27" i="7"/>
  <c r="DC27" i="7"/>
  <c r="CP27" i="7"/>
  <c r="CC27" i="7"/>
  <c r="BP27" i="7"/>
  <c r="BC27" i="7"/>
  <c r="AP27" i="7"/>
  <c r="AC27" i="7"/>
  <c r="P27" i="7"/>
  <c r="IP26" i="7"/>
  <c r="IC26" i="7"/>
  <c r="HP26" i="7"/>
  <c r="HC26" i="7"/>
  <c r="GP26" i="7"/>
  <c r="GC26" i="7"/>
  <c r="FP26" i="7"/>
  <c r="FC26" i="7"/>
  <c r="EP26" i="7"/>
  <c r="EC26" i="7"/>
  <c r="DP26" i="7"/>
  <c r="DC26" i="7"/>
  <c r="CP26" i="7"/>
  <c r="CC26" i="7"/>
  <c r="BP26" i="7"/>
  <c r="BC26" i="7"/>
  <c r="AP26" i="7"/>
  <c r="AC26" i="7"/>
  <c r="P26" i="7"/>
  <c r="IP25" i="7"/>
  <c r="IC25" i="7"/>
  <c r="HP25" i="7"/>
  <c r="HC25" i="7"/>
  <c r="GP25" i="7"/>
  <c r="GC25" i="7"/>
  <c r="FP25" i="7"/>
  <c r="FC25" i="7"/>
  <c r="EP25" i="7"/>
  <c r="EC25" i="7"/>
  <c r="DP25" i="7"/>
  <c r="DC25" i="7"/>
  <c r="CP25" i="7"/>
  <c r="CC25" i="7"/>
  <c r="BP25" i="7"/>
  <c r="BC25" i="7"/>
  <c r="AP25" i="7"/>
  <c r="AC25" i="7"/>
  <c r="P25" i="7"/>
  <c r="IP24" i="7"/>
  <c r="IC24" i="7"/>
  <c r="HP24" i="7"/>
  <c r="HC24" i="7"/>
  <c r="GP24" i="7"/>
  <c r="GC24" i="7"/>
  <c r="FP24" i="7"/>
  <c r="FC24" i="7"/>
  <c r="EP24" i="7"/>
  <c r="EC24" i="7"/>
  <c r="DP24" i="7"/>
  <c r="DC24" i="7"/>
  <c r="CP24" i="7"/>
  <c r="CC24" i="7"/>
  <c r="BP24" i="7"/>
  <c r="BC24" i="7"/>
  <c r="AP24" i="7"/>
  <c r="AC24" i="7"/>
  <c r="P24" i="7"/>
  <c r="IP23" i="7"/>
  <c r="IC23" i="7"/>
  <c r="HP23" i="7"/>
  <c r="HC23" i="7"/>
  <c r="GP23" i="7"/>
  <c r="GC23" i="7"/>
  <c r="FP23" i="7"/>
  <c r="FC23" i="7"/>
  <c r="EP23" i="7"/>
  <c r="EC23" i="7"/>
  <c r="DP23" i="7"/>
  <c r="DC23" i="7"/>
  <c r="CP23" i="7"/>
  <c r="CC23" i="7"/>
  <c r="BP23" i="7"/>
  <c r="BC23" i="7"/>
  <c r="AP23" i="7"/>
  <c r="AC23" i="7"/>
  <c r="P23" i="7"/>
  <c r="IP22" i="7"/>
  <c r="IC22" i="7"/>
  <c r="HP22" i="7"/>
  <c r="HC22" i="7"/>
  <c r="GP22" i="7"/>
  <c r="GC22" i="7"/>
  <c r="FP22" i="7"/>
  <c r="FC22" i="7"/>
  <c r="EP22" i="7"/>
  <c r="EC22" i="7"/>
  <c r="DP22" i="7"/>
  <c r="DC22" i="7"/>
  <c r="CP22" i="7"/>
  <c r="CC22" i="7"/>
  <c r="BP22" i="7"/>
  <c r="BC22" i="7"/>
  <c r="AP22" i="7"/>
  <c r="AC22" i="7"/>
  <c r="P22" i="7"/>
  <c r="IP21" i="7"/>
  <c r="IC21" i="7"/>
  <c r="HP21" i="7"/>
  <c r="HC21" i="7"/>
  <c r="GP21" i="7"/>
  <c r="GC21" i="7"/>
  <c r="FP21" i="7"/>
  <c r="FC21" i="7"/>
  <c r="EP21" i="7"/>
  <c r="EC21" i="7"/>
  <c r="DP21" i="7"/>
  <c r="DC21" i="7"/>
  <c r="CP21" i="7"/>
  <c r="CC21" i="7"/>
  <c r="BP21" i="7"/>
  <c r="BC21" i="7"/>
  <c r="AP21" i="7"/>
  <c r="AC21" i="7"/>
  <c r="P21" i="7"/>
  <c r="IP20" i="7"/>
  <c r="IC20" i="7"/>
  <c r="HP20" i="7"/>
  <c r="HC20" i="7"/>
  <c r="GP20" i="7"/>
  <c r="GC20" i="7"/>
  <c r="FP20" i="7"/>
  <c r="FC20" i="7"/>
  <c r="EP20" i="7"/>
  <c r="EC20" i="7"/>
  <c r="DP20" i="7"/>
  <c r="DC20" i="7"/>
  <c r="CP20" i="7"/>
  <c r="CC20" i="7"/>
  <c r="BP20" i="7"/>
  <c r="BC20" i="7"/>
  <c r="AP20" i="7"/>
  <c r="AC20" i="7"/>
  <c r="P20" i="7"/>
  <c r="IP19" i="7"/>
  <c r="IC19" i="7"/>
  <c r="HP19" i="7"/>
  <c r="HC19" i="7"/>
  <c r="GP19" i="7"/>
  <c r="GC19" i="7"/>
  <c r="FP19" i="7"/>
  <c r="FC19" i="7"/>
  <c r="EP19" i="7"/>
  <c r="EC19" i="7"/>
  <c r="DP19" i="7"/>
  <c r="DC19" i="7"/>
  <c r="CP19" i="7"/>
  <c r="CC19" i="7"/>
  <c r="BP19" i="7"/>
  <c r="BC19" i="7"/>
  <c r="AP19" i="7"/>
  <c r="AC19" i="7"/>
  <c r="P19" i="7"/>
  <c r="IP18" i="7"/>
  <c r="IC18" i="7"/>
  <c r="HP18" i="7"/>
  <c r="HC18" i="7"/>
  <c r="GP18" i="7"/>
  <c r="GC18" i="7"/>
  <c r="FP18" i="7"/>
  <c r="FC18" i="7"/>
  <c r="EP18" i="7"/>
  <c r="EC18" i="7"/>
  <c r="DP18" i="7"/>
  <c r="DC18" i="7"/>
  <c r="CP18" i="7"/>
  <c r="CC18" i="7"/>
  <c r="BP18" i="7"/>
  <c r="BC18" i="7"/>
  <c r="AP18" i="7"/>
  <c r="AC18" i="7"/>
  <c r="P18" i="7"/>
  <c r="IP17" i="7"/>
  <c r="IC17" i="7"/>
  <c r="HP17" i="7"/>
  <c r="HC17" i="7"/>
  <c r="GP17" i="7"/>
  <c r="GC17" i="7"/>
  <c r="FP17" i="7"/>
  <c r="FC17" i="7"/>
  <c r="EP17" i="7"/>
  <c r="EC17" i="7"/>
  <c r="DP17" i="7"/>
  <c r="DC17" i="7"/>
  <c r="CP17" i="7"/>
  <c r="CC17" i="7"/>
  <c r="BP17" i="7"/>
  <c r="BC17" i="7"/>
  <c r="AP17" i="7"/>
  <c r="AC17" i="7"/>
  <c r="P17" i="7"/>
  <c r="IO16" i="7"/>
  <c r="IN16" i="7"/>
  <c r="IM16" i="7"/>
  <c r="IL16" i="7"/>
  <c r="IK16" i="7"/>
  <c r="IJ16" i="7"/>
  <c r="II16" i="7"/>
  <c r="II29" i="7" s="1"/>
  <c r="IH16" i="7"/>
  <c r="IG16" i="7"/>
  <c r="IG29" i="7" s="1"/>
  <c r="IF16" i="7"/>
  <c r="IE16" i="7"/>
  <c r="ID16" i="7"/>
  <c r="IB16" i="7"/>
  <c r="IB29" i="7" s="1"/>
  <c r="IA16" i="7"/>
  <c r="HZ16" i="7"/>
  <c r="HY16" i="7"/>
  <c r="HX16" i="7"/>
  <c r="HX29" i="7" s="1"/>
  <c r="HW16" i="7"/>
  <c r="HV16" i="7"/>
  <c r="HU16" i="7"/>
  <c r="HT16" i="7"/>
  <c r="HT29" i="7" s="1"/>
  <c r="HS16" i="7"/>
  <c r="HR16" i="7"/>
  <c r="HQ16" i="7"/>
  <c r="HO16" i="7"/>
  <c r="HO29" i="7" s="1"/>
  <c r="HN16" i="7"/>
  <c r="HM16" i="7"/>
  <c r="HL16" i="7"/>
  <c r="HK16" i="7"/>
  <c r="HK29" i="7" s="1"/>
  <c r="HJ16" i="7"/>
  <c r="HI16" i="7"/>
  <c r="HI29" i="7" s="1"/>
  <c r="HH16" i="7"/>
  <c r="HH29" i="7" s="1"/>
  <c r="HG16" i="7"/>
  <c r="HG29" i="7" s="1"/>
  <c r="HF16" i="7"/>
  <c r="HE16" i="7"/>
  <c r="HD16" i="7"/>
  <c r="HB16" i="7"/>
  <c r="HB29" i="7" s="1"/>
  <c r="HA16" i="7"/>
  <c r="GZ16" i="7"/>
  <c r="GZ29" i="7" s="1"/>
  <c r="GY16" i="7"/>
  <c r="GY29" i="7" s="1"/>
  <c r="GX16" i="7"/>
  <c r="GX29" i="7" s="1"/>
  <c r="GW16" i="7"/>
  <c r="GV16" i="7"/>
  <c r="GU16" i="7"/>
  <c r="GT16" i="7"/>
  <c r="GT29" i="7" s="1"/>
  <c r="GS16" i="7"/>
  <c r="GR16" i="7"/>
  <c r="GR29" i="7" s="1"/>
  <c r="GQ16" i="7"/>
  <c r="GQ29" i="7" s="1"/>
  <c r="GO16" i="7"/>
  <c r="GO29" i="7" s="1"/>
  <c r="GN16" i="7"/>
  <c r="GM16" i="7"/>
  <c r="GL16" i="7"/>
  <c r="GK16" i="7"/>
  <c r="GK29" i="7" s="1"/>
  <c r="GJ16" i="7"/>
  <c r="GI16" i="7"/>
  <c r="GI29" i="7" s="1"/>
  <c r="GH16" i="7"/>
  <c r="GH29" i="7" s="1"/>
  <c r="GG16" i="7"/>
  <c r="GG29" i="7" s="1"/>
  <c r="GF16" i="7"/>
  <c r="GE16" i="7"/>
  <c r="GD16" i="7"/>
  <c r="GB16" i="7"/>
  <c r="GB29" i="7" s="1"/>
  <c r="GA16" i="7"/>
  <c r="FZ16" i="7"/>
  <c r="FZ29" i="7" s="1"/>
  <c r="FY16" i="7"/>
  <c r="FY29" i="7" s="1"/>
  <c r="FX16" i="7"/>
  <c r="FX29" i="7" s="1"/>
  <c r="FW16" i="7"/>
  <c r="FV16" i="7"/>
  <c r="FU16" i="7"/>
  <c r="FT16" i="7"/>
  <c r="FT29" i="7" s="1"/>
  <c r="FS16" i="7"/>
  <c r="FR16" i="7"/>
  <c r="FR29" i="7" s="1"/>
  <c r="FQ16" i="7"/>
  <c r="FQ29" i="7" s="1"/>
  <c r="FO16" i="7"/>
  <c r="FO29" i="7" s="1"/>
  <c r="FN16" i="7"/>
  <c r="FM16" i="7"/>
  <c r="FL16" i="7"/>
  <c r="FK16" i="7"/>
  <c r="FK29" i="7" s="1"/>
  <c r="FJ16" i="7"/>
  <c r="FI16" i="7"/>
  <c r="FI29" i="7" s="1"/>
  <c r="FH16" i="7"/>
  <c r="FH29" i="7" s="1"/>
  <c r="FG16" i="7"/>
  <c r="FG29" i="7" s="1"/>
  <c r="FF16" i="7"/>
  <c r="FE16" i="7"/>
  <c r="FD16" i="7"/>
  <c r="FC16" i="7"/>
  <c r="FC29" i="7" s="1"/>
  <c r="EP16" i="7"/>
  <c r="EC16" i="7"/>
  <c r="EC29" i="7" s="1"/>
  <c r="DP16" i="7"/>
  <c r="DP29" i="7" s="1"/>
  <c r="DC16" i="7"/>
  <c r="DC29" i="7" s="1"/>
  <c r="CP16" i="7"/>
  <c r="CC16" i="7"/>
  <c r="BP16" i="7"/>
  <c r="BC16" i="7"/>
  <c r="BC29" i="7" s="1"/>
  <c r="AP16" i="7"/>
  <c r="AC16" i="7"/>
  <c r="AC29" i="7" s="1"/>
  <c r="P16" i="7"/>
  <c r="P29" i="7" s="1"/>
  <c r="IP15" i="7"/>
  <c r="IC15" i="7"/>
  <c r="HP15" i="7"/>
  <c r="HC15" i="7"/>
  <c r="GP15" i="7"/>
  <c r="GC15" i="7"/>
  <c r="FP15" i="7"/>
  <c r="FC15" i="7"/>
  <c r="EP15" i="7"/>
  <c r="EC15" i="7"/>
  <c r="DP15" i="7"/>
  <c r="DC15" i="7"/>
  <c r="CP15" i="7"/>
  <c r="CC15" i="7"/>
  <c r="BP15" i="7"/>
  <c r="BC15" i="7"/>
  <c r="AP15" i="7"/>
  <c r="AC15" i="7"/>
  <c r="P15" i="7"/>
  <c r="IP14" i="7"/>
  <c r="IC14" i="7"/>
  <c r="HP14" i="7"/>
  <c r="HC14" i="7"/>
  <c r="GP14" i="7"/>
  <c r="GC14" i="7"/>
  <c r="FP14" i="7"/>
  <c r="FC14" i="7"/>
  <c r="EP14" i="7"/>
  <c r="EC14" i="7"/>
  <c r="DP14" i="7"/>
  <c r="DC14" i="7"/>
  <c r="CP14" i="7"/>
  <c r="CC14" i="7"/>
  <c r="BP14" i="7"/>
  <c r="BC14" i="7"/>
  <c r="AP14" i="7"/>
  <c r="AC14" i="7"/>
  <c r="P14" i="7"/>
  <c r="IP13" i="7"/>
  <c r="IC13" i="7"/>
  <c r="HP13" i="7"/>
  <c r="HC13" i="7"/>
  <c r="GP13" i="7"/>
  <c r="GC13" i="7"/>
  <c r="FP13" i="7"/>
  <c r="FC13" i="7"/>
  <c r="EP13" i="7"/>
  <c r="EC13" i="7"/>
  <c r="DP13" i="7"/>
  <c r="DC13" i="7"/>
  <c r="CP13" i="7"/>
  <c r="CC13" i="7"/>
  <c r="BP13" i="7"/>
  <c r="BC13" i="7"/>
  <c r="AP13" i="7"/>
  <c r="AC13" i="7"/>
  <c r="P13" i="7"/>
  <c r="IP12" i="7"/>
  <c r="IC12" i="7"/>
  <c r="HP12" i="7"/>
  <c r="HC12" i="7"/>
  <c r="GP12" i="7"/>
  <c r="GC12" i="7"/>
  <c r="FP12" i="7"/>
  <c r="FC12" i="7"/>
  <c r="EP12" i="7"/>
  <c r="EC12" i="7"/>
  <c r="DP12" i="7"/>
  <c r="DC12" i="7"/>
  <c r="CP12" i="7"/>
  <c r="CC12" i="7"/>
  <c r="BP12" i="7"/>
  <c r="BC12" i="7"/>
  <c r="AP12" i="7"/>
  <c r="AC12" i="7"/>
  <c r="P12" i="7"/>
  <c r="IP11" i="7"/>
  <c r="IC11" i="7"/>
  <c r="HP11" i="7"/>
  <c r="HC11" i="7"/>
  <c r="GP11" i="7"/>
  <c r="GC11" i="7"/>
  <c r="FP11" i="7"/>
  <c r="FC11" i="7"/>
  <c r="EP11" i="7"/>
  <c r="EC11" i="7"/>
  <c r="DP11" i="7"/>
  <c r="DC11" i="7"/>
  <c r="CP11" i="7"/>
  <c r="CC11" i="7"/>
  <c r="BP11" i="7"/>
  <c r="BC11" i="7"/>
  <c r="AP11" i="7"/>
  <c r="AC11" i="7"/>
  <c r="P11" i="7"/>
  <c r="IP10" i="7"/>
  <c r="IC10" i="7"/>
  <c r="HP10" i="7"/>
  <c r="HC10" i="7"/>
  <c r="GP10" i="7"/>
  <c r="GC10" i="7"/>
  <c r="FP10" i="7"/>
  <c r="FC10" i="7"/>
  <c r="EP10" i="7"/>
  <c r="EC10" i="7"/>
  <c r="DP10" i="7"/>
  <c r="DC10" i="7"/>
  <c r="CP10" i="7"/>
  <c r="CC10" i="7"/>
  <c r="BP10" i="7"/>
  <c r="BC10" i="7"/>
  <c r="AP10" i="7"/>
  <c r="AC10" i="7"/>
  <c r="P10" i="7"/>
  <c r="IP9" i="7"/>
  <c r="IC9" i="7"/>
  <c r="HP9" i="7"/>
  <c r="HC9" i="7"/>
  <c r="GP9" i="7"/>
  <c r="GC9" i="7"/>
  <c r="FP9" i="7"/>
  <c r="FC9" i="7"/>
  <c r="EP9" i="7"/>
  <c r="EC9" i="7"/>
  <c r="DP9" i="7"/>
  <c r="DC9" i="7"/>
  <c r="CP9" i="7"/>
  <c r="CC9" i="7"/>
  <c r="BP9" i="7"/>
  <c r="BC9" i="7"/>
  <c r="AP9" i="7"/>
  <c r="AC9" i="7"/>
  <c r="P9" i="7"/>
  <c r="IP8" i="7"/>
  <c r="IC8" i="7"/>
  <c r="HP8" i="7"/>
  <c r="HC8" i="7"/>
  <c r="GP8" i="7"/>
  <c r="GC8" i="7"/>
  <c r="FP8" i="7"/>
  <c r="FC8" i="7"/>
  <c r="EP8" i="7"/>
  <c r="EC8" i="7"/>
  <c r="DP8" i="7"/>
  <c r="DC8" i="7"/>
  <c r="CP8" i="7"/>
  <c r="CC8" i="7"/>
  <c r="BP8" i="7"/>
  <c r="BC8" i="7"/>
  <c r="AP8" i="7"/>
  <c r="AC8" i="7"/>
  <c r="P8" i="7"/>
  <c r="IP7" i="7"/>
  <c r="IC7" i="7"/>
  <c r="HP7" i="7"/>
  <c r="HC7" i="7"/>
  <c r="GP7" i="7"/>
  <c r="GC7" i="7"/>
  <c r="FP7" i="7"/>
  <c r="FC7" i="7"/>
  <c r="EP7" i="7"/>
  <c r="EC7" i="7"/>
  <c r="DP7" i="7"/>
  <c r="DC7" i="7"/>
  <c r="CP7" i="7"/>
  <c r="CC7" i="7"/>
  <c r="BP7" i="7"/>
  <c r="BC7" i="7"/>
  <c r="AP7" i="7"/>
  <c r="AC7" i="7"/>
  <c r="P7" i="7"/>
  <c r="IP6" i="7"/>
  <c r="IC6" i="7"/>
  <c r="HP6" i="7"/>
  <c r="HC6" i="7"/>
  <c r="GP6" i="7"/>
  <c r="GC6" i="7"/>
  <c r="FP6" i="7"/>
  <c r="FC6" i="7"/>
  <c r="EP6" i="7"/>
  <c r="EC6" i="7"/>
  <c r="DP6" i="7"/>
  <c r="DC6" i="7"/>
  <c r="CP6" i="7"/>
  <c r="CC6" i="7"/>
  <c r="BP6" i="7"/>
  <c r="BC6" i="7"/>
  <c r="AP6" i="7"/>
  <c r="AC6" i="7"/>
  <c r="P6" i="7"/>
  <c r="IP5" i="7"/>
  <c r="IC5" i="7"/>
  <c r="HP5" i="7"/>
  <c r="HP16" i="7" s="1"/>
  <c r="HC5" i="7"/>
  <c r="GP5" i="7"/>
  <c r="GC5" i="7"/>
  <c r="FP5" i="7"/>
  <c r="FC5" i="7"/>
  <c r="EP5" i="7"/>
  <c r="EC5" i="7"/>
  <c r="DP5" i="7"/>
  <c r="DC5" i="7"/>
  <c r="CP5" i="7"/>
  <c r="CC5" i="7"/>
  <c r="BP5" i="7"/>
  <c r="BC5" i="7"/>
  <c r="AP5" i="7"/>
  <c r="AC5" i="7"/>
  <c r="P5" i="7"/>
  <c r="JC59" i="6"/>
  <c r="JC57" i="6"/>
  <c r="JC56" i="6"/>
  <c r="JC55" i="6"/>
  <c r="JC54" i="6"/>
  <c r="JC53" i="6"/>
  <c r="JC52" i="6"/>
  <c r="JC50" i="6"/>
  <c r="JC48" i="6"/>
  <c r="JC47" i="6"/>
  <c r="JC46" i="6"/>
  <c r="JC45" i="6"/>
  <c r="JC44" i="6"/>
  <c r="JC43" i="6"/>
  <c r="JC40" i="6"/>
  <c r="JC38" i="6"/>
  <c r="JC37" i="6"/>
  <c r="JC36" i="6"/>
  <c r="JC35" i="6"/>
  <c r="JC34" i="6"/>
  <c r="JC33" i="6"/>
  <c r="JB42" i="6"/>
  <c r="JA42" i="6"/>
  <c r="IZ42" i="6"/>
  <c r="IX42" i="6"/>
  <c r="IV42" i="6"/>
  <c r="IU42" i="6"/>
  <c r="IT42" i="6"/>
  <c r="IS42" i="6"/>
  <c r="JC31" i="6"/>
  <c r="JC29" i="6"/>
  <c r="JC28" i="6"/>
  <c r="JC27" i="6"/>
  <c r="JC26" i="6"/>
  <c r="JC25" i="6"/>
  <c r="JC24" i="6"/>
  <c r="IS23" i="6"/>
  <c r="JC21" i="6"/>
  <c r="JC19" i="6"/>
  <c r="JC18" i="6"/>
  <c r="JC17" i="6"/>
  <c r="JC16" i="6"/>
  <c r="JC15" i="6"/>
  <c r="JC14" i="6"/>
  <c r="JB23" i="6"/>
  <c r="JA23" i="6"/>
  <c r="IZ23" i="6"/>
  <c r="IX23" i="6"/>
  <c r="IW23" i="6"/>
  <c r="IV23" i="6"/>
  <c r="IU23" i="6"/>
  <c r="IT23" i="6"/>
  <c r="IR23" i="6"/>
  <c r="JC12" i="6"/>
  <c r="JC10" i="6"/>
  <c r="JC9" i="6"/>
  <c r="JC8" i="6"/>
  <c r="JC7" i="6"/>
  <c r="JC6" i="6"/>
  <c r="JC5" i="6"/>
  <c r="IO60" i="6"/>
  <c r="IN60" i="6"/>
  <c r="IM60" i="6"/>
  <c r="IL60" i="6"/>
  <c r="IK60" i="6"/>
  <c r="IJ60" i="6"/>
  <c r="II60" i="6"/>
  <c r="IH60" i="6"/>
  <c r="IG60" i="6"/>
  <c r="IF60" i="6"/>
  <c r="IE60" i="6"/>
  <c r="ID60" i="6"/>
  <c r="IB60" i="6"/>
  <c r="IA60" i="6"/>
  <c r="HZ60" i="6"/>
  <c r="HY60" i="6"/>
  <c r="HX60" i="6"/>
  <c r="HW60" i="6"/>
  <c r="HV60" i="6"/>
  <c r="HU60" i="6"/>
  <c r="HT60" i="6"/>
  <c r="HS60" i="6"/>
  <c r="HR60" i="6"/>
  <c r="HQ60" i="6"/>
  <c r="HO60" i="6"/>
  <c r="HN60" i="6"/>
  <c r="HM60" i="6"/>
  <c r="HL60" i="6"/>
  <c r="HK60" i="6"/>
  <c r="HJ60" i="6"/>
  <c r="HI60" i="6"/>
  <c r="HH60" i="6"/>
  <c r="HG60" i="6"/>
  <c r="HF60" i="6"/>
  <c r="HE60" i="6"/>
  <c r="HD60" i="6"/>
  <c r="HB60" i="6"/>
  <c r="GZ60" i="6"/>
  <c r="GY60" i="6"/>
  <c r="GX60" i="6"/>
  <c r="GW60" i="6"/>
  <c r="GV60" i="6"/>
  <c r="GU60" i="6"/>
  <c r="GT60" i="6"/>
  <c r="GS60" i="6"/>
  <c r="GR60" i="6"/>
  <c r="GQ60" i="6"/>
  <c r="GO60" i="6"/>
  <c r="GN60" i="6"/>
  <c r="GM60" i="6"/>
  <c r="GL60" i="6"/>
  <c r="GK60" i="6"/>
  <c r="GJ60" i="6"/>
  <c r="GI60" i="6"/>
  <c r="GH60" i="6"/>
  <c r="GG60" i="6"/>
  <c r="GF60" i="6"/>
  <c r="GE60" i="6"/>
  <c r="GD60" i="6"/>
  <c r="GB60" i="6"/>
  <c r="GA60" i="6"/>
  <c r="FZ60" i="6"/>
  <c r="FY60" i="6"/>
  <c r="FX60" i="6"/>
  <c r="FW60" i="6"/>
  <c r="FV60" i="6"/>
  <c r="FU60" i="6"/>
  <c r="FT60" i="6"/>
  <c r="FS60" i="6"/>
  <c r="FR60" i="6"/>
  <c r="FQ60" i="6"/>
  <c r="FO60" i="6"/>
  <c r="FN60" i="6"/>
  <c r="FM60" i="6"/>
  <c r="FL60" i="6"/>
  <c r="FK60" i="6"/>
  <c r="FJ60" i="6"/>
  <c r="FI60" i="6"/>
  <c r="FH60" i="6"/>
  <c r="FG60" i="6"/>
  <c r="FF60" i="6"/>
  <c r="FE60" i="6"/>
  <c r="FD60" i="6"/>
  <c r="FC60" i="6"/>
  <c r="EP60" i="6"/>
  <c r="EC60" i="6"/>
  <c r="DP60" i="6"/>
  <c r="DC60" i="6"/>
  <c r="CP60" i="6"/>
  <c r="CC60" i="6"/>
  <c r="BP60" i="6"/>
  <c r="BC60" i="6"/>
  <c r="AP60" i="6"/>
  <c r="AC60" i="6"/>
  <c r="P60" i="6"/>
  <c r="IP59" i="6"/>
  <c r="IC59" i="6"/>
  <c r="HP59" i="6"/>
  <c r="HC59" i="6"/>
  <c r="GP59" i="6"/>
  <c r="GC59" i="6"/>
  <c r="FP59" i="6"/>
  <c r="FC59" i="6"/>
  <c r="EP59" i="6"/>
  <c r="EC59" i="6"/>
  <c r="DP59" i="6"/>
  <c r="DC59" i="6"/>
  <c r="CP59" i="6"/>
  <c r="CC59" i="6"/>
  <c r="BP59" i="6"/>
  <c r="BC59" i="6"/>
  <c r="AP59" i="6"/>
  <c r="AC59" i="6"/>
  <c r="P59" i="6"/>
  <c r="IP57" i="6"/>
  <c r="IC57" i="6"/>
  <c r="HP57" i="6"/>
  <c r="HC57" i="6"/>
  <c r="GP57" i="6"/>
  <c r="GC57" i="6"/>
  <c r="FP57" i="6"/>
  <c r="FC57" i="6"/>
  <c r="EP57" i="6"/>
  <c r="EC57" i="6"/>
  <c r="DP57" i="6"/>
  <c r="DC57" i="6"/>
  <c r="CP57" i="6"/>
  <c r="CC57" i="6"/>
  <c r="BP57" i="6"/>
  <c r="BC57" i="6"/>
  <c r="AP57" i="6"/>
  <c r="AC57" i="6"/>
  <c r="P57" i="6"/>
  <c r="IP56" i="6"/>
  <c r="IC56" i="6"/>
  <c r="HP56" i="6"/>
  <c r="HC56" i="6"/>
  <c r="GP56" i="6"/>
  <c r="GC56" i="6"/>
  <c r="FP56" i="6"/>
  <c r="FC56" i="6"/>
  <c r="EP56" i="6"/>
  <c r="EC56" i="6"/>
  <c r="DP56" i="6"/>
  <c r="DC56" i="6"/>
  <c r="CP56" i="6"/>
  <c r="CC56" i="6"/>
  <c r="BP56" i="6"/>
  <c r="BC56" i="6"/>
  <c r="AP56" i="6"/>
  <c r="AC56" i="6"/>
  <c r="P56" i="6"/>
  <c r="IP55" i="6"/>
  <c r="IC55" i="6"/>
  <c r="HP55" i="6"/>
  <c r="HC55" i="6"/>
  <c r="GP55" i="6"/>
  <c r="GC55" i="6"/>
  <c r="FP55" i="6"/>
  <c r="FC55" i="6"/>
  <c r="EP55" i="6"/>
  <c r="EC55" i="6"/>
  <c r="DP55" i="6"/>
  <c r="DC55" i="6"/>
  <c r="CP55" i="6"/>
  <c r="CC55" i="6"/>
  <c r="BP55" i="6"/>
  <c r="BC55" i="6"/>
  <c r="AP55" i="6"/>
  <c r="AC55" i="6"/>
  <c r="P55" i="6"/>
  <c r="IP54" i="6"/>
  <c r="IC54" i="6"/>
  <c r="HP54" i="6"/>
  <c r="HC54" i="6"/>
  <c r="GP54" i="6"/>
  <c r="GC54" i="6"/>
  <c r="FP54" i="6"/>
  <c r="FC54" i="6"/>
  <c r="EP54" i="6"/>
  <c r="EC54" i="6"/>
  <c r="DP54" i="6"/>
  <c r="DC54" i="6"/>
  <c r="CP54" i="6"/>
  <c r="CC54" i="6"/>
  <c r="BP54" i="6"/>
  <c r="BC54" i="6"/>
  <c r="AP54" i="6"/>
  <c r="AC54" i="6"/>
  <c r="P54" i="6"/>
  <c r="IP53" i="6"/>
  <c r="IC53" i="6"/>
  <c r="HP53" i="6"/>
  <c r="HC53" i="6"/>
  <c r="GP53" i="6"/>
  <c r="GC53" i="6"/>
  <c r="FP53" i="6"/>
  <c r="FC53" i="6"/>
  <c r="EP53" i="6"/>
  <c r="EC53" i="6"/>
  <c r="DP53" i="6"/>
  <c r="DC53" i="6"/>
  <c r="CP53" i="6"/>
  <c r="CC53" i="6"/>
  <c r="BP53" i="6"/>
  <c r="BC53" i="6"/>
  <c r="AP53" i="6"/>
  <c r="AC53" i="6"/>
  <c r="P53" i="6"/>
  <c r="IP52" i="6"/>
  <c r="IC52" i="6"/>
  <c r="HP52" i="6"/>
  <c r="HC52" i="6"/>
  <c r="GP52" i="6"/>
  <c r="GC52" i="6"/>
  <c r="FP52" i="6"/>
  <c r="FC52" i="6"/>
  <c r="EP52" i="6"/>
  <c r="EC52" i="6"/>
  <c r="DP52" i="6"/>
  <c r="DC52" i="6"/>
  <c r="CP52" i="6"/>
  <c r="CC52" i="6"/>
  <c r="BP52" i="6"/>
  <c r="BC52" i="6"/>
  <c r="AP52" i="6"/>
  <c r="AC52" i="6"/>
  <c r="P52" i="6"/>
  <c r="IO51" i="6"/>
  <c r="IN51" i="6"/>
  <c r="IM51" i="6"/>
  <c r="IL51" i="6"/>
  <c r="IK51" i="6"/>
  <c r="IJ51" i="6"/>
  <c r="II51" i="6"/>
  <c r="IH51" i="6"/>
  <c r="IG51" i="6"/>
  <c r="IF51" i="6"/>
  <c r="IE51" i="6"/>
  <c r="ID51" i="6"/>
  <c r="IB51" i="6"/>
  <c r="IA51" i="6"/>
  <c r="HZ51" i="6"/>
  <c r="HY51" i="6"/>
  <c r="HX51" i="6"/>
  <c r="HW51" i="6"/>
  <c r="HV51" i="6"/>
  <c r="HU51" i="6"/>
  <c r="HT51" i="6"/>
  <c r="HS51" i="6"/>
  <c r="HR51" i="6"/>
  <c r="HQ51" i="6"/>
  <c r="HO51" i="6"/>
  <c r="HN51" i="6"/>
  <c r="HM51" i="6"/>
  <c r="HL51" i="6"/>
  <c r="HK51" i="6"/>
  <c r="HJ51" i="6"/>
  <c r="HI51" i="6"/>
  <c r="HH51" i="6"/>
  <c r="HG51" i="6"/>
  <c r="HF51" i="6"/>
  <c r="HE51" i="6"/>
  <c r="HD51" i="6"/>
  <c r="HB51" i="6"/>
  <c r="HA51" i="6"/>
  <c r="GZ51" i="6"/>
  <c r="GY51" i="6"/>
  <c r="GX51" i="6"/>
  <c r="GW51" i="6"/>
  <c r="GV51" i="6"/>
  <c r="GU51" i="6"/>
  <c r="GT51" i="6"/>
  <c r="GS51" i="6"/>
  <c r="GR51" i="6"/>
  <c r="GQ51" i="6"/>
  <c r="GO51" i="6"/>
  <c r="GN51" i="6"/>
  <c r="GM51" i="6"/>
  <c r="GL51" i="6"/>
  <c r="GK51" i="6"/>
  <c r="GJ51" i="6"/>
  <c r="GI51" i="6"/>
  <c r="GH51" i="6"/>
  <c r="GG51" i="6"/>
  <c r="GF51" i="6"/>
  <c r="GE51" i="6"/>
  <c r="GD51" i="6"/>
  <c r="GB51" i="6"/>
  <c r="GA51" i="6"/>
  <c r="FZ51" i="6"/>
  <c r="FY51" i="6"/>
  <c r="FX51" i="6"/>
  <c r="FW51" i="6"/>
  <c r="FV51" i="6"/>
  <c r="FU51" i="6"/>
  <c r="FT51" i="6"/>
  <c r="FS51" i="6"/>
  <c r="FR51" i="6"/>
  <c r="FQ51" i="6"/>
  <c r="FO51" i="6"/>
  <c r="FN51" i="6"/>
  <c r="FM51" i="6"/>
  <c r="FL51" i="6"/>
  <c r="FK51" i="6"/>
  <c r="FJ51" i="6"/>
  <c r="FI51" i="6"/>
  <c r="FH51" i="6"/>
  <c r="FG51" i="6"/>
  <c r="FF51" i="6"/>
  <c r="FE51" i="6"/>
  <c r="FD51" i="6"/>
  <c r="FC51" i="6"/>
  <c r="EP51" i="6"/>
  <c r="EC51" i="6"/>
  <c r="DP51" i="6"/>
  <c r="DC51" i="6"/>
  <c r="CP51" i="6"/>
  <c r="CC51" i="6"/>
  <c r="BP51" i="6"/>
  <c r="BC51" i="6"/>
  <c r="AP51" i="6"/>
  <c r="AC51" i="6"/>
  <c r="P51" i="6"/>
  <c r="IP50" i="6"/>
  <c r="IC50" i="6"/>
  <c r="HP50" i="6"/>
  <c r="HC50" i="6"/>
  <c r="GP50" i="6"/>
  <c r="GC50" i="6"/>
  <c r="FP50" i="6"/>
  <c r="FC50" i="6"/>
  <c r="EP50" i="6"/>
  <c r="EC50" i="6"/>
  <c r="DP50" i="6"/>
  <c r="DC50" i="6"/>
  <c r="CP50" i="6"/>
  <c r="CC50" i="6"/>
  <c r="BP50" i="6"/>
  <c r="BC50" i="6"/>
  <c r="AP50" i="6"/>
  <c r="AC50" i="6"/>
  <c r="P50" i="6"/>
  <c r="IP48" i="6"/>
  <c r="IC48" i="6"/>
  <c r="HP48" i="6"/>
  <c r="HC48" i="6"/>
  <c r="GP48" i="6"/>
  <c r="GC48" i="6"/>
  <c r="FP48" i="6"/>
  <c r="FC48" i="6"/>
  <c r="EP48" i="6"/>
  <c r="EC48" i="6"/>
  <c r="DP48" i="6"/>
  <c r="DC48" i="6"/>
  <c r="CP48" i="6"/>
  <c r="CC48" i="6"/>
  <c r="BP48" i="6"/>
  <c r="BC48" i="6"/>
  <c r="AP48" i="6"/>
  <c r="AC48" i="6"/>
  <c r="P48" i="6"/>
  <c r="IP47" i="6"/>
  <c r="IC47" i="6"/>
  <c r="HP47" i="6"/>
  <c r="HC47" i="6"/>
  <c r="GP47" i="6"/>
  <c r="GC47" i="6"/>
  <c r="FP47" i="6"/>
  <c r="FC47" i="6"/>
  <c r="EP47" i="6"/>
  <c r="EC47" i="6"/>
  <c r="DP47" i="6"/>
  <c r="DC47" i="6"/>
  <c r="CP47" i="6"/>
  <c r="CC47" i="6"/>
  <c r="BP47" i="6"/>
  <c r="BC47" i="6"/>
  <c r="AP47" i="6"/>
  <c r="AC47" i="6"/>
  <c r="P47" i="6"/>
  <c r="IP46" i="6"/>
  <c r="IC46" i="6"/>
  <c r="HP46" i="6"/>
  <c r="HC46" i="6"/>
  <c r="GP46" i="6"/>
  <c r="GC46" i="6"/>
  <c r="FP46" i="6"/>
  <c r="FC46" i="6"/>
  <c r="EP46" i="6"/>
  <c r="EC46" i="6"/>
  <c r="DP46" i="6"/>
  <c r="DC46" i="6"/>
  <c r="CP46" i="6"/>
  <c r="CC46" i="6"/>
  <c r="BP46" i="6"/>
  <c r="BC46" i="6"/>
  <c r="AP46" i="6"/>
  <c r="AC46" i="6"/>
  <c r="P46" i="6"/>
  <c r="IP45" i="6"/>
  <c r="IC45" i="6"/>
  <c r="HP45" i="6"/>
  <c r="HC45" i="6"/>
  <c r="GP45" i="6"/>
  <c r="GC45" i="6"/>
  <c r="FP45" i="6"/>
  <c r="FC45" i="6"/>
  <c r="EP45" i="6"/>
  <c r="EC45" i="6"/>
  <c r="DP45" i="6"/>
  <c r="DC45" i="6"/>
  <c r="CP45" i="6"/>
  <c r="CC45" i="6"/>
  <c r="BP45" i="6"/>
  <c r="BC45" i="6"/>
  <c r="AP45" i="6"/>
  <c r="AC45" i="6"/>
  <c r="P45" i="6"/>
  <c r="IP44" i="6"/>
  <c r="IC44" i="6"/>
  <c r="HP44" i="6"/>
  <c r="HC44" i="6"/>
  <c r="GP44" i="6"/>
  <c r="GC44" i="6"/>
  <c r="FP44" i="6"/>
  <c r="FC44" i="6"/>
  <c r="EP44" i="6"/>
  <c r="EC44" i="6"/>
  <c r="DP44" i="6"/>
  <c r="DC44" i="6"/>
  <c r="CP44" i="6"/>
  <c r="CC44" i="6"/>
  <c r="BP44" i="6"/>
  <c r="BC44" i="6"/>
  <c r="AP44" i="6"/>
  <c r="AC44" i="6"/>
  <c r="P44" i="6"/>
  <c r="IP43" i="6"/>
  <c r="IC43" i="6"/>
  <c r="HP43" i="6"/>
  <c r="HC43" i="6"/>
  <c r="GP43" i="6"/>
  <c r="GC43" i="6"/>
  <c r="FP43" i="6"/>
  <c r="FC43" i="6"/>
  <c r="EP43" i="6"/>
  <c r="EC43" i="6"/>
  <c r="DP43" i="6"/>
  <c r="DC43" i="6"/>
  <c r="CP43" i="6"/>
  <c r="CC43" i="6"/>
  <c r="BP43" i="6"/>
  <c r="BC43" i="6"/>
  <c r="AP43" i="6"/>
  <c r="AC43" i="6"/>
  <c r="P43" i="6"/>
  <c r="FB42" i="6"/>
  <c r="FA42" i="6"/>
  <c r="EZ42" i="6"/>
  <c r="EY42" i="6"/>
  <c r="EX42" i="6"/>
  <c r="EW42" i="6"/>
  <c r="EV42" i="6"/>
  <c r="EU42" i="6"/>
  <c r="ET42" i="6"/>
  <c r="ES42" i="6"/>
  <c r="ER42" i="6"/>
  <c r="EQ42" i="6"/>
  <c r="EO42" i="6"/>
  <c r="EN42" i="6"/>
  <c r="EM42" i="6"/>
  <c r="EL42" i="6"/>
  <c r="EK42" i="6"/>
  <c r="EJ42" i="6"/>
  <c r="EI42" i="6"/>
  <c r="EH42" i="6"/>
  <c r="EG42" i="6"/>
  <c r="EF42" i="6"/>
  <c r="EE42" i="6"/>
  <c r="ED42" i="6"/>
  <c r="EB42" i="6"/>
  <c r="EA42" i="6"/>
  <c r="DZ42" i="6"/>
  <c r="DY42" i="6"/>
  <c r="DX42" i="6"/>
  <c r="DW42" i="6"/>
  <c r="DV42" i="6"/>
  <c r="DU42" i="6"/>
  <c r="DT42" i="6"/>
  <c r="DS42" i="6"/>
  <c r="DR42" i="6"/>
  <c r="DQ42" i="6"/>
  <c r="DO42" i="6"/>
  <c r="DN42" i="6"/>
  <c r="DM42" i="6"/>
  <c r="DL42" i="6"/>
  <c r="DK42" i="6"/>
  <c r="DJ42" i="6"/>
  <c r="DI42" i="6"/>
  <c r="DH42" i="6"/>
  <c r="DG42" i="6"/>
  <c r="DF42" i="6"/>
  <c r="DE42" i="6"/>
  <c r="DD42" i="6"/>
  <c r="DB42" i="6"/>
  <c r="DA42" i="6"/>
  <c r="CZ42" i="6"/>
  <c r="CY42" i="6"/>
  <c r="CX42" i="6"/>
  <c r="CW42" i="6"/>
  <c r="CV42" i="6"/>
  <c r="CU42" i="6"/>
  <c r="CT42" i="6"/>
  <c r="CS42" i="6"/>
  <c r="CR42" i="6"/>
  <c r="CQ42" i="6"/>
  <c r="CO42" i="6"/>
  <c r="CN42" i="6"/>
  <c r="CM42" i="6"/>
  <c r="CL42" i="6"/>
  <c r="CK42" i="6"/>
  <c r="CJ42" i="6"/>
  <c r="CI42" i="6"/>
  <c r="CH42" i="6"/>
  <c r="CG42" i="6"/>
  <c r="CF42" i="6"/>
  <c r="CE42" i="6"/>
  <c r="CD42" i="6"/>
  <c r="CB42" i="6"/>
  <c r="CA42" i="6"/>
  <c r="BZ42" i="6"/>
  <c r="BY42" i="6"/>
  <c r="BX42" i="6"/>
  <c r="BW42" i="6"/>
  <c r="BV42" i="6"/>
  <c r="BU42" i="6"/>
  <c r="BT42" i="6"/>
  <c r="BS42" i="6"/>
  <c r="BR42" i="6"/>
  <c r="BQ42" i="6"/>
  <c r="BO42" i="6"/>
  <c r="BN42" i="6"/>
  <c r="BM42" i="6"/>
  <c r="BL42" i="6"/>
  <c r="BK42" i="6"/>
  <c r="BJ42" i="6"/>
  <c r="BI42" i="6"/>
  <c r="BH42" i="6"/>
  <c r="BG42" i="6"/>
  <c r="BF42" i="6"/>
  <c r="BE42" i="6"/>
  <c r="BD42" i="6"/>
  <c r="BB42" i="6"/>
  <c r="BA42" i="6"/>
  <c r="AZ42" i="6"/>
  <c r="AY42" i="6"/>
  <c r="AX42" i="6"/>
  <c r="AW42" i="6"/>
  <c r="AV42" i="6"/>
  <c r="AU42" i="6"/>
  <c r="AT42" i="6"/>
  <c r="AS42" i="6"/>
  <c r="AR42" i="6"/>
  <c r="AQ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B42" i="6"/>
  <c r="AA42" i="6"/>
  <c r="Z42" i="6"/>
  <c r="Y42" i="6"/>
  <c r="X42" i="6"/>
  <c r="W42" i="6"/>
  <c r="V42" i="6"/>
  <c r="U42" i="6"/>
  <c r="T42" i="6"/>
  <c r="S42" i="6"/>
  <c r="R42" i="6"/>
  <c r="Q42" i="6"/>
  <c r="O42" i="6"/>
  <c r="N42" i="6"/>
  <c r="M42" i="6"/>
  <c r="L42" i="6"/>
  <c r="K42" i="6"/>
  <c r="J42" i="6"/>
  <c r="I42" i="6"/>
  <c r="H42" i="6"/>
  <c r="G42" i="6"/>
  <c r="F42" i="6"/>
  <c r="E42" i="6"/>
  <c r="D42" i="6"/>
  <c r="IO41" i="6"/>
  <c r="IN41" i="6"/>
  <c r="IM41" i="6"/>
  <c r="IL41" i="6"/>
  <c r="IK41" i="6"/>
  <c r="IJ41" i="6"/>
  <c r="II41" i="6"/>
  <c r="IH41" i="6"/>
  <c r="IG41" i="6"/>
  <c r="IF41" i="6"/>
  <c r="IE41" i="6"/>
  <c r="ID41" i="6"/>
  <c r="IB41" i="6"/>
  <c r="IA41" i="6"/>
  <c r="HZ41" i="6"/>
  <c r="HY41" i="6"/>
  <c r="HX41" i="6"/>
  <c r="HW41" i="6"/>
  <c r="HV41" i="6"/>
  <c r="HU41" i="6"/>
  <c r="HT41" i="6"/>
  <c r="HS41" i="6"/>
  <c r="HR41" i="6"/>
  <c r="HQ41" i="6"/>
  <c r="HO41" i="6"/>
  <c r="HN41" i="6"/>
  <c r="HM41" i="6"/>
  <c r="HL41" i="6"/>
  <c r="HK41" i="6"/>
  <c r="HJ41" i="6"/>
  <c r="HI41" i="6"/>
  <c r="HH41" i="6"/>
  <c r="HG41" i="6"/>
  <c r="HF41" i="6"/>
  <c r="HE41" i="6"/>
  <c r="HD41" i="6"/>
  <c r="HB41" i="6"/>
  <c r="HA41" i="6"/>
  <c r="GZ41" i="6"/>
  <c r="GY41" i="6"/>
  <c r="GX41" i="6"/>
  <c r="GW41" i="6"/>
  <c r="GV41" i="6"/>
  <c r="GU41" i="6"/>
  <c r="GT41" i="6"/>
  <c r="GS41" i="6"/>
  <c r="GR41" i="6"/>
  <c r="GQ41" i="6"/>
  <c r="GO41" i="6"/>
  <c r="GN41" i="6"/>
  <c r="GM41" i="6"/>
  <c r="GL41" i="6"/>
  <c r="GK41" i="6"/>
  <c r="GJ41" i="6"/>
  <c r="GI41" i="6"/>
  <c r="GH41" i="6"/>
  <c r="GG41" i="6"/>
  <c r="GF41" i="6"/>
  <c r="GE41" i="6"/>
  <c r="GD41" i="6"/>
  <c r="GB41" i="6"/>
  <c r="GA41" i="6"/>
  <c r="FZ41" i="6"/>
  <c r="FY41" i="6"/>
  <c r="FX41" i="6"/>
  <c r="FW41" i="6"/>
  <c r="FV41" i="6"/>
  <c r="FU41" i="6"/>
  <c r="FT41" i="6"/>
  <c r="FS41" i="6"/>
  <c r="FR41" i="6"/>
  <c r="FQ41" i="6"/>
  <c r="FO41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EP41" i="6"/>
  <c r="EC41" i="6"/>
  <c r="DP41" i="6"/>
  <c r="DC41" i="6"/>
  <c r="CP41" i="6"/>
  <c r="CC41" i="6"/>
  <c r="BP41" i="6"/>
  <c r="BC41" i="6"/>
  <c r="AP41" i="6"/>
  <c r="AC41" i="6"/>
  <c r="P41" i="6"/>
  <c r="IP40" i="6"/>
  <c r="IC40" i="6"/>
  <c r="HP40" i="6"/>
  <c r="HC40" i="6"/>
  <c r="GP40" i="6"/>
  <c r="GC40" i="6"/>
  <c r="FP40" i="6"/>
  <c r="FC40" i="6"/>
  <c r="EP40" i="6"/>
  <c r="EC40" i="6"/>
  <c r="DP40" i="6"/>
  <c r="DC40" i="6"/>
  <c r="CP40" i="6"/>
  <c r="CC40" i="6"/>
  <c r="BP40" i="6"/>
  <c r="BC40" i="6"/>
  <c r="AP40" i="6"/>
  <c r="AC40" i="6"/>
  <c r="P40" i="6"/>
  <c r="IP38" i="6"/>
  <c r="IC38" i="6"/>
  <c r="HP38" i="6"/>
  <c r="HC38" i="6"/>
  <c r="GP38" i="6"/>
  <c r="GC38" i="6"/>
  <c r="FP38" i="6"/>
  <c r="FC38" i="6"/>
  <c r="EP38" i="6"/>
  <c r="EC38" i="6"/>
  <c r="DP38" i="6"/>
  <c r="DC38" i="6"/>
  <c r="CP38" i="6"/>
  <c r="CC38" i="6"/>
  <c r="BP38" i="6"/>
  <c r="BC38" i="6"/>
  <c r="AP38" i="6"/>
  <c r="AC38" i="6"/>
  <c r="P38" i="6"/>
  <c r="IP37" i="6"/>
  <c r="IC37" i="6"/>
  <c r="HP37" i="6"/>
  <c r="HC37" i="6"/>
  <c r="GP37" i="6"/>
  <c r="GC37" i="6"/>
  <c r="FP37" i="6"/>
  <c r="FC37" i="6"/>
  <c r="EP37" i="6"/>
  <c r="EC37" i="6"/>
  <c r="DP37" i="6"/>
  <c r="DC37" i="6"/>
  <c r="CP37" i="6"/>
  <c r="CC37" i="6"/>
  <c r="BP37" i="6"/>
  <c r="BC37" i="6"/>
  <c r="AP37" i="6"/>
  <c r="AC37" i="6"/>
  <c r="P37" i="6"/>
  <c r="IP36" i="6"/>
  <c r="IC36" i="6"/>
  <c r="HP36" i="6"/>
  <c r="HC36" i="6"/>
  <c r="GP36" i="6"/>
  <c r="GC36" i="6"/>
  <c r="FP36" i="6"/>
  <c r="FC36" i="6"/>
  <c r="EP36" i="6"/>
  <c r="EC36" i="6"/>
  <c r="DP36" i="6"/>
  <c r="DC36" i="6"/>
  <c r="CP36" i="6"/>
  <c r="CC36" i="6"/>
  <c r="BP36" i="6"/>
  <c r="BC36" i="6"/>
  <c r="AP36" i="6"/>
  <c r="AC36" i="6"/>
  <c r="P36" i="6"/>
  <c r="IP35" i="6"/>
  <c r="IC35" i="6"/>
  <c r="HP35" i="6"/>
  <c r="HC35" i="6"/>
  <c r="GP35" i="6"/>
  <c r="GC35" i="6"/>
  <c r="FP35" i="6"/>
  <c r="FC35" i="6"/>
  <c r="EP35" i="6"/>
  <c r="EC35" i="6"/>
  <c r="DP35" i="6"/>
  <c r="DC35" i="6"/>
  <c r="CP35" i="6"/>
  <c r="CC35" i="6"/>
  <c r="BP35" i="6"/>
  <c r="BC35" i="6"/>
  <c r="AP35" i="6"/>
  <c r="AC35" i="6"/>
  <c r="P35" i="6"/>
  <c r="IP34" i="6"/>
  <c r="IC34" i="6"/>
  <c r="HP34" i="6"/>
  <c r="HC34" i="6"/>
  <c r="GP34" i="6"/>
  <c r="GC34" i="6"/>
  <c r="FP34" i="6"/>
  <c r="FC34" i="6"/>
  <c r="EP34" i="6"/>
  <c r="EC34" i="6"/>
  <c r="DP34" i="6"/>
  <c r="DC34" i="6"/>
  <c r="CP34" i="6"/>
  <c r="CC34" i="6"/>
  <c r="BP34" i="6"/>
  <c r="BC34" i="6"/>
  <c r="AP34" i="6"/>
  <c r="AC34" i="6"/>
  <c r="P34" i="6"/>
  <c r="IP33" i="6"/>
  <c r="IC33" i="6"/>
  <c r="HP33" i="6"/>
  <c r="HC33" i="6"/>
  <c r="GP33" i="6"/>
  <c r="GC33" i="6"/>
  <c r="FP33" i="6"/>
  <c r="FC33" i="6"/>
  <c r="EP33" i="6"/>
  <c r="EC33" i="6"/>
  <c r="DP33" i="6"/>
  <c r="DC33" i="6"/>
  <c r="CP33" i="6"/>
  <c r="CC33" i="6"/>
  <c r="BP33" i="6"/>
  <c r="BC33" i="6"/>
  <c r="AP33" i="6"/>
  <c r="AC33" i="6"/>
  <c r="P33" i="6"/>
  <c r="IO32" i="6"/>
  <c r="IN32" i="6"/>
  <c r="IM32" i="6"/>
  <c r="IL32" i="6"/>
  <c r="IK32" i="6"/>
  <c r="IJ32" i="6"/>
  <c r="II32" i="6"/>
  <c r="IH32" i="6"/>
  <c r="IG32" i="6"/>
  <c r="IG42" i="6" s="1"/>
  <c r="IF32" i="6"/>
  <c r="IE32" i="6"/>
  <c r="ID32" i="6"/>
  <c r="IB32" i="6"/>
  <c r="IA32" i="6"/>
  <c r="HZ32" i="6"/>
  <c r="HY32" i="6"/>
  <c r="HX32" i="6"/>
  <c r="HX42" i="6" s="1"/>
  <c r="HW32" i="6"/>
  <c r="HV32" i="6"/>
  <c r="HU32" i="6"/>
  <c r="HT32" i="6"/>
  <c r="HS32" i="6"/>
  <c r="HR32" i="6"/>
  <c r="HQ32" i="6"/>
  <c r="HO32" i="6"/>
  <c r="HO42" i="6" s="1"/>
  <c r="HN32" i="6"/>
  <c r="HM32" i="6"/>
  <c r="HL32" i="6"/>
  <c r="HK32" i="6"/>
  <c r="HJ32" i="6"/>
  <c r="HI32" i="6"/>
  <c r="HH32" i="6"/>
  <c r="HG32" i="6"/>
  <c r="HG42" i="6" s="1"/>
  <c r="HF32" i="6"/>
  <c r="HE32" i="6"/>
  <c r="HD32" i="6"/>
  <c r="HB32" i="6"/>
  <c r="HA32" i="6"/>
  <c r="GZ32" i="6"/>
  <c r="GY32" i="6"/>
  <c r="GX32" i="6"/>
  <c r="GX42" i="6" s="1"/>
  <c r="GW32" i="6"/>
  <c r="GV32" i="6"/>
  <c r="GU32" i="6"/>
  <c r="GT32" i="6"/>
  <c r="GS32" i="6"/>
  <c r="GR32" i="6"/>
  <c r="GQ32" i="6"/>
  <c r="GO32" i="6"/>
  <c r="GO42" i="6" s="1"/>
  <c r="GN32" i="6"/>
  <c r="GM32" i="6"/>
  <c r="GL32" i="6"/>
  <c r="GK32" i="6"/>
  <c r="GJ32" i="6"/>
  <c r="GI32" i="6"/>
  <c r="GH32" i="6"/>
  <c r="GG32" i="6"/>
  <c r="GG42" i="6" s="1"/>
  <c r="GF32" i="6"/>
  <c r="GE32" i="6"/>
  <c r="GD32" i="6"/>
  <c r="GB32" i="6"/>
  <c r="GA32" i="6"/>
  <c r="FZ32" i="6"/>
  <c r="FY32" i="6"/>
  <c r="FX32" i="6"/>
  <c r="FX42" i="6" s="1"/>
  <c r="FW32" i="6"/>
  <c r="FV32" i="6"/>
  <c r="FU32" i="6"/>
  <c r="FT32" i="6"/>
  <c r="FS32" i="6"/>
  <c r="FR32" i="6"/>
  <c r="FQ32" i="6"/>
  <c r="FO32" i="6"/>
  <c r="FO42" i="6" s="1"/>
  <c r="FN32" i="6"/>
  <c r="FM32" i="6"/>
  <c r="FL32" i="6"/>
  <c r="FK32" i="6"/>
  <c r="FJ32" i="6"/>
  <c r="FI32" i="6"/>
  <c r="FH32" i="6"/>
  <c r="FG32" i="6"/>
  <c r="FG42" i="6" s="1"/>
  <c r="FF32" i="6"/>
  <c r="FE32" i="6"/>
  <c r="FD32" i="6"/>
  <c r="FC32" i="6"/>
  <c r="EP32" i="6"/>
  <c r="EC32" i="6"/>
  <c r="DP32" i="6"/>
  <c r="DC32" i="6"/>
  <c r="DC42" i="6" s="1"/>
  <c r="CP32" i="6"/>
  <c r="CC32" i="6"/>
  <c r="BP32" i="6"/>
  <c r="BC32" i="6"/>
  <c r="AP32" i="6"/>
  <c r="AC32" i="6"/>
  <c r="P32" i="6"/>
  <c r="IP31" i="6"/>
  <c r="IC31" i="6"/>
  <c r="HP31" i="6"/>
  <c r="HC31" i="6"/>
  <c r="GP31" i="6"/>
  <c r="GC31" i="6"/>
  <c r="FP31" i="6"/>
  <c r="FC31" i="6"/>
  <c r="EP31" i="6"/>
  <c r="EC31" i="6"/>
  <c r="DP31" i="6"/>
  <c r="DC31" i="6"/>
  <c r="CP31" i="6"/>
  <c r="CC31" i="6"/>
  <c r="BP31" i="6"/>
  <c r="BC31" i="6"/>
  <c r="AP31" i="6"/>
  <c r="AC31" i="6"/>
  <c r="P31" i="6"/>
  <c r="IP29" i="6"/>
  <c r="IC29" i="6"/>
  <c r="HP29" i="6"/>
  <c r="HC29" i="6"/>
  <c r="GP29" i="6"/>
  <c r="GC29" i="6"/>
  <c r="FP29" i="6"/>
  <c r="FC29" i="6"/>
  <c r="EP29" i="6"/>
  <c r="EC29" i="6"/>
  <c r="DP29" i="6"/>
  <c r="DC29" i="6"/>
  <c r="CP29" i="6"/>
  <c r="CC29" i="6"/>
  <c r="BP29" i="6"/>
  <c r="BC29" i="6"/>
  <c r="AP29" i="6"/>
  <c r="AC29" i="6"/>
  <c r="P29" i="6"/>
  <c r="IP28" i="6"/>
  <c r="IC28" i="6"/>
  <c r="HP28" i="6"/>
  <c r="HC28" i="6"/>
  <c r="GP28" i="6"/>
  <c r="GC28" i="6"/>
  <c r="FP28" i="6"/>
  <c r="FC28" i="6"/>
  <c r="EP28" i="6"/>
  <c r="EC28" i="6"/>
  <c r="DP28" i="6"/>
  <c r="DC28" i="6"/>
  <c r="CP28" i="6"/>
  <c r="CC28" i="6"/>
  <c r="BP28" i="6"/>
  <c r="BC28" i="6"/>
  <c r="AP28" i="6"/>
  <c r="AC28" i="6"/>
  <c r="P28" i="6"/>
  <c r="IP27" i="6"/>
  <c r="IC27" i="6"/>
  <c r="HP27" i="6"/>
  <c r="HC27" i="6"/>
  <c r="GP27" i="6"/>
  <c r="GC27" i="6"/>
  <c r="FP27" i="6"/>
  <c r="FC27" i="6"/>
  <c r="EP27" i="6"/>
  <c r="EC27" i="6"/>
  <c r="DP27" i="6"/>
  <c r="DC27" i="6"/>
  <c r="CP27" i="6"/>
  <c r="CC27" i="6"/>
  <c r="BP27" i="6"/>
  <c r="BC27" i="6"/>
  <c r="AP27" i="6"/>
  <c r="AC27" i="6"/>
  <c r="P27" i="6"/>
  <c r="IP26" i="6"/>
  <c r="IC26" i="6"/>
  <c r="HP26" i="6"/>
  <c r="HC26" i="6"/>
  <c r="GP26" i="6"/>
  <c r="GC26" i="6"/>
  <c r="FP26" i="6"/>
  <c r="FC26" i="6"/>
  <c r="EP26" i="6"/>
  <c r="EC26" i="6"/>
  <c r="DP26" i="6"/>
  <c r="DC26" i="6"/>
  <c r="CP26" i="6"/>
  <c r="CC26" i="6"/>
  <c r="BP26" i="6"/>
  <c r="BC26" i="6"/>
  <c r="AP26" i="6"/>
  <c r="AC26" i="6"/>
  <c r="P26" i="6"/>
  <c r="IP25" i="6"/>
  <c r="IC25" i="6"/>
  <c r="HP25" i="6"/>
  <c r="HC25" i="6"/>
  <c r="GP25" i="6"/>
  <c r="GC25" i="6"/>
  <c r="FP25" i="6"/>
  <c r="FC25" i="6"/>
  <c r="EP25" i="6"/>
  <c r="EC25" i="6"/>
  <c r="DP25" i="6"/>
  <c r="DC25" i="6"/>
  <c r="CP25" i="6"/>
  <c r="CC25" i="6"/>
  <c r="BP25" i="6"/>
  <c r="BC25" i="6"/>
  <c r="AP25" i="6"/>
  <c r="AC25" i="6"/>
  <c r="P25" i="6"/>
  <c r="IP24" i="6"/>
  <c r="IC24" i="6"/>
  <c r="HP24" i="6"/>
  <c r="HC24" i="6"/>
  <c r="GP24" i="6"/>
  <c r="GC24" i="6"/>
  <c r="FP24" i="6"/>
  <c r="FC24" i="6"/>
  <c r="EP24" i="6"/>
  <c r="EC24" i="6"/>
  <c r="DP24" i="6"/>
  <c r="DC24" i="6"/>
  <c r="CP24" i="6"/>
  <c r="CC24" i="6"/>
  <c r="BP24" i="6"/>
  <c r="BC24" i="6"/>
  <c r="AP24" i="6"/>
  <c r="AC24" i="6"/>
  <c r="P24" i="6"/>
  <c r="FB23" i="6"/>
  <c r="FA23" i="6"/>
  <c r="EZ23" i="6"/>
  <c r="EY23" i="6"/>
  <c r="EX23" i="6"/>
  <c r="EW23" i="6"/>
  <c r="EV23" i="6"/>
  <c r="EU23" i="6"/>
  <c r="ET23" i="6"/>
  <c r="ES23" i="6"/>
  <c r="ER23" i="6"/>
  <c r="EQ23" i="6"/>
  <c r="EO23" i="6"/>
  <c r="EN23" i="6"/>
  <c r="EM23" i="6"/>
  <c r="EL23" i="6"/>
  <c r="EK23" i="6"/>
  <c r="EJ23" i="6"/>
  <c r="EI23" i="6"/>
  <c r="EH23" i="6"/>
  <c r="EG23" i="6"/>
  <c r="EF23" i="6"/>
  <c r="EE23" i="6"/>
  <c r="ED23" i="6"/>
  <c r="EB23" i="6"/>
  <c r="EA23" i="6"/>
  <c r="DZ23" i="6"/>
  <c r="DY23" i="6"/>
  <c r="DX23" i="6"/>
  <c r="DW23" i="6"/>
  <c r="DV23" i="6"/>
  <c r="DU23" i="6"/>
  <c r="DT23" i="6"/>
  <c r="DS23" i="6"/>
  <c r="DR23" i="6"/>
  <c r="DQ23" i="6"/>
  <c r="DO23" i="6"/>
  <c r="DN23" i="6"/>
  <c r="DM23" i="6"/>
  <c r="DL23" i="6"/>
  <c r="DK23" i="6"/>
  <c r="DJ23" i="6"/>
  <c r="DI23" i="6"/>
  <c r="DH23" i="6"/>
  <c r="DG23" i="6"/>
  <c r="DF23" i="6"/>
  <c r="DE23" i="6"/>
  <c r="DD23" i="6"/>
  <c r="DB23" i="6"/>
  <c r="DA23" i="6"/>
  <c r="CZ23" i="6"/>
  <c r="CY23" i="6"/>
  <c r="CX23" i="6"/>
  <c r="CW23" i="6"/>
  <c r="CV23" i="6"/>
  <c r="CU23" i="6"/>
  <c r="CT23" i="6"/>
  <c r="CS23" i="6"/>
  <c r="CR23" i="6"/>
  <c r="CQ23" i="6"/>
  <c r="CO23" i="6"/>
  <c r="CN23" i="6"/>
  <c r="CM23" i="6"/>
  <c r="CL23" i="6"/>
  <c r="CK23" i="6"/>
  <c r="CJ23" i="6"/>
  <c r="CI23" i="6"/>
  <c r="CH23" i="6"/>
  <c r="CG23" i="6"/>
  <c r="CF23" i="6"/>
  <c r="CE23" i="6"/>
  <c r="CD23" i="6"/>
  <c r="CB23" i="6"/>
  <c r="CA23" i="6"/>
  <c r="BZ23" i="6"/>
  <c r="BY23" i="6"/>
  <c r="BX23" i="6"/>
  <c r="BW23" i="6"/>
  <c r="BV23" i="6"/>
  <c r="BU23" i="6"/>
  <c r="BT23" i="6"/>
  <c r="BS23" i="6"/>
  <c r="BR23" i="6"/>
  <c r="BQ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B23" i="6"/>
  <c r="BA23" i="6"/>
  <c r="AZ23" i="6"/>
  <c r="AY23" i="6"/>
  <c r="AX23" i="6"/>
  <c r="AW23" i="6"/>
  <c r="AV23" i="6"/>
  <c r="AU23" i="6"/>
  <c r="AT23" i="6"/>
  <c r="AS23" i="6"/>
  <c r="AR23" i="6"/>
  <c r="AQ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B23" i="6"/>
  <c r="AA23" i="6"/>
  <c r="Z23" i="6"/>
  <c r="Y23" i="6"/>
  <c r="X23" i="6"/>
  <c r="W23" i="6"/>
  <c r="V23" i="6"/>
  <c r="U23" i="6"/>
  <c r="T23" i="6"/>
  <c r="S23" i="6"/>
  <c r="R23" i="6"/>
  <c r="Q23" i="6"/>
  <c r="O23" i="6"/>
  <c r="N23" i="6"/>
  <c r="M23" i="6"/>
  <c r="L23" i="6"/>
  <c r="K23" i="6"/>
  <c r="J23" i="6"/>
  <c r="I23" i="6"/>
  <c r="H23" i="6"/>
  <c r="G23" i="6"/>
  <c r="F23" i="6"/>
  <c r="E23" i="6"/>
  <c r="D23" i="6"/>
  <c r="IO22" i="6"/>
  <c r="IN22" i="6"/>
  <c r="IM22" i="6"/>
  <c r="IL22" i="6"/>
  <c r="IK22" i="6"/>
  <c r="IJ22" i="6"/>
  <c r="II22" i="6"/>
  <c r="IH22" i="6"/>
  <c r="IG22" i="6"/>
  <c r="IF22" i="6"/>
  <c r="IE22" i="6"/>
  <c r="ID22" i="6"/>
  <c r="IB22" i="6"/>
  <c r="IA22" i="6"/>
  <c r="HZ22" i="6"/>
  <c r="HY22" i="6"/>
  <c r="HX22" i="6"/>
  <c r="HW22" i="6"/>
  <c r="HV22" i="6"/>
  <c r="HU22" i="6"/>
  <c r="HT22" i="6"/>
  <c r="HS22" i="6"/>
  <c r="HR22" i="6"/>
  <c r="HQ22" i="6"/>
  <c r="HO22" i="6"/>
  <c r="HN22" i="6"/>
  <c r="HM22" i="6"/>
  <c r="HL22" i="6"/>
  <c r="HK22" i="6"/>
  <c r="HJ22" i="6"/>
  <c r="HI22" i="6"/>
  <c r="HH22" i="6"/>
  <c r="HG22" i="6"/>
  <c r="HF22" i="6"/>
  <c r="HE22" i="6"/>
  <c r="HD22" i="6"/>
  <c r="HB22" i="6"/>
  <c r="HA22" i="6"/>
  <c r="GZ22" i="6"/>
  <c r="GY22" i="6"/>
  <c r="GX22" i="6"/>
  <c r="GW22" i="6"/>
  <c r="GV22" i="6"/>
  <c r="GU22" i="6"/>
  <c r="GT22" i="6"/>
  <c r="GS22" i="6"/>
  <c r="GR22" i="6"/>
  <c r="GQ22" i="6"/>
  <c r="GO22" i="6"/>
  <c r="GN22" i="6"/>
  <c r="GM22" i="6"/>
  <c r="GL22" i="6"/>
  <c r="GK22" i="6"/>
  <c r="GJ22" i="6"/>
  <c r="GI22" i="6"/>
  <c r="GH22" i="6"/>
  <c r="GG22" i="6"/>
  <c r="GF22" i="6"/>
  <c r="GE22" i="6"/>
  <c r="GD22" i="6"/>
  <c r="GB22" i="6"/>
  <c r="GA22" i="6"/>
  <c r="FZ22" i="6"/>
  <c r="FY22" i="6"/>
  <c r="FX22" i="6"/>
  <c r="FW22" i="6"/>
  <c r="FV22" i="6"/>
  <c r="FU22" i="6"/>
  <c r="FT22" i="6"/>
  <c r="FS22" i="6"/>
  <c r="FR22" i="6"/>
  <c r="FQ22" i="6"/>
  <c r="FO22" i="6"/>
  <c r="FN22" i="6"/>
  <c r="FM22" i="6"/>
  <c r="FL22" i="6"/>
  <c r="FK22" i="6"/>
  <c r="FJ22" i="6"/>
  <c r="FI22" i="6"/>
  <c r="FH22" i="6"/>
  <c r="FG22" i="6"/>
  <c r="FF22" i="6"/>
  <c r="FE22" i="6"/>
  <c r="FD22" i="6"/>
  <c r="FC22" i="6"/>
  <c r="EP22" i="6"/>
  <c r="EC22" i="6"/>
  <c r="DP22" i="6"/>
  <c r="DC22" i="6"/>
  <c r="CP22" i="6"/>
  <c r="CC22" i="6"/>
  <c r="BP22" i="6"/>
  <c r="BC22" i="6"/>
  <c r="AP22" i="6"/>
  <c r="AC22" i="6"/>
  <c r="P22" i="6"/>
  <c r="IP21" i="6"/>
  <c r="IC21" i="6"/>
  <c r="HP21" i="6"/>
  <c r="HC21" i="6"/>
  <c r="GP21" i="6"/>
  <c r="GC21" i="6"/>
  <c r="FP21" i="6"/>
  <c r="FC21" i="6"/>
  <c r="EP21" i="6"/>
  <c r="EC21" i="6"/>
  <c r="DP21" i="6"/>
  <c r="DC21" i="6"/>
  <c r="CP21" i="6"/>
  <c r="CC21" i="6"/>
  <c r="BP21" i="6"/>
  <c r="BC21" i="6"/>
  <c r="AP21" i="6"/>
  <c r="AC21" i="6"/>
  <c r="P21" i="6"/>
  <c r="IP19" i="6"/>
  <c r="IC19" i="6"/>
  <c r="HP19" i="6"/>
  <c r="HC19" i="6"/>
  <c r="GP19" i="6"/>
  <c r="GC19" i="6"/>
  <c r="FP19" i="6"/>
  <c r="FC19" i="6"/>
  <c r="EP19" i="6"/>
  <c r="EC19" i="6"/>
  <c r="DP19" i="6"/>
  <c r="DC19" i="6"/>
  <c r="CP19" i="6"/>
  <c r="CC19" i="6"/>
  <c r="BP19" i="6"/>
  <c r="BC19" i="6"/>
  <c r="AP19" i="6"/>
  <c r="AC19" i="6"/>
  <c r="P19" i="6"/>
  <c r="IP18" i="6"/>
  <c r="IC18" i="6"/>
  <c r="HP18" i="6"/>
  <c r="HC18" i="6"/>
  <c r="GP18" i="6"/>
  <c r="GC18" i="6"/>
  <c r="FP18" i="6"/>
  <c r="FC18" i="6"/>
  <c r="EP18" i="6"/>
  <c r="EC18" i="6"/>
  <c r="DP18" i="6"/>
  <c r="DC18" i="6"/>
  <c r="CP18" i="6"/>
  <c r="CC18" i="6"/>
  <c r="BP18" i="6"/>
  <c r="BC18" i="6"/>
  <c r="AP18" i="6"/>
  <c r="AC18" i="6"/>
  <c r="P18" i="6"/>
  <c r="IP17" i="6"/>
  <c r="IC17" i="6"/>
  <c r="HP17" i="6"/>
  <c r="HC17" i="6"/>
  <c r="GP17" i="6"/>
  <c r="GC17" i="6"/>
  <c r="FP17" i="6"/>
  <c r="FC17" i="6"/>
  <c r="EP17" i="6"/>
  <c r="EC17" i="6"/>
  <c r="DP17" i="6"/>
  <c r="DC17" i="6"/>
  <c r="CP17" i="6"/>
  <c r="CC17" i="6"/>
  <c r="BP17" i="6"/>
  <c r="BC17" i="6"/>
  <c r="AP17" i="6"/>
  <c r="AC17" i="6"/>
  <c r="P17" i="6"/>
  <c r="IP16" i="6"/>
  <c r="IC16" i="6"/>
  <c r="HP16" i="6"/>
  <c r="HC16" i="6"/>
  <c r="GP16" i="6"/>
  <c r="GC16" i="6"/>
  <c r="FP16" i="6"/>
  <c r="FC16" i="6"/>
  <c r="EP16" i="6"/>
  <c r="EC16" i="6"/>
  <c r="DP16" i="6"/>
  <c r="DC16" i="6"/>
  <c r="CP16" i="6"/>
  <c r="CC16" i="6"/>
  <c r="BP16" i="6"/>
  <c r="BC16" i="6"/>
  <c r="AP16" i="6"/>
  <c r="AC16" i="6"/>
  <c r="P16" i="6"/>
  <c r="IP15" i="6"/>
  <c r="IC15" i="6"/>
  <c r="HP15" i="6"/>
  <c r="HC15" i="6"/>
  <c r="GP15" i="6"/>
  <c r="GC15" i="6"/>
  <c r="FP15" i="6"/>
  <c r="FC15" i="6"/>
  <c r="EP15" i="6"/>
  <c r="EC15" i="6"/>
  <c r="DP15" i="6"/>
  <c r="DC15" i="6"/>
  <c r="CP15" i="6"/>
  <c r="CC15" i="6"/>
  <c r="BP15" i="6"/>
  <c r="BC15" i="6"/>
  <c r="AP15" i="6"/>
  <c r="AC15" i="6"/>
  <c r="P15" i="6"/>
  <c r="IP14" i="6"/>
  <c r="IC14" i="6"/>
  <c r="HP14" i="6"/>
  <c r="HC14" i="6"/>
  <c r="GP14" i="6"/>
  <c r="GC14" i="6"/>
  <c r="FP14" i="6"/>
  <c r="FC14" i="6"/>
  <c r="EP14" i="6"/>
  <c r="EC14" i="6"/>
  <c r="DP14" i="6"/>
  <c r="DC14" i="6"/>
  <c r="CP14" i="6"/>
  <c r="CC14" i="6"/>
  <c r="BP14" i="6"/>
  <c r="BC14" i="6"/>
  <c r="AP14" i="6"/>
  <c r="AC14" i="6"/>
  <c r="P14" i="6"/>
  <c r="IO13" i="6"/>
  <c r="IN13" i="6"/>
  <c r="IM13" i="6"/>
  <c r="IL13" i="6"/>
  <c r="IK13" i="6"/>
  <c r="IJ13" i="6"/>
  <c r="II13" i="6"/>
  <c r="IH13" i="6"/>
  <c r="IG13" i="6"/>
  <c r="IF13" i="6"/>
  <c r="IE13" i="6"/>
  <c r="ID13" i="6"/>
  <c r="IB13" i="6"/>
  <c r="IA13" i="6"/>
  <c r="HZ13" i="6"/>
  <c r="HY13" i="6"/>
  <c r="HX13" i="6"/>
  <c r="HW13" i="6"/>
  <c r="HV13" i="6"/>
  <c r="HU13" i="6"/>
  <c r="HT13" i="6"/>
  <c r="HS13" i="6"/>
  <c r="HR13" i="6"/>
  <c r="HQ13" i="6"/>
  <c r="HO13" i="6"/>
  <c r="HN13" i="6"/>
  <c r="HM13" i="6"/>
  <c r="HL13" i="6"/>
  <c r="HK13" i="6"/>
  <c r="HJ13" i="6"/>
  <c r="HI13" i="6"/>
  <c r="HI23" i="6" s="1"/>
  <c r="HH13" i="6"/>
  <c r="HG13" i="6"/>
  <c r="HF13" i="6"/>
  <c r="HE13" i="6"/>
  <c r="HD13" i="6"/>
  <c r="HB13" i="6"/>
  <c r="HA13" i="6"/>
  <c r="GZ13" i="6"/>
  <c r="GZ23" i="6" s="1"/>
  <c r="GY13" i="6"/>
  <c r="GX13" i="6"/>
  <c r="GW13" i="6"/>
  <c r="GV13" i="6"/>
  <c r="GU13" i="6"/>
  <c r="GT13" i="6"/>
  <c r="GS13" i="6"/>
  <c r="GR13" i="6"/>
  <c r="GR23" i="6" s="1"/>
  <c r="GQ13" i="6"/>
  <c r="GO13" i="6"/>
  <c r="GN13" i="6"/>
  <c r="GM13" i="6"/>
  <c r="GL13" i="6"/>
  <c r="GK13" i="6"/>
  <c r="GJ13" i="6"/>
  <c r="GI13" i="6"/>
  <c r="GI23" i="6" s="1"/>
  <c r="GH13" i="6"/>
  <c r="GG13" i="6"/>
  <c r="GF13" i="6"/>
  <c r="GF23" i="6" s="1"/>
  <c r="GE13" i="6"/>
  <c r="GD13" i="6"/>
  <c r="GB13" i="6"/>
  <c r="GA13" i="6"/>
  <c r="FZ13" i="6"/>
  <c r="FZ23" i="6" s="1"/>
  <c r="FY13" i="6"/>
  <c r="FX13" i="6"/>
  <c r="FW13" i="6"/>
  <c r="FW23" i="6" s="1"/>
  <c r="FV13" i="6"/>
  <c r="FU13" i="6"/>
  <c r="FT13" i="6"/>
  <c r="FS13" i="6"/>
  <c r="FR13" i="6"/>
  <c r="FR23" i="6" s="1"/>
  <c r="FQ13" i="6"/>
  <c r="FO13" i="6"/>
  <c r="FN13" i="6"/>
  <c r="FN23" i="6" s="1"/>
  <c r="FM13" i="6"/>
  <c r="FL13" i="6"/>
  <c r="FK13" i="6"/>
  <c r="FJ13" i="6"/>
  <c r="FI13" i="6"/>
  <c r="FI23" i="6" s="1"/>
  <c r="FH13" i="6"/>
  <c r="FG13" i="6"/>
  <c r="FF13" i="6"/>
  <c r="FF23" i="6" s="1"/>
  <c r="FE13" i="6"/>
  <c r="FD13" i="6"/>
  <c r="FC13" i="6"/>
  <c r="EP13" i="6"/>
  <c r="EC13" i="6"/>
  <c r="DP13" i="6"/>
  <c r="DC13" i="6"/>
  <c r="CP13" i="6"/>
  <c r="CC13" i="6"/>
  <c r="BP13" i="6"/>
  <c r="BC13" i="6"/>
  <c r="AP13" i="6"/>
  <c r="AC13" i="6"/>
  <c r="P13" i="6"/>
  <c r="IP12" i="6"/>
  <c r="IC12" i="6"/>
  <c r="HP12" i="6"/>
  <c r="HC12" i="6"/>
  <c r="GP12" i="6"/>
  <c r="GC12" i="6"/>
  <c r="FP12" i="6"/>
  <c r="FC12" i="6"/>
  <c r="EP12" i="6"/>
  <c r="EC12" i="6"/>
  <c r="DP12" i="6"/>
  <c r="DC12" i="6"/>
  <c r="CP12" i="6"/>
  <c r="CC12" i="6"/>
  <c r="BP12" i="6"/>
  <c r="BC12" i="6"/>
  <c r="AP12" i="6"/>
  <c r="AC12" i="6"/>
  <c r="P12" i="6"/>
  <c r="IP10" i="6"/>
  <c r="IC10" i="6"/>
  <c r="HP10" i="6"/>
  <c r="HC10" i="6"/>
  <c r="GP10" i="6"/>
  <c r="GC10" i="6"/>
  <c r="FP10" i="6"/>
  <c r="FC10" i="6"/>
  <c r="EP10" i="6"/>
  <c r="EC10" i="6"/>
  <c r="DP10" i="6"/>
  <c r="DC10" i="6"/>
  <c r="CP10" i="6"/>
  <c r="CC10" i="6"/>
  <c r="BP10" i="6"/>
  <c r="BC10" i="6"/>
  <c r="AP10" i="6"/>
  <c r="AC10" i="6"/>
  <c r="P10" i="6"/>
  <c r="IP9" i="6"/>
  <c r="IC9" i="6"/>
  <c r="HP9" i="6"/>
  <c r="HC9" i="6"/>
  <c r="GP9" i="6"/>
  <c r="GC9" i="6"/>
  <c r="FP9" i="6"/>
  <c r="FC9" i="6"/>
  <c r="EP9" i="6"/>
  <c r="EC9" i="6"/>
  <c r="DP9" i="6"/>
  <c r="DC9" i="6"/>
  <c r="CP9" i="6"/>
  <c r="CC9" i="6"/>
  <c r="BP9" i="6"/>
  <c r="BC9" i="6"/>
  <c r="AP9" i="6"/>
  <c r="AC9" i="6"/>
  <c r="P9" i="6"/>
  <c r="IP8" i="6"/>
  <c r="IC8" i="6"/>
  <c r="HP8" i="6"/>
  <c r="HC8" i="6"/>
  <c r="GP8" i="6"/>
  <c r="GC8" i="6"/>
  <c r="FP8" i="6"/>
  <c r="FC8" i="6"/>
  <c r="EP8" i="6"/>
  <c r="EC8" i="6"/>
  <c r="DP8" i="6"/>
  <c r="DC8" i="6"/>
  <c r="CP8" i="6"/>
  <c r="CC8" i="6"/>
  <c r="BP8" i="6"/>
  <c r="BC8" i="6"/>
  <c r="AP8" i="6"/>
  <c r="AC8" i="6"/>
  <c r="P8" i="6"/>
  <c r="IP7" i="6"/>
  <c r="IC7" i="6"/>
  <c r="HP7" i="6"/>
  <c r="HC7" i="6"/>
  <c r="GP7" i="6"/>
  <c r="GC7" i="6"/>
  <c r="FP7" i="6"/>
  <c r="FC7" i="6"/>
  <c r="EP7" i="6"/>
  <c r="EC7" i="6"/>
  <c r="DP7" i="6"/>
  <c r="DC7" i="6"/>
  <c r="CP7" i="6"/>
  <c r="CC7" i="6"/>
  <c r="BP7" i="6"/>
  <c r="BC7" i="6"/>
  <c r="AP7" i="6"/>
  <c r="AC7" i="6"/>
  <c r="P7" i="6"/>
  <c r="IP6" i="6"/>
  <c r="IC6" i="6"/>
  <c r="HP6" i="6"/>
  <c r="HC6" i="6"/>
  <c r="GP6" i="6"/>
  <c r="GC6" i="6"/>
  <c r="FP6" i="6"/>
  <c r="FC6" i="6"/>
  <c r="EP6" i="6"/>
  <c r="EC6" i="6"/>
  <c r="DP6" i="6"/>
  <c r="DC6" i="6"/>
  <c r="CP6" i="6"/>
  <c r="CC6" i="6"/>
  <c r="BP6" i="6"/>
  <c r="BC6" i="6"/>
  <c r="AP6" i="6"/>
  <c r="AC6" i="6"/>
  <c r="P6" i="6"/>
  <c r="IP5" i="6"/>
  <c r="IC5" i="6"/>
  <c r="HP5" i="6"/>
  <c r="HC5" i="6"/>
  <c r="GP5" i="6"/>
  <c r="GC5" i="6"/>
  <c r="FP5" i="6"/>
  <c r="FC5" i="6"/>
  <c r="EP5" i="6"/>
  <c r="EC5" i="6"/>
  <c r="DP5" i="6"/>
  <c r="DC5" i="6"/>
  <c r="CP5" i="6"/>
  <c r="CC5" i="6"/>
  <c r="BP5" i="6"/>
  <c r="BC5" i="6"/>
  <c r="AP5" i="6"/>
  <c r="AC5" i="6"/>
  <c r="P5" i="6"/>
  <c r="JB42" i="5"/>
  <c r="JA42" i="5"/>
  <c r="IZ42" i="5"/>
  <c r="IY42" i="5"/>
  <c r="IX42" i="5"/>
  <c r="IW42" i="5"/>
  <c r="IV42" i="5"/>
  <c r="IU42" i="5"/>
  <c r="IT42" i="5"/>
  <c r="IS42" i="5"/>
  <c r="IR42" i="5"/>
  <c r="IQ42" i="5"/>
  <c r="JC41" i="5"/>
  <c r="JC40" i="5"/>
  <c r="JC39" i="5"/>
  <c r="JC38" i="5"/>
  <c r="JC37" i="5"/>
  <c r="JB36" i="5"/>
  <c r="JA36" i="5"/>
  <c r="IZ36" i="5"/>
  <c r="IY36" i="5"/>
  <c r="IX36" i="5"/>
  <c r="IW36" i="5"/>
  <c r="IV36" i="5"/>
  <c r="IU36" i="5"/>
  <c r="IT36" i="5"/>
  <c r="IS36" i="5"/>
  <c r="IR36" i="5"/>
  <c r="IQ36" i="5"/>
  <c r="JC35" i="5"/>
  <c r="JC34" i="5"/>
  <c r="JC33" i="5"/>
  <c r="JC32" i="5"/>
  <c r="JC31" i="5"/>
  <c r="JB29" i="5"/>
  <c r="JA29" i="5"/>
  <c r="IZ29" i="5"/>
  <c r="IY29" i="5"/>
  <c r="IX29" i="5"/>
  <c r="IW29" i="5"/>
  <c r="IV29" i="5"/>
  <c r="IU29" i="5"/>
  <c r="IT29" i="5"/>
  <c r="IS29" i="5"/>
  <c r="IR29" i="5"/>
  <c r="IQ29" i="5"/>
  <c r="JC28" i="5"/>
  <c r="JC27" i="5"/>
  <c r="JC26" i="5"/>
  <c r="JC25" i="5"/>
  <c r="JC24" i="5"/>
  <c r="JB23" i="5"/>
  <c r="JA23" i="5"/>
  <c r="IZ23" i="5"/>
  <c r="IY23" i="5"/>
  <c r="IX23" i="5"/>
  <c r="IW23" i="5"/>
  <c r="IV23" i="5"/>
  <c r="IU23" i="5"/>
  <c r="IT23" i="5"/>
  <c r="IS23" i="5"/>
  <c r="IR23" i="5"/>
  <c r="IQ23" i="5"/>
  <c r="JC22" i="5"/>
  <c r="JC21" i="5"/>
  <c r="JC20" i="5"/>
  <c r="JC19" i="5"/>
  <c r="JC18" i="5"/>
  <c r="JB16" i="5"/>
  <c r="JA16" i="5"/>
  <c r="IZ16" i="5"/>
  <c r="IY16" i="5"/>
  <c r="IX16" i="5"/>
  <c r="IW16" i="5"/>
  <c r="IV16" i="5"/>
  <c r="IU16" i="5"/>
  <c r="IT16" i="5"/>
  <c r="IS16" i="5"/>
  <c r="IR16" i="5"/>
  <c r="IQ16" i="5"/>
  <c r="JC15" i="5"/>
  <c r="JC14" i="5"/>
  <c r="JC13" i="5"/>
  <c r="JC12" i="5"/>
  <c r="JC11" i="5"/>
  <c r="JB10" i="5"/>
  <c r="JA10" i="5"/>
  <c r="IZ10" i="5"/>
  <c r="IY10" i="5"/>
  <c r="IX10" i="5"/>
  <c r="IW10" i="5"/>
  <c r="IV10" i="5"/>
  <c r="IU10" i="5"/>
  <c r="IT10" i="5"/>
  <c r="IS10" i="5"/>
  <c r="IR10" i="5"/>
  <c r="IQ10" i="5"/>
  <c r="JC9" i="5"/>
  <c r="JC8" i="5"/>
  <c r="JC7" i="5"/>
  <c r="JC6" i="5"/>
  <c r="JC5" i="5"/>
  <c r="IO42" i="5"/>
  <c r="IN42" i="5"/>
  <c r="IM42" i="5"/>
  <c r="IL42" i="5"/>
  <c r="IK42" i="5"/>
  <c r="IJ42" i="5"/>
  <c r="II42" i="5"/>
  <c r="IH42" i="5"/>
  <c r="IG42" i="5"/>
  <c r="IF42" i="5"/>
  <c r="IE42" i="5"/>
  <c r="ID42" i="5"/>
  <c r="IB42" i="5"/>
  <c r="IA42" i="5"/>
  <c r="HZ42" i="5"/>
  <c r="HY42" i="5"/>
  <c r="HX42" i="5"/>
  <c r="HW42" i="5"/>
  <c r="HV42" i="5"/>
  <c r="HU42" i="5"/>
  <c r="HT42" i="5"/>
  <c r="HS42" i="5"/>
  <c r="HR42" i="5"/>
  <c r="HQ42" i="5"/>
  <c r="HO42" i="5"/>
  <c r="HN42" i="5"/>
  <c r="HM42" i="5"/>
  <c r="HL42" i="5"/>
  <c r="HK42" i="5"/>
  <c r="HJ42" i="5"/>
  <c r="HI42" i="5"/>
  <c r="HH42" i="5"/>
  <c r="HG42" i="5"/>
  <c r="HF42" i="5"/>
  <c r="HE42" i="5"/>
  <c r="HD42" i="5"/>
  <c r="HB42" i="5"/>
  <c r="HA42" i="5"/>
  <c r="GZ42" i="5"/>
  <c r="GY42" i="5"/>
  <c r="GX42" i="5"/>
  <c r="GW42" i="5"/>
  <c r="GV42" i="5"/>
  <c r="GU42" i="5"/>
  <c r="GT42" i="5"/>
  <c r="GS42" i="5"/>
  <c r="GR42" i="5"/>
  <c r="GQ42" i="5"/>
  <c r="GO42" i="5"/>
  <c r="GN42" i="5"/>
  <c r="GM42" i="5"/>
  <c r="GL42" i="5"/>
  <c r="GK42" i="5"/>
  <c r="GJ42" i="5"/>
  <c r="GI42" i="5"/>
  <c r="GH42" i="5"/>
  <c r="GG42" i="5"/>
  <c r="GF42" i="5"/>
  <c r="GE42" i="5"/>
  <c r="GD42" i="5"/>
  <c r="GB42" i="5"/>
  <c r="GA42" i="5"/>
  <c r="FZ42" i="5"/>
  <c r="FY42" i="5"/>
  <c r="FX42" i="5"/>
  <c r="FW42" i="5"/>
  <c r="FV42" i="5"/>
  <c r="FU42" i="5"/>
  <c r="FT42" i="5"/>
  <c r="FS42" i="5"/>
  <c r="FR42" i="5"/>
  <c r="FQ42" i="5"/>
  <c r="FO42" i="5"/>
  <c r="FN42" i="5"/>
  <c r="FM42" i="5"/>
  <c r="FL42" i="5"/>
  <c r="FK42" i="5"/>
  <c r="FJ42" i="5"/>
  <c r="FI42" i="5"/>
  <c r="FH42" i="5"/>
  <c r="FG42" i="5"/>
  <c r="FF42" i="5"/>
  <c r="FE42" i="5"/>
  <c r="FD42" i="5"/>
  <c r="FC42" i="5"/>
  <c r="EP42" i="5"/>
  <c r="EC42" i="5"/>
  <c r="DP42" i="5"/>
  <c r="DC42" i="5"/>
  <c r="CP42" i="5"/>
  <c r="CC42" i="5"/>
  <c r="BP42" i="5"/>
  <c r="BC42" i="5"/>
  <c r="AP42" i="5"/>
  <c r="AC42" i="5"/>
  <c r="P42" i="5"/>
  <c r="IP41" i="5"/>
  <c r="IC41" i="5"/>
  <c r="HP41" i="5"/>
  <c r="HC41" i="5"/>
  <c r="GP41" i="5"/>
  <c r="GC41" i="5"/>
  <c r="FP41" i="5"/>
  <c r="FC41" i="5"/>
  <c r="EP41" i="5"/>
  <c r="EC41" i="5"/>
  <c r="DP41" i="5"/>
  <c r="DC41" i="5"/>
  <c r="CP41" i="5"/>
  <c r="CC41" i="5"/>
  <c r="BP41" i="5"/>
  <c r="BC41" i="5"/>
  <c r="AP41" i="5"/>
  <c r="AC41" i="5"/>
  <c r="P41" i="5"/>
  <c r="IP40" i="5"/>
  <c r="IC40" i="5"/>
  <c r="HP40" i="5"/>
  <c r="HC40" i="5"/>
  <c r="GP40" i="5"/>
  <c r="GC40" i="5"/>
  <c r="FP40" i="5"/>
  <c r="FC40" i="5"/>
  <c r="EP40" i="5"/>
  <c r="EC40" i="5"/>
  <c r="DP40" i="5"/>
  <c r="DC40" i="5"/>
  <c r="CP40" i="5"/>
  <c r="CC40" i="5"/>
  <c r="BP40" i="5"/>
  <c r="BC40" i="5"/>
  <c r="AP40" i="5"/>
  <c r="AC40" i="5"/>
  <c r="P40" i="5"/>
  <c r="IP39" i="5"/>
  <c r="IC39" i="5"/>
  <c r="HP39" i="5"/>
  <c r="HC39" i="5"/>
  <c r="GP39" i="5"/>
  <c r="GC39" i="5"/>
  <c r="FP39" i="5"/>
  <c r="FC39" i="5"/>
  <c r="EP39" i="5"/>
  <c r="EC39" i="5"/>
  <c r="DP39" i="5"/>
  <c r="DC39" i="5"/>
  <c r="CP39" i="5"/>
  <c r="CC39" i="5"/>
  <c r="BP39" i="5"/>
  <c r="BC39" i="5"/>
  <c r="AP39" i="5"/>
  <c r="AC39" i="5"/>
  <c r="P39" i="5"/>
  <c r="IP38" i="5"/>
  <c r="IC38" i="5"/>
  <c r="HP38" i="5"/>
  <c r="HC38" i="5"/>
  <c r="GP38" i="5"/>
  <c r="GC38" i="5"/>
  <c r="FP38" i="5"/>
  <c r="FC38" i="5"/>
  <c r="EP38" i="5"/>
  <c r="EC38" i="5"/>
  <c r="DP38" i="5"/>
  <c r="DC38" i="5"/>
  <c r="CP38" i="5"/>
  <c r="CC38" i="5"/>
  <c r="BP38" i="5"/>
  <c r="BC38" i="5"/>
  <c r="AP38" i="5"/>
  <c r="AC38" i="5"/>
  <c r="P38" i="5"/>
  <c r="IP37" i="5"/>
  <c r="IC37" i="5"/>
  <c r="HP37" i="5"/>
  <c r="HC37" i="5"/>
  <c r="HC42" i="5" s="1"/>
  <c r="GP37" i="5"/>
  <c r="GC37" i="5"/>
  <c r="FP37" i="5"/>
  <c r="FC37" i="5"/>
  <c r="EP37" i="5"/>
  <c r="EC37" i="5"/>
  <c r="DP37" i="5"/>
  <c r="DC37" i="5"/>
  <c r="CP37" i="5"/>
  <c r="CC37" i="5"/>
  <c r="BP37" i="5"/>
  <c r="BC37" i="5"/>
  <c r="AP37" i="5"/>
  <c r="AC37" i="5"/>
  <c r="P37" i="5"/>
  <c r="IO36" i="5"/>
  <c r="IN36" i="5"/>
  <c r="IM36" i="5"/>
  <c r="IL36" i="5"/>
  <c r="IK36" i="5"/>
  <c r="IJ36" i="5"/>
  <c r="II36" i="5"/>
  <c r="IH36" i="5"/>
  <c r="IG36" i="5"/>
  <c r="IF36" i="5"/>
  <c r="IE36" i="5"/>
  <c r="ID36" i="5"/>
  <c r="IB36" i="5"/>
  <c r="IA36" i="5"/>
  <c r="HZ36" i="5"/>
  <c r="HY36" i="5"/>
  <c r="HX36" i="5"/>
  <c r="HW36" i="5"/>
  <c r="HV36" i="5"/>
  <c r="HU36" i="5"/>
  <c r="HT36" i="5"/>
  <c r="HS36" i="5"/>
  <c r="HR36" i="5"/>
  <c r="HQ36" i="5"/>
  <c r="HO36" i="5"/>
  <c r="HN36" i="5"/>
  <c r="HM36" i="5"/>
  <c r="HL36" i="5"/>
  <c r="HK36" i="5"/>
  <c r="HJ36" i="5"/>
  <c r="HI36" i="5"/>
  <c r="HH36" i="5"/>
  <c r="HG36" i="5"/>
  <c r="HF36" i="5"/>
  <c r="HE36" i="5"/>
  <c r="HD36" i="5"/>
  <c r="HB36" i="5"/>
  <c r="HA36" i="5"/>
  <c r="GZ36" i="5"/>
  <c r="GY36" i="5"/>
  <c r="GX36" i="5"/>
  <c r="GW36" i="5"/>
  <c r="GV36" i="5"/>
  <c r="GU36" i="5"/>
  <c r="GT36" i="5"/>
  <c r="GS36" i="5"/>
  <c r="GR36" i="5"/>
  <c r="GQ36" i="5"/>
  <c r="GO36" i="5"/>
  <c r="GN36" i="5"/>
  <c r="GM36" i="5"/>
  <c r="GL36" i="5"/>
  <c r="GK36" i="5"/>
  <c r="GJ36" i="5"/>
  <c r="GI36" i="5"/>
  <c r="GH36" i="5"/>
  <c r="GG36" i="5"/>
  <c r="GF36" i="5"/>
  <c r="GE36" i="5"/>
  <c r="GD36" i="5"/>
  <c r="GB36" i="5"/>
  <c r="GA36" i="5"/>
  <c r="FZ36" i="5"/>
  <c r="FY36" i="5"/>
  <c r="FX36" i="5"/>
  <c r="FW36" i="5"/>
  <c r="FV36" i="5"/>
  <c r="FU36" i="5"/>
  <c r="FT36" i="5"/>
  <c r="FS36" i="5"/>
  <c r="FR36" i="5"/>
  <c r="FQ36" i="5"/>
  <c r="FO36" i="5"/>
  <c r="FN36" i="5"/>
  <c r="FM36" i="5"/>
  <c r="FL36" i="5"/>
  <c r="FK36" i="5"/>
  <c r="FJ36" i="5"/>
  <c r="FI36" i="5"/>
  <c r="FH36" i="5"/>
  <c r="FG36" i="5"/>
  <c r="FF36" i="5"/>
  <c r="FE36" i="5"/>
  <c r="FD36" i="5"/>
  <c r="FC36" i="5"/>
  <c r="EP36" i="5"/>
  <c r="EC36" i="5"/>
  <c r="DP36" i="5"/>
  <c r="DC36" i="5"/>
  <c r="CP36" i="5"/>
  <c r="CC36" i="5"/>
  <c r="BP36" i="5"/>
  <c r="BC36" i="5"/>
  <c r="IP35" i="5"/>
  <c r="IC35" i="5"/>
  <c r="HP35" i="5"/>
  <c r="HC35" i="5"/>
  <c r="GP35" i="5"/>
  <c r="GC35" i="5"/>
  <c r="FP35" i="5"/>
  <c r="FC35" i="5"/>
  <c r="EP35" i="5"/>
  <c r="EC35" i="5"/>
  <c r="DP35" i="5"/>
  <c r="DC35" i="5"/>
  <c r="CP35" i="5"/>
  <c r="CC35" i="5"/>
  <c r="BP35" i="5"/>
  <c r="BC35" i="5"/>
  <c r="AP35" i="5"/>
  <c r="AC35" i="5"/>
  <c r="P35" i="5"/>
  <c r="IP34" i="5"/>
  <c r="IC34" i="5"/>
  <c r="HP34" i="5"/>
  <c r="HC34" i="5"/>
  <c r="GP34" i="5"/>
  <c r="GC34" i="5"/>
  <c r="FP34" i="5"/>
  <c r="FC34" i="5"/>
  <c r="EP34" i="5"/>
  <c r="EC34" i="5"/>
  <c r="DP34" i="5"/>
  <c r="DC34" i="5"/>
  <c r="CP34" i="5"/>
  <c r="CC34" i="5"/>
  <c r="BP34" i="5"/>
  <c r="BC34" i="5"/>
  <c r="AP34" i="5"/>
  <c r="AC34" i="5"/>
  <c r="P34" i="5"/>
  <c r="IP33" i="5"/>
  <c r="IC33" i="5"/>
  <c r="HP33" i="5"/>
  <c r="HC33" i="5"/>
  <c r="GP33" i="5"/>
  <c r="GC33" i="5"/>
  <c r="FP33" i="5"/>
  <c r="FC33" i="5"/>
  <c r="EP33" i="5"/>
  <c r="EC33" i="5"/>
  <c r="DP33" i="5"/>
  <c r="DC33" i="5"/>
  <c r="CP33" i="5"/>
  <c r="CC33" i="5"/>
  <c r="BP33" i="5"/>
  <c r="BC33" i="5"/>
  <c r="AP33" i="5"/>
  <c r="AC33" i="5"/>
  <c r="P33" i="5"/>
  <c r="IP32" i="5"/>
  <c r="IC32" i="5"/>
  <c r="HP32" i="5"/>
  <c r="HC32" i="5"/>
  <c r="GP32" i="5"/>
  <c r="GC32" i="5"/>
  <c r="FP32" i="5"/>
  <c r="FC32" i="5"/>
  <c r="EP32" i="5"/>
  <c r="EC32" i="5"/>
  <c r="DP32" i="5"/>
  <c r="DC32" i="5"/>
  <c r="CP32" i="5"/>
  <c r="CC32" i="5"/>
  <c r="BP32" i="5"/>
  <c r="BC32" i="5"/>
  <c r="AP32" i="5"/>
  <c r="AC32" i="5"/>
  <c r="P32" i="5"/>
  <c r="IP31" i="5"/>
  <c r="IC31" i="5"/>
  <c r="HP31" i="5"/>
  <c r="HC31" i="5"/>
  <c r="GP31" i="5"/>
  <c r="GC31" i="5"/>
  <c r="FP31" i="5"/>
  <c r="FC31" i="5"/>
  <c r="EP31" i="5"/>
  <c r="EC31" i="5"/>
  <c r="DP31" i="5"/>
  <c r="DC31" i="5"/>
  <c r="CP31" i="5"/>
  <c r="CC31" i="5"/>
  <c r="BP31" i="5"/>
  <c r="BC31" i="5"/>
  <c r="AP31" i="5"/>
  <c r="AC31" i="5"/>
  <c r="P31" i="5"/>
  <c r="FB30" i="5"/>
  <c r="FA30" i="5"/>
  <c r="EZ30" i="5"/>
  <c r="EY30" i="5"/>
  <c r="EX30" i="5"/>
  <c r="EW30" i="5"/>
  <c r="EV30" i="5"/>
  <c r="EU30" i="5"/>
  <c r="ET30" i="5"/>
  <c r="ES30" i="5"/>
  <c r="ER30" i="5"/>
  <c r="EQ30" i="5"/>
  <c r="EO30" i="5"/>
  <c r="EN30" i="5"/>
  <c r="EM30" i="5"/>
  <c r="EL30" i="5"/>
  <c r="EK30" i="5"/>
  <c r="EJ30" i="5"/>
  <c r="EI30" i="5"/>
  <c r="EH30" i="5"/>
  <c r="EG30" i="5"/>
  <c r="EF30" i="5"/>
  <c r="EE30" i="5"/>
  <c r="ED30" i="5"/>
  <c r="EB30" i="5"/>
  <c r="EA30" i="5"/>
  <c r="DZ30" i="5"/>
  <c r="DY30" i="5"/>
  <c r="DX30" i="5"/>
  <c r="DW30" i="5"/>
  <c r="DV30" i="5"/>
  <c r="DU30" i="5"/>
  <c r="DT30" i="5"/>
  <c r="DS30" i="5"/>
  <c r="DR30" i="5"/>
  <c r="DQ30" i="5"/>
  <c r="DO30" i="5"/>
  <c r="DN30" i="5"/>
  <c r="DM30" i="5"/>
  <c r="DL30" i="5"/>
  <c r="DK30" i="5"/>
  <c r="DJ30" i="5"/>
  <c r="DI30" i="5"/>
  <c r="DH30" i="5"/>
  <c r="DG30" i="5"/>
  <c r="DF30" i="5"/>
  <c r="DE30" i="5"/>
  <c r="DD30" i="5"/>
  <c r="DB30" i="5"/>
  <c r="DA30" i="5"/>
  <c r="CZ30" i="5"/>
  <c r="CY30" i="5"/>
  <c r="CX30" i="5"/>
  <c r="CW30" i="5"/>
  <c r="CV30" i="5"/>
  <c r="CU30" i="5"/>
  <c r="CT30" i="5"/>
  <c r="CS30" i="5"/>
  <c r="CR30" i="5"/>
  <c r="CQ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B30" i="5"/>
  <c r="AA30" i="5"/>
  <c r="Z30" i="5"/>
  <c r="Y30" i="5"/>
  <c r="X30" i="5"/>
  <c r="W30" i="5"/>
  <c r="V30" i="5"/>
  <c r="U30" i="5"/>
  <c r="T30" i="5"/>
  <c r="S30" i="5"/>
  <c r="R30" i="5"/>
  <c r="Q30" i="5"/>
  <c r="O30" i="5"/>
  <c r="N30" i="5"/>
  <c r="M30" i="5"/>
  <c r="L30" i="5"/>
  <c r="K30" i="5"/>
  <c r="J30" i="5"/>
  <c r="I30" i="5"/>
  <c r="H30" i="5"/>
  <c r="G30" i="5"/>
  <c r="F30" i="5"/>
  <c r="E30" i="5"/>
  <c r="D30" i="5"/>
  <c r="IO29" i="5"/>
  <c r="IN29" i="5"/>
  <c r="IM29" i="5"/>
  <c r="IL29" i="5"/>
  <c r="IK29" i="5"/>
  <c r="IJ29" i="5"/>
  <c r="II29" i="5"/>
  <c r="IH29" i="5"/>
  <c r="IG29" i="5"/>
  <c r="IF29" i="5"/>
  <c r="IE29" i="5"/>
  <c r="ID29" i="5"/>
  <c r="IB29" i="5"/>
  <c r="IA29" i="5"/>
  <c r="HZ29" i="5"/>
  <c r="HY29" i="5"/>
  <c r="HX29" i="5"/>
  <c r="HW29" i="5"/>
  <c r="HV29" i="5"/>
  <c r="HU29" i="5"/>
  <c r="HT29" i="5"/>
  <c r="HS29" i="5"/>
  <c r="HR29" i="5"/>
  <c r="HQ29" i="5"/>
  <c r="HO29" i="5"/>
  <c r="HN29" i="5"/>
  <c r="HM29" i="5"/>
  <c r="HL29" i="5"/>
  <c r="HK29" i="5"/>
  <c r="HJ29" i="5"/>
  <c r="HI29" i="5"/>
  <c r="HH29" i="5"/>
  <c r="HG29" i="5"/>
  <c r="HF29" i="5"/>
  <c r="HE29" i="5"/>
  <c r="HD29" i="5"/>
  <c r="HB29" i="5"/>
  <c r="HA29" i="5"/>
  <c r="GZ29" i="5"/>
  <c r="GY29" i="5"/>
  <c r="GX29" i="5"/>
  <c r="GW29" i="5"/>
  <c r="GV29" i="5"/>
  <c r="GU29" i="5"/>
  <c r="GT29" i="5"/>
  <c r="GS29" i="5"/>
  <c r="GR29" i="5"/>
  <c r="GQ29" i="5"/>
  <c r="GO29" i="5"/>
  <c r="GN29" i="5"/>
  <c r="GM29" i="5"/>
  <c r="GL29" i="5"/>
  <c r="GK29" i="5"/>
  <c r="GJ29" i="5"/>
  <c r="GI29" i="5"/>
  <c r="GH29" i="5"/>
  <c r="GG29" i="5"/>
  <c r="GF29" i="5"/>
  <c r="GE29" i="5"/>
  <c r="GD29" i="5"/>
  <c r="GB29" i="5"/>
  <c r="GA29" i="5"/>
  <c r="FZ29" i="5"/>
  <c r="FY29" i="5"/>
  <c r="FX29" i="5"/>
  <c r="FW29" i="5"/>
  <c r="FV29" i="5"/>
  <c r="FU29" i="5"/>
  <c r="FT29" i="5"/>
  <c r="FS29" i="5"/>
  <c r="FR29" i="5"/>
  <c r="FQ29" i="5"/>
  <c r="FO29" i="5"/>
  <c r="FN29" i="5"/>
  <c r="FM29" i="5"/>
  <c r="FL29" i="5"/>
  <c r="FK29" i="5"/>
  <c r="FJ29" i="5"/>
  <c r="FI29" i="5"/>
  <c r="FH29" i="5"/>
  <c r="FG29" i="5"/>
  <c r="FF29" i="5"/>
  <c r="FE29" i="5"/>
  <c r="FD29" i="5"/>
  <c r="FC29" i="5"/>
  <c r="EP29" i="5"/>
  <c r="EC29" i="5"/>
  <c r="DP29" i="5"/>
  <c r="DC29" i="5"/>
  <c r="CP29" i="5"/>
  <c r="CC29" i="5"/>
  <c r="BP29" i="5"/>
  <c r="BC29" i="5"/>
  <c r="AP29" i="5"/>
  <c r="AC29" i="5"/>
  <c r="P29" i="5"/>
  <c r="IP28" i="5"/>
  <c r="IC28" i="5"/>
  <c r="HP28" i="5"/>
  <c r="HC28" i="5"/>
  <c r="GP28" i="5"/>
  <c r="GC28" i="5"/>
  <c r="FP28" i="5"/>
  <c r="FC28" i="5"/>
  <c r="EP28" i="5"/>
  <c r="EC28" i="5"/>
  <c r="DP28" i="5"/>
  <c r="DC28" i="5"/>
  <c r="CP28" i="5"/>
  <c r="CC28" i="5"/>
  <c r="BP28" i="5"/>
  <c r="BC28" i="5"/>
  <c r="AP28" i="5"/>
  <c r="AC28" i="5"/>
  <c r="P28" i="5"/>
  <c r="IP27" i="5"/>
  <c r="IC27" i="5"/>
  <c r="HP27" i="5"/>
  <c r="HC27" i="5"/>
  <c r="GP27" i="5"/>
  <c r="GC27" i="5"/>
  <c r="FP27" i="5"/>
  <c r="FC27" i="5"/>
  <c r="EP27" i="5"/>
  <c r="EC27" i="5"/>
  <c r="DP27" i="5"/>
  <c r="DC27" i="5"/>
  <c r="CP27" i="5"/>
  <c r="CC27" i="5"/>
  <c r="BP27" i="5"/>
  <c r="BC27" i="5"/>
  <c r="AP27" i="5"/>
  <c r="AC27" i="5"/>
  <c r="P27" i="5"/>
  <c r="IP26" i="5"/>
  <c r="IC26" i="5"/>
  <c r="HP26" i="5"/>
  <c r="HC26" i="5"/>
  <c r="GP26" i="5"/>
  <c r="GC26" i="5"/>
  <c r="FP26" i="5"/>
  <c r="FC26" i="5"/>
  <c r="EP26" i="5"/>
  <c r="EC26" i="5"/>
  <c r="DP26" i="5"/>
  <c r="DC26" i="5"/>
  <c r="CP26" i="5"/>
  <c r="CC26" i="5"/>
  <c r="BP26" i="5"/>
  <c r="BC26" i="5"/>
  <c r="AP26" i="5"/>
  <c r="AC26" i="5"/>
  <c r="P26" i="5"/>
  <c r="IP25" i="5"/>
  <c r="IC25" i="5"/>
  <c r="HP25" i="5"/>
  <c r="HC25" i="5"/>
  <c r="GP25" i="5"/>
  <c r="GC25" i="5"/>
  <c r="FP25" i="5"/>
  <c r="FC25" i="5"/>
  <c r="EP25" i="5"/>
  <c r="EC25" i="5"/>
  <c r="DP25" i="5"/>
  <c r="DC25" i="5"/>
  <c r="CP25" i="5"/>
  <c r="CC25" i="5"/>
  <c r="BP25" i="5"/>
  <c r="BC25" i="5"/>
  <c r="AP25" i="5"/>
  <c r="AC25" i="5"/>
  <c r="P25" i="5"/>
  <c r="IP24" i="5"/>
  <c r="IC24" i="5"/>
  <c r="HP24" i="5"/>
  <c r="HC24" i="5"/>
  <c r="GP24" i="5"/>
  <c r="GC24" i="5"/>
  <c r="FP24" i="5"/>
  <c r="FC24" i="5"/>
  <c r="EP24" i="5"/>
  <c r="EC24" i="5"/>
  <c r="DP24" i="5"/>
  <c r="DC24" i="5"/>
  <c r="CP24" i="5"/>
  <c r="CC24" i="5"/>
  <c r="BP24" i="5"/>
  <c r="BC24" i="5"/>
  <c r="AP24" i="5"/>
  <c r="AC24" i="5"/>
  <c r="P24" i="5"/>
  <c r="IO23" i="5"/>
  <c r="IN23" i="5"/>
  <c r="IN30" i="5" s="1"/>
  <c r="IM23" i="5"/>
  <c r="IL23" i="5"/>
  <c r="IK23" i="5"/>
  <c r="IJ23" i="5"/>
  <c r="IJ30" i="5" s="1"/>
  <c r="II23" i="5"/>
  <c r="IH23" i="5"/>
  <c r="IG23" i="5"/>
  <c r="IF23" i="5"/>
  <c r="IF30" i="5" s="1"/>
  <c r="IE23" i="5"/>
  <c r="ID23" i="5"/>
  <c r="IB23" i="5"/>
  <c r="IA23" i="5"/>
  <c r="HZ23" i="5"/>
  <c r="HY23" i="5"/>
  <c r="HX23" i="5"/>
  <c r="HW23" i="5"/>
  <c r="HV23" i="5"/>
  <c r="HU23" i="5"/>
  <c r="HT23" i="5"/>
  <c r="HS23" i="5"/>
  <c r="HR23" i="5"/>
  <c r="HQ23" i="5"/>
  <c r="HO23" i="5"/>
  <c r="HN23" i="5"/>
  <c r="HN30" i="5" s="1"/>
  <c r="HM23" i="5"/>
  <c r="HL23" i="5"/>
  <c r="HL30" i="5" s="1"/>
  <c r="HK23" i="5"/>
  <c r="HJ23" i="5"/>
  <c r="HJ30" i="5" s="1"/>
  <c r="HI23" i="5"/>
  <c r="HH23" i="5"/>
  <c r="HH30" i="5" s="1"/>
  <c r="HG23" i="5"/>
  <c r="HF23" i="5"/>
  <c r="HF30" i="5" s="1"/>
  <c r="HE23" i="5"/>
  <c r="HD23" i="5"/>
  <c r="HD30" i="5" s="1"/>
  <c r="HB23" i="5"/>
  <c r="HA23" i="5"/>
  <c r="HA30" i="5" s="1"/>
  <c r="GZ23" i="5"/>
  <c r="GY23" i="5"/>
  <c r="GY30" i="5" s="1"/>
  <c r="GX23" i="5"/>
  <c r="GW23" i="5"/>
  <c r="GW30" i="5" s="1"/>
  <c r="GV23" i="5"/>
  <c r="GU23" i="5"/>
  <c r="GU30" i="5" s="1"/>
  <c r="GT23" i="5"/>
  <c r="GS23" i="5"/>
  <c r="GS30" i="5" s="1"/>
  <c r="GR23" i="5"/>
  <c r="GQ23" i="5"/>
  <c r="GQ30" i="5" s="1"/>
  <c r="GO23" i="5"/>
  <c r="GN23" i="5"/>
  <c r="GN30" i="5" s="1"/>
  <c r="GM23" i="5"/>
  <c r="GL23" i="5"/>
  <c r="GL30" i="5" s="1"/>
  <c r="GK23" i="5"/>
  <c r="GJ23" i="5"/>
  <c r="GJ30" i="5" s="1"/>
  <c r="GI23" i="5"/>
  <c r="GH23" i="5"/>
  <c r="GH30" i="5" s="1"/>
  <c r="GG23" i="5"/>
  <c r="GF23" i="5"/>
  <c r="GF30" i="5" s="1"/>
  <c r="GE23" i="5"/>
  <c r="GD23" i="5"/>
  <c r="GD30" i="5" s="1"/>
  <c r="GB23" i="5"/>
  <c r="GA23" i="5"/>
  <c r="GA30" i="5" s="1"/>
  <c r="FZ23" i="5"/>
  <c r="FY23" i="5"/>
  <c r="FY30" i="5" s="1"/>
  <c r="FX23" i="5"/>
  <c r="FW23" i="5"/>
  <c r="FW30" i="5" s="1"/>
  <c r="FV23" i="5"/>
  <c r="FU23" i="5"/>
  <c r="FU30" i="5" s="1"/>
  <c r="FT23" i="5"/>
  <c r="FS23" i="5"/>
  <c r="FS30" i="5" s="1"/>
  <c r="FR23" i="5"/>
  <c r="FQ23" i="5"/>
  <c r="FQ30" i="5" s="1"/>
  <c r="FO23" i="5"/>
  <c r="FN23" i="5"/>
  <c r="FN30" i="5" s="1"/>
  <c r="FM23" i="5"/>
  <c r="FL23" i="5"/>
  <c r="FL30" i="5" s="1"/>
  <c r="FK23" i="5"/>
  <c r="FJ23" i="5"/>
  <c r="FJ30" i="5" s="1"/>
  <c r="FI23" i="5"/>
  <c r="FH23" i="5"/>
  <c r="FH30" i="5" s="1"/>
  <c r="FG23" i="5"/>
  <c r="FF23" i="5"/>
  <c r="FF30" i="5" s="1"/>
  <c r="FE23" i="5"/>
  <c r="FD23" i="5"/>
  <c r="FD30" i="5" s="1"/>
  <c r="FC23" i="5"/>
  <c r="EP23" i="5"/>
  <c r="EP30" i="5" s="1"/>
  <c r="EC23" i="5"/>
  <c r="DP23" i="5"/>
  <c r="DP30" i="5" s="1"/>
  <c r="DC23" i="5"/>
  <c r="CP23" i="5"/>
  <c r="CP30" i="5" s="1"/>
  <c r="CC23" i="5"/>
  <c r="BP23" i="5"/>
  <c r="BP30" i="5" s="1"/>
  <c r="BC23" i="5"/>
  <c r="AP23" i="5"/>
  <c r="AP30" i="5" s="1"/>
  <c r="AC23" i="5"/>
  <c r="P23" i="5"/>
  <c r="P30" i="5" s="1"/>
  <c r="IP22" i="5"/>
  <c r="IC22" i="5"/>
  <c r="HP22" i="5"/>
  <c r="HC22" i="5"/>
  <c r="GP22" i="5"/>
  <c r="GC22" i="5"/>
  <c r="FP22" i="5"/>
  <c r="FC22" i="5"/>
  <c r="EP22" i="5"/>
  <c r="EC22" i="5"/>
  <c r="DP22" i="5"/>
  <c r="DC22" i="5"/>
  <c r="CP22" i="5"/>
  <c r="CC22" i="5"/>
  <c r="BP22" i="5"/>
  <c r="BC22" i="5"/>
  <c r="AP22" i="5"/>
  <c r="AC22" i="5"/>
  <c r="P22" i="5"/>
  <c r="IP21" i="5"/>
  <c r="IC21" i="5"/>
  <c r="HP21" i="5"/>
  <c r="HC21" i="5"/>
  <c r="GP21" i="5"/>
  <c r="GC21" i="5"/>
  <c r="FP21" i="5"/>
  <c r="FC21" i="5"/>
  <c r="EP21" i="5"/>
  <c r="EC21" i="5"/>
  <c r="DP21" i="5"/>
  <c r="DC21" i="5"/>
  <c r="CP21" i="5"/>
  <c r="CC21" i="5"/>
  <c r="BP21" i="5"/>
  <c r="BC21" i="5"/>
  <c r="AP21" i="5"/>
  <c r="AC21" i="5"/>
  <c r="P21" i="5"/>
  <c r="IP20" i="5"/>
  <c r="IC20" i="5"/>
  <c r="HP20" i="5"/>
  <c r="HC20" i="5"/>
  <c r="GP20" i="5"/>
  <c r="GC20" i="5"/>
  <c r="FP20" i="5"/>
  <c r="FC20" i="5"/>
  <c r="EP20" i="5"/>
  <c r="EC20" i="5"/>
  <c r="DP20" i="5"/>
  <c r="DC20" i="5"/>
  <c r="CP20" i="5"/>
  <c r="CC20" i="5"/>
  <c r="BP20" i="5"/>
  <c r="BC20" i="5"/>
  <c r="AP20" i="5"/>
  <c r="AC20" i="5"/>
  <c r="P20" i="5"/>
  <c r="IP19" i="5"/>
  <c r="IC19" i="5"/>
  <c r="HP19" i="5"/>
  <c r="HC19" i="5"/>
  <c r="GP19" i="5"/>
  <c r="GP23" i="5" s="1"/>
  <c r="GC19" i="5"/>
  <c r="FP19" i="5"/>
  <c r="FC19" i="5"/>
  <c r="EP19" i="5"/>
  <c r="EC19" i="5"/>
  <c r="DP19" i="5"/>
  <c r="DC19" i="5"/>
  <c r="CP19" i="5"/>
  <c r="CC19" i="5"/>
  <c r="BP19" i="5"/>
  <c r="BC19" i="5"/>
  <c r="AP19" i="5"/>
  <c r="AC19" i="5"/>
  <c r="P19" i="5"/>
  <c r="IP18" i="5"/>
  <c r="IC18" i="5"/>
  <c r="HP18" i="5"/>
  <c r="HC18" i="5"/>
  <c r="GP18" i="5"/>
  <c r="GC18" i="5"/>
  <c r="FP18" i="5"/>
  <c r="FC18" i="5"/>
  <c r="EP18" i="5"/>
  <c r="EC18" i="5"/>
  <c r="DP18" i="5"/>
  <c r="DC18" i="5"/>
  <c r="CP18" i="5"/>
  <c r="CC18" i="5"/>
  <c r="BP18" i="5"/>
  <c r="BC18" i="5"/>
  <c r="AP18" i="5"/>
  <c r="AC18" i="5"/>
  <c r="P18" i="5"/>
  <c r="FB17" i="5"/>
  <c r="FA17" i="5"/>
  <c r="EZ17" i="5"/>
  <c r="EY17" i="5"/>
  <c r="EX17" i="5"/>
  <c r="EW17" i="5"/>
  <c r="EV17" i="5"/>
  <c r="EU17" i="5"/>
  <c r="ET17" i="5"/>
  <c r="ES17" i="5"/>
  <c r="ER17" i="5"/>
  <c r="EQ17" i="5"/>
  <c r="EO17" i="5"/>
  <c r="EN17" i="5"/>
  <c r="EM17" i="5"/>
  <c r="EL17" i="5"/>
  <c r="EK17" i="5"/>
  <c r="EJ17" i="5"/>
  <c r="EI17" i="5"/>
  <c r="EH17" i="5"/>
  <c r="EG17" i="5"/>
  <c r="EF17" i="5"/>
  <c r="EE17" i="5"/>
  <c r="ED17" i="5"/>
  <c r="EB17" i="5"/>
  <c r="EA17" i="5"/>
  <c r="DZ17" i="5"/>
  <c r="DY17" i="5"/>
  <c r="DX17" i="5"/>
  <c r="DW17" i="5"/>
  <c r="DV17" i="5"/>
  <c r="DU17" i="5"/>
  <c r="DT17" i="5"/>
  <c r="DS17" i="5"/>
  <c r="DR17" i="5"/>
  <c r="DQ17" i="5"/>
  <c r="DO17" i="5"/>
  <c r="DN17" i="5"/>
  <c r="DM17" i="5"/>
  <c r="DL17" i="5"/>
  <c r="DK17" i="5"/>
  <c r="DJ17" i="5"/>
  <c r="DI17" i="5"/>
  <c r="DH17" i="5"/>
  <c r="DG17" i="5"/>
  <c r="DF17" i="5"/>
  <c r="DE17" i="5"/>
  <c r="DD17" i="5"/>
  <c r="DB17" i="5"/>
  <c r="DA17" i="5"/>
  <c r="CZ17" i="5"/>
  <c r="CY17" i="5"/>
  <c r="CX17" i="5"/>
  <c r="CW17" i="5"/>
  <c r="CV17" i="5"/>
  <c r="CU17" i="5"/>
  <c r="CT17" i="5"/>
  <c r="CS17" i="5"/>
  <c r="CR17" i="5"/>
  <c r="CQ17" i="5"/>
  <c r="CO17" i="5"/>
  <c r="CN17" i="5"/>
  <c r="CM17" i="5"/>
  <c r="CL17" i="5"/>
  <c r="CK17" i="5"/>
  <c r="CJ17" i="5"/>
  <c r="CI17" i="5"/>
  <c r="CH17" i="5"/>
  <c r="CG17" i="5"/>
  <c r="CF17" i="5"/>
  <c r="CE17" i="5"/>
  <c r="CD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B17" i="5"/>
  <c r="AA17" i="5"/>
  <c r="Z17" i="5"/>
  <c r="Y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G17" i="5"/>
  <c r="F17" i="5"/>
  <c r="E17" i="5"/>
  <c r="D17" i="5"/>
  <c r="IO16" i="5"/>
  <c r="IN16" i="5"/>
  <c r="IL16" i="5"/>
  <c r="IK16" i="5"/>
  <c r="IJ16" i="5"/>
  <c r="II16" i="5"/>
  <c r="IH16" i="5"/>
  <c r="IG16" i="5"/>
  <c r="IF16" i="5"/>
  <c r="IE16" i="5"/>
  <c r="ID16" i="5"/>
  <c r="IB16" i="5"/>
  <c r="IA16" i="5"/>
  <c r="HZ16" i="5"/>
  <c r="HY16" i="5"/>
  <c r="HX16" i="5"/>
  <c r="HW16" i="5"/>
  <c r="HV16" i="5"/>
  <c r="HU16" i="5"/>
  <c r="HT16" i="5"/>
  <c r="HS16" i="5"/>
  <c r="HR16" i="5"/>
  <c r="HQ16" i="5"/>
  <c r="HO16" i="5"/>
  <c r="HN16" i="5"/>
  <c r="HM16" i="5"/>
  <c r="HL16" i="5"/>
  <c r="HK16" i="5"/>
  <c r="HJ16" i="5"/>
  <c r="HI16" i="5"/>
  <c r="HH16" i="5"/>
  <c r="HG16" i="5"/>
  <c r="HF16" i="5"/>
  <c r="HE16" i="5"/>
  <c r="HD16" i="5"/>
  <c r="HB16" i="5"/>
  <c r="HA16" i="5"/>
  <c r="GZ16" i="5"/>
  <c r="GY16" i="5"/>
  <c r="GX16" i="5"/>
  <c r="GW16" i="5"/>
  <c r="GV16" i="5"/>
  <c r="GU16" i="5"/>
  <c r="GT16" i="5"/>
  <c r="GS16" i="5"/>
  <c r="GR16" i="5"/>
  <c r="GQ16" i="5"/>
  <c r="GO16" i="5"/>
  <c r="GN16" i="5"/>
  <c r="GM16" i="5"/>
  <c r="GL16" i="5"/>
  <c r="GK16" i="5"/>
  <c r="GJ16" i="5"/>
  <c r="GI16" i="5"/>
  <c r="GH16" i="5"/>
  <c r="GG16" i="5"/>
  <c r="GF16" i="5"/>
  <c r="GE16" i="5"/>
  <c r="GD16" i="5"/>
  <c r="GB16" i="5"/>
  <c r="GA16" i="5"/>
  <c r="FZ16" i="5"/>
  <c r="FY16" i="5"/>
  <c r="FX16" i="5"/>
  <c r="FW16" i="5"/>
  <c r="FV16" i="5"/>
  <c r="FU16" i="5"/>
  <c r="FT16" i="5"/>
  <c r="FS16" i="5"/>
  <c r="FR16" i="5"/>
  <c r="FQ16" i="5"/>
  <c r="FO16" i="5"/>
  <c r="FN16" i="5"/>
  <c r="FM16" i="5"/>
  <c r="FL16" i="5"/>
  <c r="FK16" i="5"/>
  <c r="FJ16" i="5"/>
  <c r="FI16" i="5"/>
  <c r="FH16" i="5"/>
  <c r="FG16" i="5"/>
  <c r="FF16" i="5"/>
  <c r="FE16" i="5"/>
  <c r="FD16" i="5"/>
  <c r="FC16" i="5"/>
  <c r="EP16" i="5"/>
  <c r="EC16" i="5"/>
  <c r="DP16" i="5"/>
  <c r="DC16" i="5"/>
  <c r="CP16" i="5"/>
  <c r="CC16" i="5"/>
  <c r="BP16" i="5"/>
  <c r="BC16" i="5"/>
  <c r="AP16" i="5"/>
  <c r="AC16" i="5"/>
  <c r="P16" i="5"/>
  <c r="IP15" i="5"/>
  <c r="IC15" i="5"/>
  <c r="HP15" i="5"/>
  <c r="HC15" i="5"/>
  <c r="GP15" i="5"/>
  <c r="GC15" i="5"/>
  <c r="FP15" i="5"/>
  <c r="FC15" i="5"/>
  <c r="EP15" i="5"/>
  <c r="EC15" i="5"/>
  <c r="DP15" i="5"/>
  <c r="DC15" i="5"/>
  <c r="CP15" i="5"/>
  <c r="CC15" i="5"/>
  <c r="BP15" i="5"/>
  <c r="BC15" i="5"/>
  <c r="AP15" i="5"/>
  <c r="AC15" i="5"/>
  <c r="P15" i="5"/>
  <c r="IP14" i="5"/>
  <c r="IC14" i="5"/>
  <c r="HP14" i="5"/>
  <c r="HC14" i="5"/>
  <c r="GP14" i="5"/>
  <c r="GC14" i="5"/>
  <c r="FP14" i="5"/>
  <c r="FC14" i="5"/>
  <c r="EP14" i="5"/>
  <c r="EC14" i="5"/>
  <c r="DP14" i="5"/>
  <c r="DC14" i="5"/>
  <c r="CP14" i="5"/>
  <c r="CC14" i="5"/>
  <c r="BP14" i="5"/>
  <c r="BC14" i="5"/>
  <c r="AP14" i="5"/>
  <c r="AC14" i="5"/>
  <c r="P14" i="5"/>
  <c r="IP13" i="5"/>
  <c r="IC13" i="5"/>
  <c r="HP13" i="5"/>
  <c r="HC13" i="5"/>
  <c r="GP13" i="5"/>
  <c r="GC13" i="5"/>
  <c r="FP13" i="5"/>
  <c r="FC13" i="5"/>
  <c r="EP13" i="5"/>
  <c r="EC13" i="5"/>
  <c r="DP13" i="5"/>
  <c r="DC13" i="5"/>
  <c r="CP13" i="5"/>
  <c r="CC13" i="5"/>
  <c r="BP13" i="5"/>
  <c r="BC13" i="5"/>
  <c r="AP13" i="5"/>
  <c r="AC13" i="5"/>
  <c r="P13" i="5"/>
  <c r="IP12" i="5"/>
  <c r="IC12" i="5"/>
  <c r="HP12" i="5"/>
  <c r="HC12" i="5"/>
  <c r="GP12" i="5"/>
  <c r="GC12" i="5"/>
  <c r="FP12" i="5"/>
  <c r="FC12" i="5"/>
  <c r="EP12" i="5"/>
  <c r="EC12" i="5"/>
  <c r="DP12" i="5"/>
  <c r="DC12" i="5"/>
  <c r="CP12" i="5"/>
  <c r="CC12" i="5"/>
  <c r="BP12" i="5"/>
  <c r="BC12" i="5"/>
  <c r="AP12" i="5"/>
  <c r="AC12" i="5"/>
  <c r="P12" i="5"/>
  <c r="IP11" i="5"/>
  <c r="IC11" i="5"/>
  <c r="HP11" i="5"/>
  <c r="HC11" i="5"/>
  <c r="HC16" i="5" s="1"/>
  <c r="GP11" i="5"/>
  <c r="GC11" i="5"/>
  <c r="FP11" i="5"/>
  <c r="FC11" i="5"/>
  <c r="EP11" i="5"/>
  <c r="EC11" i="5"/>
  <c r="DP11" i="5"/>
  <c r="DC11" i="5"/>
  <c r="CP11" i="5"/>
  <c r="CC11" i="5"/>
  <c r="BP11" i="5"/>
  <c r="BC11" i="5"/>
  <c r="AP11" i="5"/>
  <c r="AC11" i="5"/>
  <c r="P11" i="5"/>
  <c r="IO10" i="5"/>
  <c r="IN10" i="5"/>
  <c r="IM10" i="5"/>
  <c r="IM17" i="5" s="1"/>
  <c r="IL10" i="5"/>
  <c r="IK10" i="5"/>
  <c r="IJ10" i="5"/>
  <c r="II10" i="5"/>
  <c r="IH10" i="5"/>
  <c r="IG10" i="5"/>
  <c r="IF10" i="5"/>
  <c r="IE10" i="5"/>
  <c r="ID10" i="5"/>
  <c r="IB10" i="5"/>
  <c r="IB17" i="5" s="1"/>
  <c r="IA10" i="5"/>
  <c r="HZ10" i="5"/>
  <c r="HZ17" i="5" s="1"/>
  <c r="HY10" i="5"/>
  <c r="HX10" i="5"/>
  <c r="HX17" i="5" s="1"/>
  <c r="HW10" i="5"/>
  <c r="HV10" i="5"/>
  <c r="HV17" i="5" s="1"/>
  <c r="HU10" i="5"/>
  <c r="HT10" i="5"/>
  <c r="HS10" i="5"/>
  <c r="HR10" i="5"/>
  <c r="HR17" i="5" s="1"/>
  <c r="HQ10" i="5"/>
  <c r="HO10" i="5"/>
  <c r="HO17" i="5" s="1"/>
  <c r="HN10" i="5"/>
  <c r="HM10" i="5"/>
  <c r="HM17" i="5" s="1"/>
  <c r="HL10" i="5"/>
  <c r="HK10" i="5"/>
  <c r="HK17" i="5" s="1"/>
  <c r="HJ10" i="5"/>
  <c r="HI10" i="5"/>
  <c r="HI17" i="5" s="1"/>
  <c r="HH10" i="5"/>
  <c r="HG10" i="5"/>
  <c r="HG17" i="5" s="1"/>
  <c r="HF10" i="5"/>
  <c r="HE10" i="5"/>
  <c r="HE17" i="5" s="1"/>
  <c r="HD10" i="5"/>
  <c r="HB10" i="5"/>
  <c r="HB17" i="5" s="1"/>
  <c r="HA10" i="5"/>
  <c r="GZ10" i="5"/>
  <c r="GZ17" i="5" s="1"/>
  <c r="GY10" i="5"/>
  <c r="GX10" i="5"/>
  <c r="GX17" i="5" s="1"/>
  <c r="GW10" i="5"/>
  <c r="GV10" i="5"/>
  <c r="GV17" i="5" s="1"/>
  <c r="GU10" i="5"/>
  <c r="GT10" i="5"/>
  <c r="GT17" i="5" s="1"/>
  <c r="GS10" i="5"/>
  <c r="GR10" i="5"/>
  <c r="GR17" i="5" s="1"/>
  <c r="GQ10" i="5"/>
  <c r="GO10" i="5"/>
  <c r="GO17" i="5" s="1"/>
  <c r="GN10" i="5"/>
  <c r="GM10" i="5"/>
  <c r="GM17" i="5" s="1"/>
  <c r="GL10" i="5"/>
  <c r="GK10" i="5"/>
  <c r="GK17" i="5" s="1"/>
  <c r="GJ10" i="5"/>
  <c r="GI10" i="5"/>
  <c r="GI17" i="5" s="1"/>
  <c r="GH10" i="5"/>
  <c r="GG10" i="5"/>
  <c r="GG17" i="5" s="1"/>
  <c r="GF10" i="5"/>
  <c r="GE10" i="5"/>
  <c r="GE17" i="5" s="1"/>
  <c r="GD10" i="5"/>
  <c r="GB10" i="5"/>
  <c r="GB17" i="5" s="1"/>
  <c r="GA10" i="5"/>
  <c r="FZ10" i="5"/>
  <c r="FZ17" i="5" s="1"/>
  <c r="FY10" i="5"/>
  <c r="FX10" i="5"/>
  <c r="FX17" i="5" s="1"/>
  <c r="FW10" i="5"/>
  <c r="FV10" i="5"/>
  <c r="FV17" i="5" s="1"/>
  <c r="FU10" i="5"/>
  <c r="FT10" i="5"/>
  <c r="FT17" i="5" s="1"/>
  <c r="FS10" i="5"/>
  <c r="FR10" i="5"/>
  <c r="FR17" i="5" s="1"/>
  <c r="FQ10" i="5"/>
  <c r="FO10" i="5"/>
  <c r="FO17" i="5" s="1"/>
  <c r="FN10" i="5"/>
  <c r="FM10" i="5"/>
  <c r="FM17" i="5" s="1"/>
  <c r="FL10" i="5"/>
  <c r="FK10" i="5"/>
  <c r="FK17" i="5" s="1"/>
  <c r="FJ10" i="5"/>
  <c r="FI10" i="5"/>
  <c r="FI17" i="5" s="1"/>
  <c r="FH10" i="5"/>
  <c r="FG10" i="5"/>
  <c r="FG17" i="5" s="1"/>
  <c r="FF10" i="5"/>
  <c r="FE10" i="5"/>
  <c r="FE17" i="5" s="1"/>
  <c r="FD10" i="5"/>
  <c r="FC10" i="5"/>
  <c r="FC17" i="5" s="1"/>
  <c r="EP10" i="5"/>
  <c r="EC10" i="5"/>
  <c r="EC17" i="5" s="1"/>
  <c r="DP10" i="5"/>
  <c r="DC10" i="5"/>
  <c r="DC17" i="5" s="1"/>
  <c r="CP10" i="5"/>
  <c r="CC10" i="5"/>
  <c r="CC17" i="5" s="1"/>
  <c r="BP10" i="5"/>
  <c r="BC10" i="5"/>
  <c r="AP10" i="5"/>
  <c r="AC10" i="5"/>
  <c r="AC17" i="5" s="1"/>
  <c r="P10" i="5"/>
  <c r="IP9" i="5"/>
  <c r="IC9" i="5"/>
  <c r="HP9" i="5"/>
  <c r="HC9" i="5"/>
  <c r="GP9" i="5"/>
  <c r="GC9" i="5"/>
  <c r="FP9" i="5"/>
  <c r="FC9" i="5"/>
  <c r="EP9" i="5"/>
  <c r="EC9" i="5"/>
  <c r="DP9" i="5"/>
  <c r="DC9" i="5"/>
  <c r="CP9" i="5"/>
  <c r="CC9" i="5"/>
  <c r="BP9" i="5"/>
  <c r="BC9" i="5"/>
  <c r="AP9" i="5"/>
  <c r="AC9" i="5"/>
  <c r="P9" i="5"/>
  <c r="IP8" i="5"/>
  <c r="IC8" i="5"/>
  <c r="HP8" i="5"/>
  <c r="HC8" i="5"/>
  <c r="GP8" i="5"/>
  <c r="GC8" i="5"/>
  <c r="FP8" i="5"/>
  <c r="FC8" i="5"/>
  <c r="EP8" i="5"/>
  <c r="EC8" i="5"/>
  <c r="DP8" i="5"/>
  <c r="DC8" i="5"/>
  <c r="CP8" i="5"/>
  <c r="CC8" i="5"/>
  <c r="BP8" i="5"/>
  <c r="BC8" i="5"/>
  <c r="AP8" i="5"/>
  <c r="AC8" i="5"/>
  <c r="P8" i="5"/>
  <c r="IP7" i="5"/>
  <c r="IC7" i="5"/>
  <c r="HP7" i="5"/>
  <c r="HC7" i="5"/>
  <c r="GP7" i="5"/>
  <c r="GC7" i="5"/>
  <c r="FP7" i="5"/>
  <c r="FC7" i="5"/>
  <c r="EP7" i="5"/>
  <c r="EC7" i="5"/>
  <c r="DP7" i="5"/>
  <c r="DC7" i="5"/>
  <c r="CP7" i="5"/>
  <c r="CC7" i="5"/>
  <c r="BP7" i="5"/>
  <c r="BC7" i="5"/>
  <c r="AP7" i="5"/>
  <c r="AC7" i="5"/>
  <c r="P7" i="5"/>
  <c r="IP6" i="5"/>
  <c r="IC6" i="5"/>
  <c r="HP6" i="5"/>
  <c r="HC6" i="5"/>
  <c r="GP6" i="5"/>
  <c r="GC6" i="5"/>
  <c r="FP6" i="5"/>
  <c r="FC6" i="5"/>
  <c r="EP6" i="5"/>
  <c r="EC6" i="5"/>
  <c r="DP6" i="5"/>
  <c r="DC6" i="5"/>
  <c r="CP6" i="5"/>
  <c r="CC6" i="5"/>
  <c r="BP6" i="5"/>
  <c r="BC6" i="5"/>
  <c r="AP6" i="5"/>
  <c r="AC6" i="5"/>
  <c r="P6" i="5"/>
  <c r="IP5" i="5"/>
  <c r="IC5" i="5"/>
  <c r="HP5" i="5"/>
  <c r="HC5" i="5"/>
  <c r="GP5" i="5"/>
  <c r="GP10" i="5" s="1"/>
  <c r="GC5" i="5"/>
  <c r="FP5" i="5"/>
  <c r="FC5" i="5"/>
  <c r="EP5" i="5"/>
  <c r="EC5" i="5"/>
  <c r="DP5" i="5"/>
  <c r="DC5" i="5"/>
  <c r="CP5" i="5"/>
  <c r="CC5" i="5"/>
  <c r="BP5" i="5"/>
  <c r="BC5" i="5"/>
  <c r="AP5" i="5"/>
  <c r="AC5" i="5"/>
  <c r="P5" i="5"/>
  <c r="JB96" i="4"/>
  <c r="JA96" i="4"/>
  <c r="IZ96" i="4"/>
  <c r="IY96" i="4"/>
  <c r="IX96" i="4"/>
  <c r="IW96" i="4"/>
  <c r="IV96" i="4"/>
  <c r="IU96" i="4"/>
  <c r="IT96" i="4"/>
  <c r="IS96" i="4"/>
  <c r="IR96" i="4"/>
  <c r="IQ96" i="4"/>
  <c r="JC95" i="4"/>
  <c r="JC94" i="4"/>
  <c r="JC93" i="4"/>
  <c r="JC92" i="4"/>
  <c r="JC91" i="4"/>
  <c r="JC90" i="4"/>
  <c r="JC89" i="4"/>
  <c r="JC88" i="4"/>
  <c r="JC87" i="4"/>
  <c r="JC86" i="4"/>
  <c r="JC85" i="4"/>
  <c r="JC84" i="4"/>
  <c r="JC83" i="4"/>
  <c r="JC82" i="4"/>
  <c r="JB81" i="4"/>
  <c r="JA81" i="4"/>
  <c r="IZ81" i="4"/>
  <c r="IY81" i="4"/>
  <c r="IW81" i="4"/>
  <c r="IV81" i="4"/>
  <c r="IU81" i="4"/>
  <c r="IT81" i="4"/>
  <c r="IS81" i="4"/>
  <c r="IR81" i="4"/>
  <c r="IQ81" i="4"/>
  <c r="JC80" i="4"/>
  <c r="JC79" i="4"/>
  <c r="JC78" i="4"/>
  <c r="JC77" i="4"/>
  <c r="JC76" i="4"/>
  <c r="JC75" i="4"/>
  <c r="JC74" i="4"/>
  <c r="JC73" i="4"/>
  <c r="JC72" i="4"/>
  <c r="JC71" i="4"/>
  <c r="JC70" i="4"/>
  <c r="JC69" i="4"/>
  <c r="JC68" i="4"/>
  <c r="JC67" i="4"/>
  <c r="IX66" i="4"/>
  <c r="JC64" i="4"/>
  <c r="JC63" i="4"/>
  <c r="JC62" i="4"/>
  <c r="JC61" i="4"/>
  <c r="JC60" i="4"/>
  <c r="JC59" i="4"/>
  <c r="JC58" i="4"/>
  <c r="JC57" i="4"/>
  <c r="JC56" i="4"/>
  <c r="JC55" i="4"/>
  <c r="JC54" i="4"/>
  <c r="JC53" i="4"/>
  <c r="JC52" i="4"/>
  <c r="JC51" i="4"/>
  <c r="JB50" i="4"/>
  <c r="JA50" i="4"/>
  <c r="IZ50" i="4"/>
  <c r="IY50" i="4"/>
  <c r="IW50" i="4"/>
  <c r="IV50" i="4"/>
  <c r="IU50" i="4"/>
  <c r="IT50" i="4"/>
  <c r="IS50" i="4"/>
  <c r="IR50" i="4"/>
  <c r="IQ50" i="4"/>
  <c r="JC49" i="4"/>
  <c r="JC48" i="4"/>
  <c r="JC47" i="4"/>
  <c r="JC46" i="4"/>
  <c r="JC45" i="4"/>
  <c r="JC44" i="4"/>
  <c r="JC43" i="4"/>
  <c r="JC42" i="4"/>
  <c r="JC41" i="4"/>
  <c r="JC40" i="4"/>
  <c r="JC39" i="4"/>
  <c r="JC38" i="4"/>
  <c r="JC37" i="4"/>
  <c r="JC36" i="4"/>
  <c r="JB34" i="4"/>
  <c r="JA34" i="4"/>
  <c r="IZ34" i="4"/>
  <c r="IY34" i="4"/>
  <c r="IX34" i="4"/>
  <c r="IW34" i="4"/>
  <c r="IV34" i="4"/>
  <c r="IU34" i="4"/>
  <c r="IT34" i="4"/>
  <c r="IS34" i="4"/>
  <c r="IR34" i="4"/>
  <c r="IQ34" i="4"/>
  <c r="JC33" i="4"/>
  <c r="JC32" i="4"/>
  <c r="JC31" i="4"/>
  <c r="JC30" i="4"/>
  <c r="JC29" i="4"/>
  <c r="JC28" i="4"/>
  <c r="JC27" i="4"/>
  <c r="JC26" i="4"/>
  <c r="JC25" i="4"/>
  <c r="JC24" i="4"/>
  <c r="JC23" i="4"/>
  <c r="JC22" i="4"/>
  <c r="JC21" i="4"/>
  <c r="JC20" i="4"/>
  <c r="JB19" i="4"/>
  <c r="JA19" i="4"/>
  <c r="IZ19" i="4"/>
  <c r="IY19" i="4"/>
  <c r="IX19" i="4"/>
  <c r="IW19" i="4"/>
  <c r="IV19" i="4"/>
  <c r="IU19" i="4"/>
  <c r="IT19" i="4"/>
  <c r="IS19" i="4"/>
  <c r="IR19" i="4"/>
  <c r="IQ19" i="4"/>
  <c r="JC18" i="4"/>
  <c r="JC17" i="4"/>
  <c r="JC16" i="4"/>
  <c r="JC15" i="4"/>
  <c r="JC14" i="4"/>
  <c r="JC13" i="4"/>
  <c r="JC12" i="4"/>
  <c r="JC11" i="4"/>
  <c r="JC10" i="4"/>
  <c r="JC9" i="4"/>
  <c r="JC8" i="4"/>
  <c r="JC7" i="4"/>
  <c r="JC6" i="4"/>
  <c r="JC5" i="4"/>
  <c r="IO96" i="4"/>
  <c r="IN96" i="4"/>
  <c r="IM96" i="4"/>
  <c r="IL96" i="4"/>
  <c r="IK96" i="4"/>
  <c r="IJ96" i="4"/>
  <c r="II96" i="4"/>
  <c r="IH96" i="4"/>
  <c r="IG96" i="4"/>
  <c r="IF96" i="4"/>
  <c r="IE96" i="4"/>
  <c r="ID96" i="4"/>
  <c r="IB96" i="4"/>
  <c r="IA96" i="4"/>
  <c r="HZ96" i="4"/>
  <c r="HY96" i="4"/>
  <c r="HX96" i="4"/>
  <c r="HW96" i="4"/>
  <c r="HV96" i="4"/>
  <c r="HU96" i="4"/>
  <c r="HT96" i="4"/>
  <c r="HS96" i="4"/>
  <c r="HR96" i="4"/>
  <c r="HQ96" i="4"/>
  <c r="HO96" i="4"/>
  <c r="HN96" i="4"/>
  <c r="HM96" i="4"/>
  <c r="HL96" i="4"/>
  <c r="HK96" i="4"/>
  <c r="HJ96" i="4"/>
  <c r="HI96" i="4"/>
  <c r="HH96" i="4"/>
  <c r="HG96" i="4"/>
  <c r="HF96" i="4"/>
  <c r="HE96" i="4"/>
  <c r="HD96" i="4"/>
  <c r="HB96" i="4"/>
  <c r="HA96" i="4"/>
  <c r="GZ96" i="4"/>
  <c r="GY96" i="4"/>
  <c r="GX96" i="4"/>
  <c r="GW96" i="4"/>
  <c r="GV96" i="4"/>
  <c r="GU96" i="4"/>
  <c r="GT96" i="4"/>
  <c r="GS96" i="4"/>
  <c r="GR96" i="4"/>
  <c r="GQ96" i="4"/>
  <c r="GO96" i="4"/>
  <c r="GN96" i="4"/>
  <c r="GM96" i="4"/>
  <c r="GL96" i="4"/>
  <c r="GK96" i="4"/>
  <c r="GJ96" i="4"/>
  <c r="GI96" i="4"/>
  <c r="GH96" i="4"/>
  <c r="GG96" i="4"/>
  <c r="GF96" i="4"/>
  <c r="GE96" i="4"/>
  <c r="GD96" i="4"/>
  <c r="GB96" i="4"/>
  <c r="GA96" i="4"/>
  <c r="FZ96" i="4"/>
  <c r="FY96" i="4"/>
  <c r="FX96" i="4"/>
  <c r="FW96" i="4"/>
  <c r="FV96" i="4"/>
  <c r="FU96" i="4"/>
  <c r="FT96" i="4"/>
  <c r="FS96" i="4"/>
  <c r="FR96" i="4"/>
  <c r="FQ96" i="4"/>
  <c r="FO96" i="4"/>
  <c r="FN96" i="4"/>
  <c r="FM96" i="4"/>
  <c r="FL96" i="4"/>
  <c r="FK96" i="4"/>
  <c r="FJ96" i="4"/>
  <c r="FI96" i="4"/>
  <c r="FH96" i="4"/>
  <c r="FG96" i="4"/>
  <c r="FF96" i="4"/>
  <c r="FE96" i="4"/>
  <c r="FD96" i="4"/>
  <c r="FC96" i="4"/>
  <c r="EP96" i="4"/>
  <c r="EC96" i="4"/>
  <c r="DP96" i="4"/>
  <c r="DC96" i="4"/>
  <c r="CP96" i="4"/>
  <c r="CC96" i="4"/>
  <c r="BP96" i="4"/>
  <c r="BC96" i="4"/>
  <c r="AP96" i="4"/>
  <c r="AC96" i="4"/>
  <c r="P96" i="4"/>
  <c r="IP95" i="4"/>
  <c r="IC95" i="4"/>
  <c r="HP95" i="4"/>
  <c r="HC95" i="4"/>
  <c r="GP95" i="4"/>
  <c r="GC95" i="4"/>
  <c r="FP95" i="4"/>
  <c r="FC95" i="4"/>
  <c r="EP95" i="4"/>
  <c r="EC95" i="4"/>
  <c r="DP95" i="4"/>
  <c r="DC95" i="4"/>
  <c r="CP95" i="4"/>
  <c r="CC95" i="4"/>
  <c r="BP95" i="4"/>
  <c r="BC95" i="4"/>
  <c r="AP95" i="4"/>
  <c r="AC95" i="4"/>
  <c r="P95" i="4"/>
  <c r="IP94" i="4"/>
  <c r="IC94" i="4"/>
  <c r="HP94" i="4"/>
  <c r="HC94" i="4"/>
  <c r="GP94" i="4"/>
  <c r="GC94" i="4"/>
  <c r="FP94" i="4"/>
  <c r="FC94" i="4"/>
  <c r="EP94" i="4"/>
  <c r="EC94" i="4"/>
  <c r="DP94" i="4"/>
  <c r="DC94" i="4"/>
  <c r="CP94" i="4"/>
  <c r="CC94" i="4"/>
  <c r="BP94" i="4"/>
  <c r="BC94" i="4"/>
  <c r="AP94" i="4"/>
  <c r="AC94" i="4"/>
  <c r="P94" i="4"/>
  <c r="IP93" i="4"/>
  <c r="IC93" i="4"/>
  <c r="HP93" i="4"/>
  <c r="HC93" i="4"/>
  <c r="GP93" i="4"/>
  <c r="GC93" i="4"/>
  <c r="FP93" i="4"/>
  <c r="FC93" i="4"/>
  <c r="EP93" i="4"/>
  <c r="EC93" i="4"/>
  <c r="DP93" i="4"/>
  <c r="DC93" i="4"/>
  <c r="CP93" i="4"/>
  <c r="CC93" i="4"/>
  <c r="BP93" i="4"/>
  <c r="BC93" i="4"/>
  <c r="AP93" i="4"/>
  <c r="AC93" i="4"/>
  <c r="P93" i="4"/>
  <c r="IP92" i="4"/>
  <c r="IC92" i="4"/>
  <c r="HP92" i="4"/>
  <c r="HC92" i="4"/>
  <c r="GP92" i="4"/>
  <c r="GC92" i="4"/>
  <c r="FP92" i="4"/>
  <c r="FC92" i="4"/>
  <c r="EP92" i="4"/>
  <c r="EC92" i="4"/>
  <c r="DP92" i="4"/>
  <c r="DC92" i="4"/>
  <c r="CP92" i="4"/>
  <c r="CC92" i="4"/>
  <c r="BP92" i="4"/>
  <c r="BC92" i="4"/>
  <c r="AP92" i="4"/>
  <c r="AC92" i="4"/>
  <c r="P92" i="4"/>
  <c r="IP91" i="4"/>
  <c r="IC91" i="4"/>
  <c r="HP91" i="4"/>
  <c r="HC91" i="4"/>
  <c r="GP91" i="4"/>
  <c r="GC91" i="4"/>
  <c r="FP91" i="4"/>
  <c r="FC91" i="4"/>
  <c r="EP91" i="4"/>
  <c r="EC91" i="4"/>
  <c r="DP91" i="4"/>
  <c r="DC91" i="4"/>
  <c r="CP91" i="4"/>
  <c r="CC91" i="4"/>
  <c r="BP91" i="4"/>
  <c r="BC91" i="4"/>
  <c r="AP91" i="4"/>
  <c r="AC91" i="4"/>
  <c r="P91" i="4"/>
  <c r="IP90" i="4"/>
  <c r="IC90" i="4"/>
  <c r="HP90" i="4"/>
  <c r="HC90" i="4"/>
  <c r="GP90" i="4"/>
  <c r="GC90" i="4"/>
  <c r="FP90" i="4"/>
  <c r="FC90" i="4"/>
  <c r="EP90" i="4"/>
  <c r="EC90" i="4"/>
  <c r="DP90" i="4"/>
  <c r="DC90" i="4"/>
  <c r="CP90" i="4"/>
  <c r="CC90" i="4"/>
  <c r="BP90" i="4"/>
  <c r="BC90" i="4"/>
  <c r="AP90" i="4"/>
  <c r="AC90" i="4"/>
  <c r="P90" i="4"/>
  <c r="IP89" i="4"/>
  <c r="IC89" i="4"/>
  <c r="HP89" i="4"/>
  <c r="HC89" i="4"/>
  <c r="GP89" i="4"/>
  <c r="GC89" i="4"/>
  <c r="FP89" i="4"/>
  <c r="FC89" i="4"/>
  <c r="EP89" i="4"/>
  <c r="EC89" i="4"/>
  <c r="DP89" i="4"/>
  <c r="DC89" i="4"/>
  <c r="CP89" i="4"/>
  <c r="CC89" i="4"/>
  <c r="BP89" i="4"/>
  <c r="BC89" i="4"/>
  <c r="AP89" i="4"/>
  <c r="AC89" i="4"/>
  <c r="P89" i="4"/>
  <c r="IP88" i="4"/>
  <c r="IC88" i="4"/>
  <c r="HP88" i="4"/>
  <c r="HC88" i="4"/>
  <c r="GP88" i="4"/>
  <c r="GC88" i="4"/>
  <c r="FP88" i="4"/>
  <c r="FC88" i="4"/>
  <c r="EP88" i="4"/>
  <c r="EC88" i="4"/>
  <c r="DP88" i="4"/>
  <c r="DC88" i="4"/>
  <c r="CP88" i="4"/>
  <c r="CC88" i="4"/>
  <c r="BP88" i="4"/>
  <c r="BC88" i="4"/>
  <c r="AP88" i="4"/>
  <c r="AC88" i="4"/>
  <c r="P88" i="4"/>
  <c r="IP87" i="4"/>
  <c r="IC87" i="4"/>
  <c r="HP87" i="4"/>
  <c r="HC87" i="4"/>
  <c r="GP87" i="4"/>
  <c r="GC87" i="4"/>
  <c r="FP87" i="4"/>
  <c r="FC87" i="4"/>
  <c r="EP87" i="4"/>
  <c r="EC87" i="4"/>
  <c r="DP87" i="4"/>
  <c r="DC87" i="4"/>
  <c r="CP87" i="4"/>
  <c r="CC87" i="4"/>
  <c r="BP87" i="4"/>
  <c r="BC87" i="4"/>
  <c r="AP87" i="4"/>
  <c r="AC87" i="4"/>
  <c r="P87" i="4"/>
  <c r="IP86" i="4"/>
  <c r="IC86" i="4"/>
  <c r="HP86" i="4"/>
  <c r="HC86" i="4"/>
  <c r="GP86" i="4"/>
  <c r="GC86" i="4"/>
  <c r="FP86" i="4"/>
  <c r="FC86" i="4"/>
  <c r="EP86" i="4"/>
  <c r="EC86" i="4"/>
  <c r="DP86" i="4"/>
  <c r="DC86" i="4"/>
  <c r="CP86" i="4"/>
  <c r="CC86" i="4"/>
  <c r="BP86" i="4"/>
  <c r="BC86" i="4"/>
  <c r="AP86" i="4"/>
  <c r="AC86" i="4"/>
  <c r="P86" i="4"/>
  <c r="IP85" i="4"/>
  <c r="IC85" i="4"/>
  <c r="HP85" i="4"/>
  <c r="HC85" i="4"/>
  <c r="GP85" i="4"/>
  <c r="GC85" i="4"/>
  <c r="FP85" i="4"/>
  <c r="FC85" i="4"/>
  <c r="EP85" i="4"/>
  <c r="EC85" i="4"/>
  <c r="DP85" i="4"/>
  <c r="DC85" i="4"/>
  <c r="CP85" i="4"/>
  <c r="CC85" i="4"/>
  <c r="BP85" i="4"/>
  <c r="BC85" i="4"/>
  <c r="AP85" i="4"/>
  <c r="AC85" i="4"/>
  <c r="P85" i="4"/>
  <c r="IP84" i="4"/>
  <c r="IC84" i="4"/>
  <c r="HP84" i="4"/>
  <c r="HC84" i="4"/>
  <c r="GP84" i="4"/>
  <c r="GC84" i="4"/>
  <c r="FP84" i="4"/>
  <c r="FC84" i="4"/>
  <c r="EP84" i="4"/>
  <c r="EC84" i="4"/>
  <c r="DP84" i="4"/>
  <c r="DC84" i="4"/>
  <c r="CP84" i="4"/>
  <c r="CC84" i="4"/>
  <c r="BP84" i="4"/>
  <c r="BC84" i="4"/>
  <c r="AP84" i="4"/>
  <c r="AC84" i="4"/>
  <c r="P84" i="4"/>
  <c r="IP83" i="4"/>
  <c r="IC83" i="4"/>
  <c r="HP83" i="4"/>
  <c r="HC83" i="4"/>
  <c r="GP83" i="4"/>
  <c r="GC83" i="4"/>
  <c r="FP83" i="4"/>
  <c r="FC83" i="4"/>
  <c r="EP83" i="4"/>
  <c r="EC83" i="4"/>
  <c r="DP83" i="4"/>
  <c r="DC83" i="4"/>
  <c r="CP83" i="4"/>
  <c r="CC83" i="4"/>
  <c r="BP83" i="4"/>
  <c r="BC83" i="4"/>
  <c r="AP83" i="4"/>
  <c r="AC83" i="4"/>
  <c r="P83" i="4"/>
  <c r="IP82" i="4"/>
  <c r="IC82" i="4"/>
  <c r="HP82" i="4"/>
  <c r="HC82" i="4"/>
  <c r="HC96" i="4" s="1"/>
  <c r="GP82" i="4"/>
  <c r="GC82" i="4"/>
  <c r="FP82" i="4"/>
  <c r="FC82" i="4"/>
  <c r="EP82" i="4"/>
  <c r="EC82" i="4"/>
  <c r="DP82" i="4"/>
  <c r="DC82" i="4"/>
  <c r="CP82" i="4"/>
  <c r="CC82" i="4"/>
  <c r="BP82" i="4"/>
  <c r="BC82" i="4"/>
  <c r="AP82" i="4"/>
  <c r="AC82" i="4"/>
  <c r="P82" i="4"/>
  <c r="IO81" i="4"/>
  <c r="IN81" i="4"/>
  <c r="IM81" i="4"/>
  <c r="IL81" i="4"/>
  <c r="IK81" i="4"/>
  <c r="IJ81" i="4"/>
  <c r="II81" i="4"/>
  <c r="IH81" i="4"/>
  <c r="IG81" i="4"/>
  <c r="IF81" i="4"/>
  <c r="IE81" i="4"/>
  <c r="IB81" i="4"/>
  <c r="IA81" i="4"/>
  <c r="HZ81" i="4"/>
  <c r="HY81" i="4"/>
  <c r="HX81" i="4"/>
  <c r="HW81" i="4"/>
  <c r="HV81" i="4"/>
  <c r="HU81" i="4"/>
  <c r="HT81" i="4"/>
  <c r="HS81" i="4"/>
  <c r="HR81" i="4"/>
  <c r="HQ81" i="4"/>
  <c r="HO81" i="4"/>
  <c r="HN81" i="4"/>
  <c r="HM81" i="4"/>
  <c r="HL81" i="4"/>
  <c r="HK81" i="4"/>
  <c r="HJ81" i="4"/>
  <c r="HI81" i="4"/>
  <c r="HH81" i="4"/>
  <c r="HG81" i="4"/>
  <c r="HF81" i="4"/>
  <c r="HE81" i="4"/>
  <c r="HD81" i="4"/>
  <c r="HB81" i="4"/>
  <c r="HA81" i="4"/>
  <c r="GZ81" i="4"/>
  <c r="GY81" i="4"/>
  <c r="GX81" i="4"/>
  <c r="GW81" i="4"/>
  <c r="GV81" i="4"/>
  <c r="GU81" i="4"/>
  <c r="GT81" i="4"/>
  <c r="GS81" i="4"/>
  <c r="GR81" i="4"/>
  <c r="GQ81" i="4"/>
  <c r="GO81" i="4"/>
  <c r="GN81" i="4"/>
  <c r="GM81" i="4"/>
  <c r="GL81" i="4"/>
  <c r="GK81" i="4"/>
  <c r="GJ81" i="4"/>
  <c r="GI81" i="4"/>
  <c r="GH81" i="4"/>
  <c r="GG81" i="4"/>
  <c r="GF81" i="4"/>
  <c r="GE81" i="4"/>
  <c r="GD81" i="4"/>
  <c r="GB81" i="4"/>
  <c r="GA81" i="4"/>
  <c r="FZ81" i="4"/>
  <c r="FY81" i="4"/>
  <c r="FX81" i="4"/>
  <c r="FW81" i="4"/>
  <c r="FV81" i="4"/>
  <c r="FU81" i="4"/>
  <c r="FT81" i="4"/>
  <c r="FS81" i="4"/>
  <c r="FR81" i="4"/>
  <c r="FQ81" i="4"/>
  <c r="FO81" i="4"/>
  <c r="FN81" i="4"/>
  <c r="FM81" i="4"/>
  <c r="FL81" i="4"/>
  <c r="FK81" i="4"/>
  <c r="FJ81" i="4"/>
  <c r="FI81" i="4"/>
  <c r="FH81" i="4"/>
  <c r="FG81" i="4"/>
  <c r="FF81" i="4"/>
  <c r="FE81" i="4"/>
  <c r="FD81" i="4"/>
  <c r="P81" i="4"/>
  <c r="IP80" i="4"/>
  <c r="IC80" i="4"/>
  <c r="HP80" i="4"/>
  <c r="HC80" i="4"/>
  <c r="GP80" i="4"/>
  <c r="GC80" i="4"/>
  <c r="FP80" i="4"/>
  <c r="FC80" i="4"/>
  <c r="EP80" i="4"/>
  <c r="EC80" i="4"/>
  <c r="DP80" i="4"/>
  <c r="DC80" i="4"/>
  <c r="CP80" i="4"/>
  <c r="CC80" i="4"/>
  <c r="BP80" i="4"/>
  <c r="BC80" i="4"/>
  <c r="AP80" i="4"/>
  <c r="AC80" i="4"/>
  <c r="P80" i="4"/>
  <c r="IP79" i="4"/>
  <c r="IC79" i="4"/>
  <c r="HP79" i="4"/>
  <c r="HC79" i="4"/>
  <c r="GP79" i="4"/>
  <c r="GC79" i="4"/>
  <c r="FP79" i="4"/>
  <c r="FC79" i="4"/>
  <c r="EP79" i="4"/>
  <c r="EC79" i="4"/>
  <c r="DP79" i="4"/>
  <c r="DC79" i="4"/>
  <c r="CP79" i="4"/>
  <c r="CC79" i="4"/>
  <c r="BP79" i="4"/>
  <c r="BC79" i="4"/>
  <c r="AP79" i="4"/>
  <c r="AC79" i="4"/>
  <c r="P79" i="4"/>
  <c r="IP78" i="4"/>
  <c r="IC78" i="4"/>
  <c r="HP78" i="4"/>
  <c r="HC78" i="4"/>
  <c r="GP78" i="4"/>
  <c r="GC78" i="4"/>
  <c r="FP78" i="4"/>
  <c r="FC78" i="4"/>
  <c r="EP78" i="4"/>
  <c r="EC78" i="4"/>
  <c r="DP78" i="4"/>
  <c r="DC78" i="4"/>
  <c r="CP78" i="4"/>
  <c r="CC78" i="4"/>
  <c r="BP78" i="4"/>
  <c r="BC78" i="4"/>
  <c r="AP78" i="4"/>
  <c r="AC78" i="4"/>
  <c r="P78" i="4"/>
  <c r="IP77" i="4"/>
  <c r="IC77" i="4"/>
  <c r="HP77" i="4"/>
  <c r="HC77" i="4"/>
  <c r="GP77" i="4"/>
  <c r="GC77" i="4"/>
  <c r="FP77" i="4"/>
  <c r="FC77" i="4"/>
  <c r="EP77" i="4"/>
  <c r="EC77" i="4"/>
  <c r="DP77" i="4"/>
  <c r="DC77" i="4"/>
  <c r="CP77" i="4"/>
  <c r="CC77" i="4"/>
  <c r="BP77" i="4"/>
  <c r="BC77" i="4"/>
  <c r="AP77" i="4"/>
  <c r="AC77" i="4"/>
  <c r="P77" i="4"/>
  <c r="IP76" i="4"/>
  <c r="IC76" i="4"/>
  <c r="HP76" i="4"/>
  <c r="HC76" i="4"/>
  <c r="GP76" i="4"/>
  <c r="GC76" i="4"/>
  <c r="FP76" i="4"/>
  <c r="FC76" i="4"/>
  <c r="EP76" i="4"/>
  <c r="EC76" i="4"/>
  <c r="DP76" i="4"/>
  <c r="DC76" i="4"/>
  <c r="CP76" i="4"/>
  <c r="CC76" i="4"/>
  <c r="BP76" i="4"/>
  <c r="BC76" i="4"/>
  <c r="AP76" i="4"/>
  <c r="AC76" i="4"/>
  <c r="P76" i="4"/>
  <c r="IP75" i="4"/>
  <c r="IC75" i="4"/>
  <c r="HP75" i="4"/>
  <c r="HC75" i="4"/>
  <c r="GP75" i="4"/>
  <c r="GC75" i="4"/>
  <c r="FP75" i="4"/>
  <c r="FC75" i="4"/>
  <c r="EP75" i="4"/>
  <c r="EC75" i="4"/>
  <c r="DP75" i="4"/>
  <c r="DC75" i="4"/>
  <c r="CP75" i="4"/>
  <c r="CC75" i="4"/>
  <c r="BP75" i="4"/>
  <c r="BC75" i="4"/>
  <c r="AP75" i="4"/>
  <c r="AC75" i="4"/>
  <c r="P75" i="4"/>
  <c r="IP74" i="4"/>
  <c r="IC74" i="4"/>
  <c r="HP74" i="4"/>
  <c r="HC74" i="4"/>
  <c r="GP74" i="4"/>
  <c r="GC74" i="4"/>
  <c r="FP74" i="4"/>
  <c r="FC74" i="4"/>
  <c r="EP74" i="4"/>
  <c r="EC74" i="4"/>
  <c r="DP74" i="4"/>
  <c r="DC74" i="4"/>
  <c r="CP74" i="4"/>
  <c r="CC74" i="4"/>
  <c r="BP74" i="4"/>
  <c r="BC74" i="4"/>
  <c r="AP74" i="4"/>
  <c r="AC74" i="4"/>
  <c r="P74" i="4"/>
  <c r="IP73" i="4"/>
  <c r="IC73" i="4"/>
  <c r="HP73" i="4"/>
  <c r="HC73" i="4"/>
  <c r="GP73" i="4"/>
  <c r="GC73" i="4"/>
  <c r="FP73" i="4"/>
  <c r="FC73" i="4"/>
  <c r="EP73" i="4"/>
  <c r="EC73" i="4"/>
  <c r="DP73" i="4"/>
  <c r="DC73" i="4"/>
  <c r="CP73" i="4"/>
  <c r="CC73" i="4"/>
  <c r="BP73" i="4"/>
  <c r="BC73" i="4"/>
  <c r="AP73" i="4"/>
  <c r="AC73" i="4"/>
  <c r="P73" i="4"/>
  <c r="IP72" i="4"/>
  <c r="IC72" i="4"/>
  <c r="HP72" i="4"/>
  <c r="HC72" i="4"/>
  <c r="GP72" i="4"/>
  <c r="GC72" i="4"/>
  <c r="FP72" i="4"/>
  <c r="FC72" i="4"/>
  <c r="EP72" i="4"/>
  <c r="EC72" i="4"/>
  <c r="DP72" i="4"/>
  <c r="DC72" i="4"/>
  <c r="CP72" i="4"/>
  <c r="CC72" i="4"/>
  <c r="BP72" i="4"/>
  <c r="BC72" i="4"/>
  <c r="AP72" i="4"/>
  <c r="AC72" i="4"/>
  <c r="P72" i="4"/>
  <c r="IP71" i="4"/>
  <c r="IC71" i="4"/>
  <c r="HP71" i="4"/>
  <c r="HC71" i="4"/>
  <c r="GP71" i="4"/>
  <c r="GC71" i="4"/>
  <c r="FP71" i="4"/>
  <c r="FC71" i="4"/>
  <c r="EP71" i="4"/>
  <c r="EC71" i="4"/>
  <c r="DP71" i="4"/>
  <c r="DC71" i="4"/>
  <c r="CP71" i="4"/>
  <c r="CC71" i="4"/>
  <c r="BP71" i="4"/>
  <c r="BC71" i="4"/>
  <c r="AP71" i="4"/>
  <c r="AC71" i="4"/>
  <c r="P71" i="4"/>
  <c r="IP70" i="4"/>
  <c r="IC70" i="4"/>
  <c r="HP70" i="4"/>
  <c r="HC70" i="4"/>
  <c r="GP70" i="4"/>
  <c r="GC70" i="4"/>
  <c r="FP70" i="4"/>
  <c r="FC70" i="4"/>
  <c r="EP70" i="4"/>
  <c r="EC70" i="4"/>
  <c r="DP70" i="4"/>
  <c r="DC70" i="4"/>
  <c r="CP70" i="4"/>
  <c r="CC70" i="4"/>
  <c r="BP70" i="4"/>
  <c r="BC70" i="4"/>
  <c r="AP70" i="4"/>
  <c r="AC70" i="4"/>
  <c r="P70" i="4"/>
  <c r="IP69" i="4"/>
  <c r="IC69" i="4"/>
  <c r="HP69" i="4"/>
  <c r="HC69" i="4"/>
  <c r="GP69" i="4"/>
  <c r="GC69" i="4"/>
  <c r="FP69" i="4"/>
  <c r="FC69" i="4"/>
  <c r="EP69" i="4"/>
  <c r="EC69" i="4"/>
  <c r="DP69" i="4"/>
  <c r="DC69" i="4"/>
  <c r="CP69" i="4"/>
  <c r="CC69" i="4"/>
  <c r="BP69" i="4"/>
  <c r="BC69" i="4"/>
  <c r="AP69" i="4"/>
  <c r="AC69" i="4"/>
  <c r="P69" i="4"/>
  <c r="IP68" i="4"/>
  <c r="IC68" i="4"/>
  <c r="HP68" i="4"/>
  <c r="HC68" i="4"/>
  <c r="GP68" i="4"/>
  <c r="GC68" i="4"/>
  <c r="FP68" i="4"/>
  <c r="FC68" i="4"/>
  <c r="EP68" i="4"/>
  <c r="EC68" i="4"/>
  <c r="DP68" i="4"/>
  <c r="DC68" i="4"/>
  <c r="CP68" i="4"/>
  <c r="CC68" i="4"/>
  <c r="BP68" i="4"/>
  <c r="BC68" i="4"/>
  <c r="AP68" i="4"/>
  <c r="AC68" i="4"/>
  <c r="P68" i="4"/>
  <c r="IP67" i="4"/>
  <c r="IC67" i="4"/>
  <c r="HP67" i="4"/>
  <c r="HC67" i="4"/>
  <c r="GP67" i="4"/>
  <c r="GC67" i="4"/>
  <c r="FP67" i="4"/>
  <c r="FC67" i="4"/>
  <c r="EP67" i="4"/>
  <c r="EC67" i="4"/>
  <c r="DP67" i="4"/>
  <c r="DC67" i="4"/>
  <c r="CP67" i="4"/>
  <c r="CC67" i="4"/>
  <c r="BP67" i="4"/>
  <c r="BC67" i="4"/>
  <c r="AP67" i="4"/>
  <c r="AC67" i="4"/>
  <c r="P67" i="4"/>
  <c r="FB66" i="4"/>
  <c r="FA66" i="4"/>
  <c r="EZ66" i="4"/>
  <c r="EY66" i="4"/>
  <c r="EX66" i="4"/>
  <c r="EW66" i="4"/>
  <c r="EV66" i="4"/>
  <c r="EU66" i="4"/>
  <c r="ET66" i="4"/>
  <c r="ES66" i="4"/>
  <c r="ER66" i="4"/>
  <c r="EQ66" i="4"/>
  <c r="EO66" i="4"/>
  <c r="EN66" i="4"/>
  <c r="EM66" i="4"/>
  <c r="EL66" i="4"/>
  <c r="EK66" i="4"/>
  <c r="EJ66" i="4"/>
  <c r="EI66" i="4"/>
  <c r="EH66" i="4"/>
  <c r="EG66" i="4"/>
  <c r="EF66" i="4"/>
  <c r="EE66" i="4"/>
  <c r="ED66" i="4"/>
  <c r="EB66" i="4"/>
  <c r="EA66" i="4"/>
  <c r="DZ66" i="4"/>
  <c r="DY66" i="4"/>
  <c r="DX66" i="4"/>
  <c r="DW66" i="4"/>
  <c r="DV66" i="4"/>
  <c r="DU66" i="4"/>
  <c r="DT66" i="4"/>
  <c r="DS66" i="4"/>
  <c r="DR66" i="4"/>
  <c r="DQ66" i="4"/>
  <c r="DO66" i="4"/>
  <c r="DN66" i="4"/>
  <c r="DM66" i="4"/>
  <c r="DL66" i="4"/>
  <c r="DK66" i="4"/>
  <c r="DJ66" i="4"/>
  <c r="DI66" i="4"/>
  <c r="DH66" i="4"/>
  <c r="DG66" i="4"/>
  <c r="DF66" i="4"/>
  <c r="DE66" i="4"/>
  <c r="DD66" i="4"/>
  <c r="DB66" i="4"/>
  <c r="DA66" i="4"/>
  <c r="CZ66" i="4"/>
  <c r="CY66" i="4"/>
  <c r="CX66" i="4"/>
  <c r="CW66" i="4"/>
  <c r="CV66" i="4"/>
  <c r="CU66" i="4"/>
  <c r="CT66" i="4"/>
  <c r="CS66" i="4"/>
  <c r="CR66" i="4"/>
  <c r="CQ66" i="4"/>
  <c r="CO66" i="4"/>
  <c r="CN66" i="4"/>
  <c r="CM66" i="4"/>
  <c r="CL66" i="4"/>
  <c r="CK66" i="4"/>
  <c r="CJ66" i="4"/>
  <c r="CI66" i="4"/>
  <c r="CH66" i="4"/>
  <c r="CG66" i="4"/>
  <c r="CF66" i="4"/>
  <c r="CE66" i="4"/>
  <c r="CD66" i="4"/>
  <c r="CB66" i="4"/>
  <c r="CA66" i="4"/>
  <c r="BZ66" i="4"/>
  <c r="BY66" i="4"/>
  <c r="BW66" i="4"/>
  <c r="BV66" i="4"/>
  <c r="BU66" i="4"/>
  <c r="BT66" i="4"/>
  <c r="BS66" i="4"/>
  <c r="BR66" i="4"/>
  <c r="BQ66" i="4"/>
  <c r="BO66" i="4"/>
  <c r="BN66" i="4"/>
  <c r="BM66" i="4"/>
  <c r="BL66" i="4"/>
  <c r="BK66" i="4"/>
  <c r="BJ66" i="4"/>
  <c r="BI66" i="4"/>
  <c r="BG66" i="4"/>
  <c r="BF66" i="4"/>
  <c r="BE66" i="4"/>
  <c r="BD66" i="4"/>
  <c r="BB66" i="4"/>
  <c r="BA66" i="4"/>
  <c r="AY66" i="4"/>
  <c r="AX66" i="4"/>
  <c r="AW66" i="4"/>
  <c r="AV66" i="4"/>
  <c r="AU66" i="4"/>
  <c r="AT66" i="4"/>
  <c r="AS66" i="4"/>
  <c r="AQ66" i="4"/>
  <c r="AO66" i="4"/>
  <c r="AN66" i="4"/>
  <c r="AM66" i="4"/>
  <c r="AL66" i="4"/>
  <c r="AK66" i="4"/>
  <c r="AI66" i="4"/>
  <c r="AH66" i="4"/>
  <c r="AG66" i="4"/>
  <c r="AF66" i="4"/>
  <c r="AE66" i="4"/>
  <c r="AD66" i="4"/>
  <c r="AA66" i="4"/>
  <c r="Z66" i="4"/>
  <c r="Y66" i="4"/>
  <c r="X66" i="4"/>
  <c r="W66" i="4"/>
  <c r="V66" i="4"/>
  <c r="U66" i="4"/>
  <c r="S66" i="4"/>
  <c r="R66" i="4"/>
  <c r="Q66" i="4"/>
  <c r="O66" i="4"/>
  <c r="N66" i="4"/>
  <c r="M66" i="4"/>
  <c r="K66" i="4"/>
  <c r="J66" i="4"/>
  <c r="I66" i="4"/>
  <c r="H66" i="4"/>
  <c r="G66" i="4"/>
  <c r="F66" i="4"/>
  <c r="E66" i="4"/>
  <c r="D66" i="4"/>
  <c r="IO65" i="4"/>
  <c r="IN65" i="4"/>
  <c r="IM65" i="4"/>
  <c r="IL65" i="4"/>
  <c r="IK65" i="4"/>
  <c r="IJ65" i="4"/>
  <c r="II65" i="4"/>
  <c r="IH65" i="4"/>
  <c r="IG65" i="4"/>
  <c r="IF65" i="4"/>
  <c r="IF66" i="4" s="1"/>
  <c r="IE65" i="4"/>
  <c r="ID65" i="4"/>
  <c r="IB65" i="4"/>
  <c r="IA65" i="4"/>
  <c r="HZ65" i="4"/>
  <c r="HY65" i="4"/>
  <c r="HX65" i="4"/>
  <c r="HW65" i="4"/>
  <c r="HV65" i="4"/>
  <c r="HU65" i="4"/>
  <c r="HT65" i="4"/>
  <c r="HS65" i="4"/>
  <c r="HR65" i="4"/>
  <c r="HQ65" i="4"/>
  <c r="HO65" i="4"/>
  <c r="HN65" i="4"/>
  <c r="HM65" i="4"/>
  <c r="HL65" i="4"/>
  <c r="HK65" i="4"/>
  <c r="HJ65" i="4"/>
  <c r="HI65" i="4"/>
  <c r="HH65" i="4"/>
  <c r="HG65" i="4"/>
  <c r="HF65" i="4"/>
  <c r="HE65" i="4"/>
  <c r="HD65" i="4"/>
  <c r="HB65" i="4"/>
  <c r="HA65" i="4"/>
  <c r="GZ65" i="4"/>
  <c r="GY65" i="4"/>
  <c r="GX65" i="4"/>
  <c r="GW65" i="4"/>
  <c r="GV65" i="4"/>
  <c r="GU65" i="4"/>
  <c r="GT65" i="4"/>
  <c r="GS65" i="4"/>
  <c r="GR65" i="4"/>
  <c r="GQ65" i="4"/>
  <c r="GO65" i="4"/>
  <c r="GN65" i="4"/>
  <c r="GM65" i="4"/>
  <c r="GL65" i="4"/>
  <c r="GK65" i="4"/>
  <c r="GJ65" i="4"/>
  <c r="GI65" i="4"/>
  <c r="GH65" i="4"/>
  <c r="GG65" i="4"/>
  <c r="GF65" i="4"/>
  <c r="GE65" i="4"/>
  <c r="GD65" i="4"/>
  <c r="GB65" i="4"/>
  <c r="GA65" i="4"/>
  <c r="FZ65" i="4"/>
  <c r="FY65" i="4"/>
  <c r="FX65" i="4"/>
  <c r="FW65" i="4"/>
  <c r="FV65" i="4"/>
  <c r="FU65" i="4"/>
  <c r="FT65" i="4"/>
  <c r="FS65" i="4"/>
  <c r="FR65" i="4"/>
  <c r="FQ65" i="4"/>
  <c r="FO65" i="4"/>
  <c r="FN65" i="4"/>
  <c r="FM65" i="4"/>
  <c r="FL65" i="4"/>
  <c r="FK65" i="4"/>
  <c r="FJ65" i="4"/>
  <c r="FI65" i="4"/>
  <c r="FH65" i="4"/>
  <c r="FG65" i="4"/>
  <c r="FF65" i="4"/>
  <c r="FE65" i="4"/>
  <c r="FD65" i="4"/>
  <c r="FC65" i="4"/>
  <c r="FC81" i="4" s="1"/>
  <c r="EP65" i="4"/>
  <c r="EC65" i="4"/>
  <c r="EC81" i="4" s="1"/>
  <c r="DP65" i="4"/>
  <c r="DC65" i="4"/>
  <c r="DC81" i="4" s="1"/>
  <c r="CP65" i="4"/>
  <c r="CC65" i="4"/>
  <c r="CC81" i="4" s="1"/>
  <c r="BP65" i="4"/>
  <c r="BC65" i="4"/>
  <c r="BC81" i="4" s="1"/>
  <c r="AP65" i="4"/>
  <c r="AC65" i="4"/>
  <c r="AC81" i="4" s="1"/>
  <c r="P65" i="4"/>
  <c r="IP64" i="4"/>
  <c r="IC64" i="4"/>
  <c r="HP64" i="4"/>
  <c r="HC64" i="4"/>
  <c r="GP64" i="4"/>
  <c r="GC64" i="4"/>
  <c r="FP64" i="4"/>
  <c r="FC64" i="4"/>
  <c r="EP64" i="4"/>
  <c r="EC64" i="4"/>
  <c r="DP64" i="4"/>
  <c r="DC64" i="4"/>
  <c r="CP64" i="4"/>
  <c r="CC64" i="4"/>
  <c r="BP64" i="4"/>
  <c r="BC64" i="4"/>
  <c r="AP64" i="4"/>
  <c r="AC64" i="4"/>
  <c r="P64" i="4"/>
  <c r="IP63" i="4"/>
  <c r="IC63" i="4"/>
  <c r="HP63" i="4"/>
  <c r="HC63" i="4"/>
  <c r="GP63" i="4"/>
  <c r="GC63" i="4"/>
  <c r="FP63" i="4"/>
  <c r="FC63" i="4"/>
  <c r="EP63" i="4"/>
  <c r="EC63" i="4"/>
  <c r="DP63" i="4"/>
  <c r="DC63" i="4"/>
  <c r="CP63" i="4"/>
  <c r="CC63" i="4"/>
  <c r="BP63" i="4"/>
  <c r="BC63" i="4"/>
  <c r="AP63" i="4"/>
  <c r="AC63" i="4"/>
  <c r="P63" i="4"/>
  <c r="IP62" i="4"/>
  <c r="IC62" i="4"/>
  <c r="HP62" i="4"/>
  <c r="HC62" i="4"/>
  <c r="GP62" i="4"/>
  <c r="GC62" i="4"/>
  <c r="FP62" i="4"/>
  <c r="FC62" i="4"/>
  <c r="EP62" i="4"/>
  <c r="EC62" i="4"/>
  <c r="DP62" i="4"/>
  <c r="DC62" i="4"/>
  <c r="CP62" i="4"/>
  <c r="CC62" i="4"/>
  <c r="BP62" i="4"/>
  <c r="BC62" i="4"/>
  <c r="AP62" i="4"/>
  <c r="AC62" i="4"/>
  <c r="P62" i="4"/>
  <c r="IP61" i="4"/>
  <c r="IC61" i="4"/>
  <c r="HP61" i="4"/>
  <c r="HC61" i="4"/>
  <c r="GP61" i="4"/>
  <c r="GC61" i="4"/>
  <c r="FP61" i="4"/>
  <c r="FC61" i="4"/>
  <c r="EP61" i="4"/>
  <c r="EC61" i="4"/>
  <c r="DP61" i="4"/>
  <c r="DC61" i="4"/>
  <c r="CP61" i="4"/>
  <c r="CC61" i="4"/>
  <c r="BP61" i="4"/>
  <c r="BC61" i="4"/>
  <c r="AP61" i="4"/>
  <c r="AC61" i="4"/>
  <c r="P61" i="4"/>
  <c r="IP60" i="4"/>
  <c r="IC60" i="4"/>
  <c r="HP60" i="4"/>
  <c r="HC60" i="4"/>
  <c r="GP60" i="4"/>
  <c r="GC60" i="4"/>
  <c r="FP60" i="4"/>
  <c r="FC60" i="4"/>
  <c r="EP60" i="4"/>
  <c r="EC60" i="4"/>
  <c r="DP60" i="4"/>
  <c r="DC60" i="4"/>
  <c r="CP60" i="4"/>
  <c r="CC60" i="4"/>
  <c r="BP60" i="4"/>
  <c r="BC60" i="4"/>
  <c r="AP60" i="4"/>
  <c r="AC60" i="4"/>
  <c r="P60" i="4"/>
  <c r="IP59" i="4"/>
  <c r="IC59" i="4"/>
  <c r="HP59" i="4"/>
  <c r="HC59" i="4"/>
  <c r="GP59" i="4"/>
  <c r="GC59" i="4"/>
  <c r="FP59" i="4"/>
  <c r="FC59" i="4"/>
  <c r="EP59" i="4"/>
  <c r="EC59" i="4"/>
  <c r="DP59" i="4"/>
  <c r="DC59" i="4"/>
  <c r="CP59" i="4"/>
  <c r="CC59" i="4"/>
  <c r="BP59" i="4"/>
  <c r="BC59" i="4"/>
  <c r="AP59" i="4"/>
  <c r="AC59" i="4"/>
  <c r="P59" i="4"/>
  <c r="IP58" i="4"/>
  <c r="IC58" i="4"/>
  <c r="HP58" i="4"/>
  <c r="HC58" i="4"/>
  <c r="GP58" i="4"/>
  <c r="GC58" i="4"/>
  <c r="FP58" i="4"/>
  <c r="FC58" i="4"/>
  <c r="EP58" i="4"/>
  <c r="EC58" i="4"/>
  <c r="DP58" i="4"/>
  <c r="DC58" i="4"/>
  <c r="CP58" i="4"/>
  <c r="CC58" i="4"/>
  <c r="BP58" i="4"/>
  <c r="BC58" i="4"/>
  <c r="AP58" i="4"/>
  <c r="AC58" i="4"/>
  <c r="P58" i="4"/>
  <c r="IP57" i="4"/>
  <c r="IC57" i="4"/>
  <c r="HP57" i="4"/>
  <c r="HC57" i="4"/>
  <c r="GP57" i="4"/>
  <c r="GC57" i="4"/>
  <c r="FP57" i="4"/>
  <c r="FC57" i="4"/>
  <c r="EP57" i="4"/>
  <c r="EC57" i="4"/>
  <c r="DP57" i="4"/>
  <c r="DC57" i="4"/>
  <c r="CP57" i="4"/>
  <c r="CC57" i="4"/>
  <c r="BP57" i="4"/>
  <c r="BC57" i="4"/>
  <c r="AP57" i="4"/>
  <c r="AC57" i="4"/>
  <c r="P57" i="4"/>
  <c r="IP56" i="4"/>
  <c r="IC56" i="4"/>
  <c r="HP56" i="4"/>
  <c r="HC56" i="4"/>
  <c r="GP56" i="4"/>
  <c r="GC56" i="4"/>
  <c r="FP56" i="4"/>
  <c r="FC56" i="4"/>
  <c r="EP56" i="4"/>
  <c r="EC56" i="4"/>
  <c r="DP56" i="4"/>
  <c r="DC56" i="4"/>
  <c r="CP56" i="4"/>
  <c r="CC56" i="4"/>
  <c r="BP56" i="4"/>
  <c r="BC56" i="4"/>
  <c r="AP56" i="4"/>
  <c r="AC56" i="4"/>
  <c r="P56" i="4"/>
  <c r="IP55" i="4"/>
  <c r="IC55" i="4"/>
  <c r="HP55" i="4"/>
  <c r="HC55" i="4"/>
  <c r="GP55" i="4"/>
  <c r="GC55" i="4"/>
  <c r="FP55" i="4"/>
  <c r="FC55" i="4"/>
  <c r="EP55" i="4"/>
  <c r="EC55" i="4"/>
  <c r="DP55" i="4"/>
  <c r="DC55" i="4"/>
  <c r="CP55" i="4"/>
  <c r="CC55" i="4"/>
  <c r="BP55" i="4"/>
  <c r="BC55" i="4"/>
  <c r="AP55" i="4"/>
  <c r="AC55" i="4"/>
  <c r="P55" i="4"/>
  <c r="IP54" i="4"/>
  <c r="IC54" i="4"/>
  <c r="HP54" i="4"/>
  <c r="HC54" i="4"/>
  <c r="GP54" i="4"/>
  <c r="GC54" i="4"/>
  <c r="FP54" i="4"/>
  <c r="FC54" i="4"/>
  <c r="EP54" i="4"/>
  <c r="EC54" i="4"/>
  <c r="DP54" i="4"/>
  <c r="DC54" i="4"/>
  <c r="CP54" i="4"/>
  <c r="CC54" i="4"/>
  <c r="BP54" i="4"/>
  <c r="BC54" i="4"/>
  <c r="AP54" i="4"/>
  <c r="AC54" i="4"/>
  <c r="P54" i="4"/>
  <c r="IP53" i="4"/>
  <c r="IC53" i="4"/>
  <c r="HP53" i="4"/>
  <c r="HC53" i="4"/>
  <c r="GP53" i="4"/>
  <c r="GC53" i="4"/>
  <c r="FP53" i="4"/>
  <c r="FC53" i="4"/>
  <c r="EP53" i="4"/>
  <c r="EC53" i="4"/>
  <c r="DP53" i="4"/>
  <c r="DC53" i="4"/>
  <c r="CP53" i="4"/>
  <c r="CC53" i="4"/>
  <c r="BP53" i="4"/>
  <c r="BC53" i="4"/>
  <c r="AP53" i="4"/>
  <c r="AC53" i="4"/>
  <c r="P53" i="4"/>
  <c r="IP52" i="4"/>
  <c r="IC52" i="4"/>
  <c r="HP52" i="4"/>
  <c r="HC52" i="4"/>
  <c r="GP52" i="4"/>
  <c r="GC52" i="4"/>
  <c r="FP52" i="4"/>
  <c r="FC52" i="4"/>
  <c r="EP52" i="4"/>
  <c r="EC52" i="4"/>
  <c r="DP52" i="4"/>
  <c r="DC52" i="4"/>
  <c r="CP52" i="4"/>
  <c r="CC52" i="4"/>
  <c r="BP52" i="4"/>
  <c r="BC52" i="4"/>
  <c r="AP52" i="4"/>
  <c r="AC52" i="4"/>
  <c r="P52" i="4"/>
  <c r="IP51" i="4"/>
  <c r="IC51" i="4"/>
  <c r="HP51" i="4"/>
  <c r="HC51" i="4"/>
  <c r="HC65" i="4" s="1"/>
  <c r="GP51" i="4"/>
  <c r="GC51" i="4"/>
  <c r="FP51" i="4"/>
  <c r="FC51" i="4"/>
  <c r="EP51" i="4"/>
  <c r="EC51" i="4"/>
  <c r="DP51" i="4"/>
  <c r="DC51" i="4"/>
  <c r="CP51" i="4"/>
  <c r="CC51" i="4"/>
  <c r="BP51" i="4"/>
  <c r="BC51" i="4"/>
  <c r="AP51" i="4"/>
  <c r="AC51" i="4"/>
  <c r="P51" i="4"/>
  <c r="IO50" i="4"/>
  <c r="IO66" i="4" s="1"/>
  <c r="IN50" i="4"/>
  <c r="IM50" i="4"/>
  <c r="IL50" i="4"/>
  <c r="IK50" i="4"/>
  <c r="IK66" i="4" s="1"/>
  <c r="IJ50" i="4"/>
  <c r="IJ66" i="4" s="1"/>
  <c r="II50" i="4"/>
  <c r="II66" i="4" s="1"/>
  <c r="IH50" i="4"/>
  <c r="IH66" i="4" s="1"/>
  <c r="IG50" i="4"/>
  <c r="IG66" i="4" s="1"/>
  <c r="IE50" i="4"/>
  <c r="ID50" i="4"/>
  <c r="IB50" i="4"/>
  <c r="IA50" i="4"/>
  <c r="IA66" i="4" s="1"/>
  <c r="HZ50" i="4"/>
  <c r="HY50" i="4"/>
  <c r="HY66" i="4" s="1"/>
  <c r="HX50" i="4"/>
  <c r="HW50" i="4"/>
  <c r="HV50" i="4"/>
  <c r="HU50" i="4"/>
  <c r="HT50" i="4"/>
  <c r="HS50" i="4"/>
  <c r="HR50" i="4"/>
  <c r="HQ50" i="4"/>
  <c r="HO50" i="4"/>
  <c r="HN50" i="4"/>
  <c r="HM50" i="4"/>
  <c r="HL50" i="4"/>
  <c r="HK50" i="4"/>
  <c r="HJ50" i="4"/>
  <c r="HJ66" i="4" s="1"/>
  <c r="HI50" i="4"/>
  <c r="HH50" i="4"/>
  <c r="HH66" i="4" s="1"/>
  <c r="HG50" i="4"/>
  <c r="HF50" i="4"/>
  <c r="HE50" i="4"/>
  <c r="HD50" i="4"/>
  <c r="HB50" i="4"/>
  <c r="HA50" i="4"/>
  <c r="HA66" i="4" s="1"/>
  <c r="GZ50" i="4"/>
  <c r="GY50" i="4"/>
  <c r="GY66" i="4" s="1"/>
  <c r="GX50" i="4"/>
  <c r="GW50" i="4"/>
  <c r="GV50" i="4"/>
  <c r="GU50" i="4"/>
  <c r="GT50" i="4"/>
  <c r="GS50" i="4"/>
  <c r="GS66" i="4" s="1"/>
  <c r="GR50" i="4"/>
  <c r="GQ50" i="4"/>
  <c r="GQ66" i="4" s="1"/>
  <c r="GO50" i="4"/>
  <c r="GN50" i="4"/>
  <c r="GM50" i="4"/>
  <c r="GL50" i="4"/>
  <c r="GK50" i="4"/>
  <c r="GJ50" i="4"/>
  <c r="GJ66" i="4" s="1"/>
  <c r="GI50" i="4"/>
  <c r="GH50" i="4"/>
  <c r="GH66" i="4" s="1"/>
  <c r="GG50" i="4"/>
  <c r="GF50" i="4"/>
  <c r="GE50" i="4"/>
  <c r="GD50" i="4"/>
  <c r="GB50" i="4"/>
  <c r="GA50" i="4"/>
  <c r="GA66" i="4" s="1"/>
  <c r="FZ50" i="4"/>
  <c r="FY50" i="4"/>
  <c r="FY66" i="4" s="1"/>
  <c r="FX50" i="4"/>
  <c r="FW50" i="4"/>
  <c r="FV50" i="4"/>
  <c r="FU50" i="4"/>
  <c r="FT50" i="4"/>
  <c r="FS50" i="4"/>
  <c r="FS66" i="4" s="1"/>
  <c r="FR50" i="4"/>
  <c r="FQ50" i="4"/>
  <c r="FQ66" i="4" s="1"/>
  <c r="FO50" i="4"/>
  <c r="FN50" i="4"/>
  <c r="FM50" i="4"/>
  <c r="FL50" i="4"/>
  <c r="FK50" i="4"/>
  <c r="FJ50" i="4"/>
  <c r="FJ66" i="4" s="1"/>
  <c r="FI50" i="4"/>
  <c r="FH50" i="4"/>
  <c r="FH66" i="4" s="1"/>
  <c r="FG50" i="4"/>
  <c r="FF50" i="4"/>
  <c r="FE50" i="4"/>
  <c r="FD50" i="4"/>
  <c r="FC50" i="4"/>
  <c r="EP50" i="4"/>
  <c r="EP66" i="4" s="1"/>
  <c r="EC50" i="4"/>
  <c r="DP50" i="4"/>
  <c r="DP66" i="4" s="1"/>
  <c r="DC50" i="4"/>
  <c r="CP50" i="4"/>
  <c r="AP66" i="4"/>
  <c r="P66" i="4"/>
  <c r="IP49" i="4"/>
  <c r="IC49" i="4"/>
  <c r="HP49" i="4"/>
  <c r="HC49" i="4"/>
  <c r="GP49" i="4"/>
  <c r="GC49" i="4"/>
  <c r="FP49" i="4"/>
  <c r="FC49" i="4"/>
  <c r="EP49" i="4"/>
  <c r="EC49" i="4"/>
  <c r="DP49" i="4"/>
  <c r="DC49" i="4"/>
  <c r="CP49" i="4"/>
  <c r="CC49" i="4"/>
  <c r="BP49" i="4"/>
  <c r="BC49" i="4"/>
  <c r="AP49" i="4"/>
  <c r="AC49" i="4"/>
  <c r="P49" i="4"/>
  <c r="IP48" i="4"/>
  <c r="IC48" i="4"/>
  <c r="HP48" i="4"/>
  <c r="HC48" i="4"/>
  <c r="GP48" i="4"/>
  <c r="GC48" i="4"/>
  <c r="FP48" i="4"/>
  <c r="FC48" i="4"/>
  <c r="EP48" i="4"/>
  <c r="EC48" i="4"/>
  <c r="DP48" i="4"/>
  <c r="DC48" i="4"/>
  <c r="CP48" i="4"/>
  <c r="CC48" i="4"/>
  <c r="BP48" i="4"/>
  <c r="BC48" i="4"/>
  <c r="AP48" i="4"/>
  <c r="AC48" i="4"/>
  <c r="P48" i="4"/>
  <c r="IP47" i="4"/>
  <c r="IC47" i="4"/>
  <c r="HP47" i="4"/>
  <c r="HC47" i="4"/>
  <c r="GP47" i="4"/>
  <c r="GC47" i="4"/>
  <c r="FP47" i="4"/>
  <c r="FC47" i="4"/>
  <c r="EP47" i="4"/>
  <c r="EC47" i="4"/>
  <c r="DP47" i="4"/>
  <c r="DC47" i="4"/>
  <c r="CP47" i="4"/>
  <c r="CC47" i="4"/>
  <c r="BP47" i="4"/>
  <c r="BC47" i="4"/>
  <c r="AP47" i="4"/>
  <c r="AC47" i="4"/>
  <c r="P47" i="4"/>
  <c r="IP46" i="4"/>
  <c r="IC46" i="4"/>
  <c r="HP46" i="4"/>
  <c r="HC46" i="4"/>
  <c r="GP46" i="4"/>
  <c r="GC46" i="4"/>
  <c r="FP46" i="4"/>
  <c r="FC46" i="4"/>
  <c r="EP46" i="4"/>
  <c r="EC46" i="4"/>
  <c r="DP46" i="4"/>
  <c r="DC46" i="4"/>
  <c r="CP46" i="4"/>
  <c r="CC46" i="4"/>
  <c r="BP46" i="4"/>
  <c r="BC46" i="4"/>
  <c r="AP46" i="4"/>
  <c r="AC46" i="4"/>
  <c r="P46" i="4"/>
  <c r="IP45" i="4"/>
  <c r="IC45" i="4"/>
  <c r="HP45" i="4"/>
  <c r="HC45" i="4"/>
  <c r="GP45" i="4"/>
  <c r="GC45" i="4"/>
  <c r="FP45" i="4"/>
  <c r="FC45" i="4"/>
  <c r="EP45" i="4"/>
  <c r="EC45" i="4"/>
  <c r="DP45" i="4"/>
  <c r="DC45" i="4"/>
  <c r="CP45" i="4"/>
  <c r="CC45" i="4"/>
  <c r="BP45" i="4"/>
  <c r="BC45" i="4"/>
  <c r="AP45" i="4"/>
  <c r="AC45" i="4"/>
  <c r="P45" i="4"/>
  <c r="IP44" i="4"/>
  <c r="IC44" i="4"/>
  <c r="HP44" i="4"/>
  <c r="HC44" i="4"/>
  <c r="GP44" i="4"/>
  <c r="GC44" i="4"/>
  <c r="FP44" i="4"/>
  <c r="FC44" i="4"/>
  <c r="EP44" i="4"/>
  <c r="EC44" i="4"/>
  <c r="DP44" i="4"/>
  <c r="DC44" i="4"/>
  <c r="CP44" i="4"/>
  <c r="CC44" i="4"/>
  <c r="BP44" i="4"/>
  <c r="BC44" i="4"/>
  <c r="AP44" i="4"/>
  <c r="AC44" i="4"/>
  <c r="P44" i="4"/>
  <c r="IP43" i="4"/>
  <c r="IC43" i="4"/>
  <c r="HP43" i="4"/>
  <c r="HC43" i="4"/>
  <c r="GP43" i="4"/>
  <c r="GC43" i="4"/>
  <c r="FP43" i="4"/>
  <c r="FC43" i="4"/>
  <c r="EP43" i="4"/>
  <c r="EC43" i="4"/>
  <c r="DP43" i="4"/>
  <c r="DC43" i="4"/>
  <c r="CP43" i="4"/>
  <c r="CC43" i="4"/>
  <c r="BP43" i="4"/>
  <c r="BC43" i="4"/>
  <c r="AP43" i="4"/>
  <c r="AC43" i="4"/>
  <c r="P43" i="4"/>
  <c r="IP42" i="4"/>
  <c r="IC42" i="4"/>
  <c r="HP42" i="4"/>
  <c r="HC42" i="4"/>
  <c r="GP42" i="4"/>
  <c r="GC42" i="4"/>
  <c r="FP42" i="4"/>
  <c r="FC42" i="4"/>
  <c r="EP42" i="4"/>
  <c r="EC42" i="4"/>
  <c r="DP42" i="4"/>
  <c r="DC42" i="4"/>
  <c r="CP42" i="4"/>
  <c r="CC42" i="4"/>
  <c r="BP42" i="4"/>
  <c r="BC42" i="4"/>
  <c r="AP42" i="4"/>
  <c r="AC42" i="4"/>
  <c r="P42" i="4"/>
  <c r="IP41" i="4"/>
  <c r="IC41" i="4"/>
  <c r="HP41" i="4"/>
  <c r="HC41" i="4"/>
  <c r="GP41" i="4"/>
  <c r="GC41" i="4"/>
  <c r="FP41" i="4"/>
  <c r="FC41" i="4"/>
  <c r="EP41" i="4"/>
  <c r="EC41" i="4"/>
  <c r="DP41" i="4"/>
  <c r="DC41" i="4"/>
  <c r="CP41" i="4"/>
  <c r="CC41" i="4"/>
  <c r="BP41" i="4"/>
  <c r="BC41" i="4"/>
  <c r="AP41" i="4"/>
  <c r="AC41" i="4"/>
  <c r="P41" i="4"/>
  <c r="IP40" i="4"/>
  <c r="IC40" i="4"/>
  <c r="HP40" i="4"/>
  <c r="HC40" i="4"/>
  <c r="GP40" i="4"/>
  <c r="GC40" i="4"/>
  <c r="FP40" i="4"/>
  <c r="FC40" i="4"/>
  <c r="EP40" i="4"/>
  <c r="EC40" i="4"/>
  <c r="DP40" i="4"/>
  <c r="DC40" i="4"/>
  <c r="CP40" i="4"/>
  <c r="CC40" i="4"/>
  <c r="BP40" i="4"/>
  <c r="BC40" i="4"/>
  <c r="AP40" i="4"/>
  <c r="AC40" i="4"/>
  <c r="P40" i="4"/>
  <c r="IP39" i="4"/>
  <c r="IC39" i="4"/>
  <c r="HP39" i="4"/>
  <c r="HC39" i="4"/>
  <c r="GP39" i="4"/>
  <c r="GC39" i="4"/>
  <c r="FP39" i="4"/>
  <c r="FC39" i="4"/>
  <c r="EP39" i="4"/>
  <c r="EC39" i="4"/>
  <c r="DP39" i="4"/>
  <c r="DC39" i="4"/>
  <c r="CP39" i="4"/>
  <c r="CC39" i="4"/>
  <c r="BP39" i="4"/>
  <c r="BC39" i="4"/>
  <c r="AP39" i="4"/>
  <c r="AC39" i="4"/>
  <c r="P39" i="4"/>
  <c r="IP38" i="4"/>
  <c r="IC38" i="4"/>
  <c r="HP38" i="4"/>
  <c r="HC38" i="4"/>
  <c r="GP38" i="4"/>
  <c r="GC38" i="4"/>
  <c r="FP38" i="4"/>
  <c r="FC38" i="4"/>
  <c r="EP38" i="4"/>
  <c r="EC38" i="4"/>
  <c r="DP38" i="4"/>
  <c r="DC38" i="4"/>
  <c r="CP38" i="4"/>
  <c r="CC38" i="4"/>
  <c r="BP38" i="4"/>
  <c r="BC38" i="4"/>
  <c r="AP38" i="4"/>
  <c r="AC38" i="4"/>
  <c r="P38" i="4"/>
  <c r="IP37" i="4"/>
  <c r="IC37" i="4"/>
  <c r="HP37" i="4"/>
  <c r="HC37" i="4"/>
  <c r="GP37" i="4"/>
  <c r="GC37" i="4"/>
  <c r="FP37" i="4"/>
  <c r="FC37" i="4"/>
  <c r="EP37" i="4"/>
  <c r="EC37" i="4"/>
  <c r="DP37" i="4"/>
  <c r="DC37" i="4"/>
  <c r="CP37" i="4"/>
  <c r="CC37" i="4"/>
  <c r="BP37" i="4"/>
  <c r="BC37" i="4"/>
  <c r="AP37" i="4"/>
  <c r="AC37" i="4"/>
  <c r="P37" i="4"/>
  <c r="IP36" i="4"/>
  <c r="IC36" i="4"/>
  <c r="HP36" i="4"/>
  <c r="HC36" i="4"/>
  <c r="GP36" i="4"/>
  <c r="GC36" i="4"/>
  <c r="FP36" i="4"/>
  <c r="FC36" i="4"/>
  <c r="EP36" i="4"/>
  <c r="EC36" i="4"/>
  <c r="DP36" i="4"/>
  <c r="DC36" i="4"/>
  <c r="CP36" i="4"/>
  <c r="CC36" i="4"/>
  <c r="BP36" i="4"/>
  <c r="BC36" i="4"/>
  <c r="AP36" i="4"/>
  <c r="AC36" i="4"/>
  <c r="P36" i="4"/>
  <c r="FB35" i="4"/>
  <c r="FA35" i="4"/>
  <c r="EZ35" i="4"/>
  <c r="EY35" i="4"/>
  <c r="EX35" i="4"/>
  <c r="EW35" i="4"/>
  <c r="EV35" i="4"/>
  <c r="EU35" i="4"/>
  <c r="ET35" i="4"/>
  <c r="ES35" i="4"/>
  <c r="ER35" i="4"/>
  <c r="EQ35" i="4"/>
  <c r="EO35" i="4"/>
  <c r="EN35" i="4"/>
  <c r="EM35" i="4"/>
  <c r="EL35" i="4"/>
  <c r="EK35" i="4"/>
  <c r="EJ35" i="4"/>
  <c r="EI35" i="4"/>
  <c r="EH35" i="4"/>
  <c r="EG35" i="4"/>
  <c r="EF35" i="4"/>
  <c r="EE35" i="4"/>
  <c r="ED35" i="4"/>
  <c r="EB35" i="4"/>
  <c r="EA35" i="4"/>
  <c r="DZ35" i="4"/>
  <c r="DY35" i="4"/>
  <c r="DX35" i="4"/>
  <c r="DW35" i="4"/>
  <c r="DV35" i="4"/>
  <c r="DU35" i="4"/>
  <c r="DT35" i="4"/>
  <c r="DS35" i="4"/>
  <c r="DR35" i="4"/>
  <c r="DQ35" i="4"/>
  <c r="DO35" i="4"/>
  <c r="DN35" i="4"/>
  <c r="DM35" i="4"/>
  <c r="DL35" i="4"/>
  <c r="DK35" i="4"/>
  <c r="DJ35" i="4"/>
  <c r="DI35" i="4"/>
  <c r="DH35" i="4"/>
  <c r="DG35" i="4"/>
  <c r="DF35" i="4"/>
  <c r="DE35" i="4"/>
  <c r="DD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B35" i="4"/>
  <c r="AA35" i="4"/>
  <c r="Z35" i="4"/>
  <c r="Y35" i="4"/>
  <c r="X35" i="4"/>
  <c r="W35" i="4"/>
  <c r="V35" i="4"/>
  <c r="U35" i="4"/>
  <c r="T35" i="4"/>
  <c r="S35" i="4"/>
  <c r="R35" i="4"/>
  <c r="Q35" i="4"/>
  <c r="O35" i="4"/>
  <c r="N35" i="4"/>
  <c r="M35" i="4"/>
  <c r="L35" i="4"/>
  <c r="K35" i="4"/>
  <c r="J35" i="4"/>
  <c r="I35" i="4"/>
  <c r="H35" i="4"/>
  <c r="G35" i="4"/>
  <c r="F35" i="4"/>
  <c r="E35" i="4"/>
  <c r="D35" i="4"/>
  <c r="IO34" i="4"/>
  <c r="IN34" i="4"/>
  <c r="IM34" i="4"/>
  <c r="IL34" i="4"/>
  <c r="IK34" i="4"/>
  <c r="IJ34" i="4"/>
  <c r="II34" i="4"/>
  <c r="IH34" i="4"/>
  <c r="IG34" i="4"/>
  <c r="IF34" i="4"/>
  <c r="IE34" i="4"/>
  <c r="ID34" i="4"/>
  <c r="IB34" i="4"/>
  <c r="IA34" i="4"/>
  <c r="HZ34" i="4"/>
  <c r="HY34" i="4"/>
  <c r="HX34" i="4"/>
  <c r="HW34" i="4"/>
  <c r="HV34" i="4"/>
  <c r="HU34" i="4"/>
  <c r="HT34" i="4"/>
  <c r="HS34" i="4"/>
  <c r="HR34" i="4"/>
  <c r="HQ34" i="4"/>
  <c r="HO34" i="4"/>
  <c r="HN34" i="4"/>
  <c r="HM34" i="4"/>
  <c r="HL34" i="4"/>
  <c r="HK34" i="4"/>
  <c r="HJ34" i="4"/>
  <c r="HI34" i="4"/>
  <c r="HH34" i="4"/>
  <c r="HG34" i="4"/>
  <c r="HF34" i="4"/>
  <c r="HE34" i="4"/>
  <c r="HD34" i="4"/>
  <c r="HB34" i="4"/>
  <c r="HA34" i="4"/>
  <c r="GZ34" i="4"/>
  <c r="GY34" i="4"/>
  <c r="GX34" i="4"/>
  <c r="GW34" i="4"/>
  <c r="GV34" i="4"/>
  <c r="GU34" i="4"/>
  <c r="GT34" i="4"/>
  <c r="GS34" i="4"/>
  <c r="GR34" i="4"/>
  <c r="GQ34" i="4"/>
  <c r="GO34" i="4"/>
  <c r="GN34" i="4"/>
  <c r="GM34" i="4"/>
  <c r="GL34" i="4"/>
  <c r="GK34" i="4"/>
  <c r="GJ34" i="4"/>
  <c r="GI34" i="4"/>
  <c r="GH34" i="4"/>
  <c r="GG34" i="4"/>
  <c r="GF34" i="4"/>
  <c r="GE34" i="4"/>
  <c r="GD34" i="4"/>
  <c r="GB34" i="4"/>
  <c r="GA34" i="4"/>
  <c r="FZ34" i="4"/>
  <c r="FY34" i="4"/>
  <c r="FX34" i="4"/>
  <c r="FW34" i="4"/>
  <c r="FV34" i="4"/>
  <c r="FU34" i="4"/>
  <c r="FT34" i="4"/>
  <c r="FS34" i="4"/>
  <c r="FR34" i="4"/>
  <c r="FQ34" i="4"/>
  <c r="FO34" i="4"/>
  <c r="FN34" i="4"/>
  <c r="FM34" i="4"/>
  <c r="FL34" i="4"/>
  <c r="FK34" i="4"/>
  <c r="FJ34" i="4"/>
  <c r="FI34" i="4"/>
  <c r="FH34" i="4"/>
  <c r="FG34" i="4"/>
  <c r="FF34" i="4"/>
  <c r="FE34" i="4"/>
  <c r="FD34" i="4"/>
  <c r="FC34" i="4"/>
  <c r="EP34" i="4"/>
  <c r="EC34" i="4"/>
  <c r="DP34" i="4"/>
  <c r="DC34" i="4"/>
  <c r="CP34" i="4"/>
  <c r="CC34" i="4"/>
  <c r="BP34" i="4"/>
  <c r="BC34" i="4"/>
  <c r="AP34" i="4"/>
  <c r="AC34" i="4"/>
  <c r="P34" i="4"/>
  <c r="IP33" i="4"/>
  <c r="IC33" i="4"/>
  <c r="HP33" i="4"/>
  <c r="HC33" i="4"/>
  <c r="GP33" i="4"/>
  <c r="GC33" i="4"/>
  <c r="FP33" i="4"/>
  <c r="FC33" i="4"/>
  <c r="EP33" i="4"/>
  <c r="EC33" i="4"/>
  <c r="DP33" i="4"/>
  <c r="DC33" i="4"/>
  <c r="CP33" i="4"/>
  <c r="CC33" i="4"/>
  <c r="BP33" i="4"/>
  <c r="BC33" i="4"/>
  <c r="AP33" i="4"/>
  <c r="AC33" i="4"/>
  <c r="P33" i="4"/>
  <c r="IP32" i="4"/>
  <c r="IC32" i="4"/>
  <c r="HP32" i="4"/>
  <c r="HC32" i="4"/>
  <c r="GP32" i="4"/>
  <c r="GC32" i="4"/>
  <c r="FP32" i="4"/>
  <c r="FC32" i="4"/>
  <c r="EP32" i="4"/>
  <c r="EC32" i="4"/>
  <c r="DP32" i="4"/>
  <c r="DC32" i="4"/>
  <c r="CP32" i="4"/>
  <c r="CC32" i="4"/>
  <c r="BP32" i="4"/>
  <c r="BC32" i="4"/>
  <c r="AP32" i="4"/>
  <c r="AC32" i="4"/>
  <c r="P32" i="4"/>
  <c r="IP31" i="4"/>
  <c r="IC31" i="4"/>
  <c r="HP31" i="4"/>
  <c r="HC31" i="4"/>
  <c r="GP31" i="4"/>
  <c r="GC31" i="4"/>
  <c r="FP31" i="4"/>
  <c r="FC31" i="4"/>
  <c r="EP31" i="4"/>
  <c r="EC31" i="4"/>
  <c r="DP31" i="4"/>
  <c r="DC31" i="4"/>
  <c r="CP31" i="4"/>
  <c r="CC31" i="4"/>
  <c r="BP31" i="4"/>
  <c r="BC31" i="4"/>
  <c r="AP31" i="4"/>
  <c r="AC31" i="4"/>
  <c r="P31" i="4"/>
  <c r="IP30" i="4"/>
  <c r="IC30" i="4"/>
  <c r="HP30" i="4"/>
  <c r="HC30" i="4"/>
  <c r="GP30" i="4"/>
  <c r="GC30" i="4"/>
  <c r="FP30" i="4"/>
  <c r="FC30" i="4"/>
  <c r="EP30" i="4"/>
  <c r="EC30" i="4"/>
  <c r="DP30" i="4"/>
  <c r="DC30" i="4"/>
  <c r="CP30" i="4"/>
  <c r="CC30" i="4"/>
  <c r="BP30" i="4"/>
  <c r="BC30" i="4"/>
  <c r="AP30" i="4"/>
  <c r="AC30" i="4"/>
  <c r="P30" i="4"/>
  <c r="IP29" i="4"/>
  <c r="IC29" i="4"/>
  <c r="HP29" i="4"/>
  <c r="HC29" i="4"/>
  <c r="GP29" i="4"/>
  <c r="GC29" i="4"/>
  <c r="FP29" i="4"/>
  <c r="FC29" i="4"/>
  <c r="EP29" i="4"/>
  <c r="EC29" i="4"/>
  <c r="DP29" i="4"/>
  <c r="DC29" i="4"/>
  <c r="CP29" i="4"/>
  <c r="CC29" i="4"/>
  <c r="BP29" i="4"/>
  <c r="BC29" i="4"/>
  <c r="AP29" i="4"/>
  <c r="AC29" i="4"/>
  <c r="P29" i="4"/>
  <c r="IP28" i="4"/>
  <c r="IC28" i="4"/>
  <c r="HP28" i="4"/>
  <c r="HC28" i="4"/>
  <c r="GP28" i="4"/>
  <c r="GC28" i="4"/>
  <c r="FP28" i="4"/>
  <c r="FC28" i="4"/>
  <c r="EP28" i="4"/>
  <c r="EC28" i="4"/>
  <c r="DP28" i="4"/>
  <c r="DC28" i="4"/>
  <c r="CP28" i="4"/>
  <c r="CC28" i="4"/>
  <c r="BP28" i="4"/>
  <c r="BC28" i="4"/>
  <c r="AP28" i="4"/>
  <c r="AC28" i="4"/>
  <c r="P28" i="4"/>
  <c r="IP27" i="4"/>
  <c r="IC27" i="4"/>
  <c r="HP27" i="4"/>
  <c r="HC27" i="4"/>
  <c r="GP27" i="4"/>
  <c r="GC27" i="4"/>
  <c r="FP27" i="4"/>
  <c r="FC27" i="4"/>
  <c r="EP27" i="4"/>
  <c r="EC27" i="4"/>
  <c r="DP27" i="4"/>
  <c r="DC27" i="4"/>
  <c r="CP27" i="4"/>
  <c r="CC27" i="4"/>
  <c r="BP27" i="4"/>
  <c r="BC27" i="4"/>
  <c r="AP27" i="4"/>
  <c r="AC27" i="4"/>
  <c r="P27" i="4"/>
  <c r="IP26" i="4"/>
  <c r="IC26" i="4"/>
  <c r="HP26" i="4"/>
  <c r="HC26" i="4"/>
  <c r="GP26" i="4"/>
  <c r="GC26" i="4"/>
  <c r="FP26" i="4"/>
  <c r="FC26" i="4"/>
  <c r="EP26" i="4"/>
  <c r="EC26" i="4"/>
  <c r="DP26" i="4"/>
  <c r="DC26" i="4"/>
  <c r="CP26" i="4"/>
  <c r="CC26" i="4"/>
  <c r="BP26" i="4"/>
  <c r="BC26" i="4"/>
  <c r="AP26" i="4"/>
  <c r="AC26" i="4"/>
  <c r="P26" i="4"/>
  <c r="IP25" i="4"/>
  <c r="IC25" i="4"/>
  <c r="HP25" i="4"/>
  <c r="HC25" i="4"/>
  <c r="GP25" i="4"/>
  <c r="GC25" i="4"/>
  <c r="FP25" i="4"/>
  <c r="FC25" i="4"/>
  <c r="EP25" i="4"/>
  <c r="EC25" i="4"/>
  <c r="DP25" i="4"/>
  <c r="DC25" i="4"/>
  <c r="CP25" i="4"/>
  <c r="CC25" i="4"/>
  <c r="BP25" i="4"/>
  <c r="BC25" i="4"/>
  <c r="AP25" i="4"/>
  <c r="AC25" i="4"/>
  <c r="P25" i="4"/>
  <c r="IP24" i="4"/>
  <c r="IC24" i="4"/>
  <c r="HP24" i="4"/>
  <c r="HC24" i="4"/>
  <c r="GP24" i="4"/>
  <c r="GC24" i="4"/>
  <c r="FP24" i="4"/>
  <c r="FC24" i="4"/>
  <c r="EP24" i="4"/>
  <c r="EC24" i="4"/>
  <c r="DP24" i="4"/>
  <c r="DC24" i="4"/>
  <c r="CP24" i="4"/>
  <c r="CC24" i="4"/>
  <c r="BP24" i="4"/>
  <c r="BC24" i="4"/>
  <c r="AP24" i="4"/>
  <c r="AC24" i="4"/>
  <c r="P24" i="4"/>
  <c r="IP23" i="4"/>
  <c r="IC23" i="4"/>
  <c r="HP23" i="4"/>
  <c r="HC23" i="4"/>
  <c r="GP23" i="4"/>
  <c r="GC23" i="4"/>
  <c r="FP23" i="4"/>
  <c r="FC23" i="4"/>
  <c r="EP23" i="4"/>
  <c r="EC23" i="4"/>
  <c r="DP23" i="4"/>
  <c r="DC23" i="4"/>
  <c r="CP23" i="4"/>
  <c r="CC23" i="4"/>
  <c r="BP23" i="4"/>
  <c r="BC23" i="4"/>
  <c r="AP23" i="4"/>
  <c r="AC23" i="4"/>
  <c r="P23" i="4"/>
  <c r="IP22" i="4"/>
  <c r="IC22" i="4"/>
  <c r="HP22" i="4"/>
  <c r="HC22" i="4"/>
  <c r="GP22" i="4"/>
  <c r="GP34" i="4" s="1"/>
  <c r="GC22" i="4"/>
  <c r="FP22" i="4"/>
  <c r="FC22" i="4"/>
  <c r="EP22" i="4"/>
  <c r="EC22" i="4"/>
  <c r="DP22" i="4"/>
  <c r="DC22" i="4"/>
  <c r="CP22" i="4"/>
  <c r="CC22" i="4"/>
  <c r="BP22" i="4"/>
  <c r="BC22" i="4"/>
  <c r="AP22" i="4"/>
  <c r="AC22" i="4"/>
  <c r="P22" i="4"/>
  <c r="IP21" i="4"/>
  <c r="IC21" i="4"/>
  <c r="HP21" i="4"/>
  <c r="HC21" i="4"/>
  <c r="GP21" i="4"/>
  <c r="GC21" i="4"/>
  <c r="FP21" i="4"/>
  <c r="FC21" i="4"/>
  <c r="EP21" i="4"/>
  <c r="EC21" i="4"/>
  <c r="DP21" i="4"/>
  <c r="DC21" i="4"/>
  <c r="CP21" i="4"/>
  <c r="CC21" i="4"/>
  <c r="BP21" i="4"/>
  <c r="BC21" i="4"/>
  <c r="AP21" i="4"/>
  <c r="AC21" i="4"/>
  <c r="P21" i="4"/>
  <c r="IP20" i="4"/>
  <c r="IC20" i="4"/>
  <c r="HP20" i="4"/>
  <c r="HC20" i="4"/>
  <c r="GP20" i="4"/>
  <c r="GC20" i="4"/>
  <c r="FP20" i="4"/>
  <c r="FP34" i="4" s="1"/>
  <c r="FC20" i="4"/>
  <c r="EP20" i="4"/>
  <c r="EC20" i="4"/>
  <c r="DP20" i="4"/>
  <c r="DC20" i="4"/>
  <c r="CP20" i="4"/>
  <c r="CC20" i="4"/>
  <c r="BP20" i="4"/>
  <c r="BC20" i="4"/>
  <c r="AP20" i="4"/>
  <c r="AC20" i="4"/>
  <c r="P20" i="4"/>
  <c r="IO19" i="4"/>
  <c r="IO35" i="4" s="1"/>
  <c r="IN19" i="4"/>
  <c r="IN35" i="4" s="1"/>
  <c r="IM19" i="4"/>
  <c r="IM35" i="4" s="1"/>
  <c r="IL19" i="4"/>
  <c r="IK19" i="4"/>
  <c r="IJ19" i="4"/>
  <c r="II19" i="4"/>
  <c r="IH19" i="4"/>
  <c r="IG19" i="4"/>
  <c r="IG35" i="4" s="1"/>
  <c r="IF19" i="4"/>
  <c r="IF35" i="4" s="1"/>
  <c r="IE19" i="4"/>
  <c r="IE35" i="4" s="1"/>
  <c r="ID19" i="4"/>
  <c r="ID35" i="4" s="1"/>
  <c r="IB19" i="4"/>
  <c r="IB35" i="4" s="1"/>
  <c r="IA19" i="4"/>
  <c r="HZ19" i="4"/>
  <c r="HY19" i="4"/>
  <c r="HX19" i="4"/>
  <c r="HX35" i="4" s="1"/>
  <c r="HW19" i="4"/>
  <c r="HW35" i="4" s="1"/>
  <c r="HV19" i="4"/>
  <c r="HV35" i="4" s="1"/>
  <c r="HU19" i="4"/>
  <c r="HU35" i="4" s="1"/>
  <c r="HT19" i="4"/>
  <c r="HT35" i="4" s="1"/>
  <c r="HS19" i="4"/>
  <c r="HR19" i="4"/>
  <c r="HQ19" i="4"/>
  <c r="HO19" i="4"/>
  <c r="HO35" i="4" s="1"/>
  <c r="HN19" i="4"/>
  <c r="HN35" i="4" s="1"/>
  <c r="HM19" i="4"/>
  <c r="HM35" i="4" s="1"/>
  <c r="HL19" i="4"/>
  <c r="HL35" i="4" s="1"/>
  <c r="HK19" i="4"/>
  <c r="HK35" i="4" s="1"/>
  <c r="HJ19" i="4"/>
  <c r="HI19" i="4"/>
  <c r="HH19" i="4"/>
  <c r="HG19" i="4"/>
  <c r="HG35" i="4" s="1"/>
  <c r="HF19" i="4"/>
  <c r="HF35" i="4" s="1"/>
  <c r="HE19" i="4"/>
  <c r="HE35" i="4" s="1"/>
  <c r="HD19" i="4"/>
  <c r="HD35" i="4" s="1"/>
  <c r="HB19" i="4"/>
  <c r="HB35" i="4" s="1"/>
  <c r="HA19" i="4"/>
  <c r="GZ19" i="4"/>
  <c r="GY19" i="4"/>
  <c r="GX19" i="4"/>
  <c r="GX35" i="4" s="1"/>
  <c r="GW19" i="4"/>
  <c r="GW35" i="4" s="1"/>
  <c r="GV19" i="4"/>
  <c r="GV35" i="4" s="1"/>
  <c r="GU19" i="4"/>
  <c r="GU35" i="4" s="1"/>
  <c r="GT19" i="4"/>
  <c r="GT35" i="4" s="1"/>
  <c r="GS19" i="4"/>
  <c r="GR19" i="4"/>
  <c r="GQ19" i="4"/>
  <c r="GO19" i="4"/>
  <c r="GO35" i="4" s="1"/>
  <c r="GN19" i="4"/>
  <c r="GN35" i="4" s="1"/>
  <c r="GM19" i="4"/>
  <c r="GM35" i="4" s="1"/>
  <c r="GL19" i="4"/>
  <c r="GL35" i="4" s="1"/>
  <c r="GK19" i="4"/>
  <c r="GK35" i="4" s="1"/>
  <c r="GJ19" i="4"/>
  <c r="GI19" i="4"/>
  <c r="GH19" i="4"/>
  <c r="GG19" i="4"/>
  <c r="GG35" i="4" s="1"/>
  <c r="GF19" i="4"/>
  <c r="GF35" i="4" s="1"/>
  <c r="GE19" i="4"/>
  <c r="GE35" i="4" s="1"/>
  <c r="GD19" i="4"/>
  <c r="GD35" i="4" s="1"/>
  <c r="GB19" i="4"/>
  <c r="GB35" i="4" s="1"/>
  <c r="GA19" i="4"/>
  <c r="FZ19" i="4"/>
  <c r="FY19" i="4"/>
  <c r="FX19" i="4"/>
  <c r="FX35" i="4" s="1"/>
  <c r="FW19" i="4"/>
  <c r="FW35" i="4" s="1"/>
  <c r="FV19" i="4"/>
  <c r="FV35" i="4" s="1"/>
  <c r="FU19" i="4"/>
  <c r="FU35" i="4" s="1"/>
  <c r="FT19" i="4"/>
  <c r="FT35" i="4" s="1"/>
  <c r="FS19" i="4"/>
  <c r="FR19" i="4"/>
  <c r="FQ19" i="4"/>
  <c r="FO19" i="4"/>
  <c r="FO35" i="4" s="1"/>
  <c r="FN19" i="4"/>
  <c r="FN35" i="4" s="1"/>
  <c r="FM19" i="4"/>
  <c r="FM35" i="4" s="1"/>
  <c r="FL19" i="4"/>
  <c r="FL35" i="4" s="1"/>
  <c r="FK19" i="4"/>
  <c r="FK35" i="4" s="1"/>
  <c r="FJ19" i="4"/>
  <c r="FI19" i="4"/>
  <c r="FH19" i="4"/>
  <c r="FG19" i="4"/>
  <c r="FG35" i="4" s="1"/>
  <c r="FF19" i="4"/>
  <c r="FF35" i="4" s="1"/>
  <c r="FE19" i="4"/>
  <c r="FE35" i="4" s="1"/>
  <c r="FD19" i="4"/>
  <c r="FD35" i="4" s="1"/>
  <c r="FC19" i="4"/>
  <c r="FC35" i="4" s="1"/>
  <c r="EP19" i="4"/>
  <c r="EC19" i="4"/>
  <c r="DP19" i="4"/>
  <c r="DC19" i="4"/>
  <c r="DC35" i="4" s="1"/>
  <c r="CP19" i="4"/>
  <c r="CP35" i="4" s="1"/>
  <c r="CC19" i="4"/>
  <c r="CC35" i="4" s="1"/>
  <c r="BP19" i="4"/>
  <c r="BP35" i="4" s="1"/>
  <c r="BC19" i="4"/>
  <c r="BC35" i="4" s="1"/>
  <c r="AP19" i="4"/>
  <c r="AC19" i="4"/>
  <c r="P19" i="4"/>
  <c r="IP18" i="4"/>
  <c r="IC18" i="4"/>
  <c r="HP18" i="4"/>
  <c r="HC18" i="4"/>
  <c r="GP18" i="4"/>
  <c r="GC18" i="4"/>
  <c r="FP18" i="4"/>
  <c r="FC18" i="4"/>
  <c r="EP18" i="4"/>
  <c r="EC18" i="4"/>
  <c r="DP18" i="4"/>
  <c r="DC18" i="4"/>
  <c r="CP18" i="4"/>
  <c r="CC18" i="4"/>
  <c r="BP18" i="4"/>
  <c r="BC18" i="4"/>
  <c r="AP18" i="4"/>
  <c r="AC18" i="4"/>
  <c r="P18" i="4"/>
  <c r="IP17" i="4"/>
  <c r="IC17" i="4"/>
  <c r="HP17" i="4"/>
  <c r="HC17" i="4"/>
  <c r="GP17" i="4"/>
  <c r="GC17" i="4"/>
  <c r="FP17" i="4"/>
  <c r="FC17" i="4"/>
  <c r="EP17" i="4"/>
  <c r="EC17" i="4"/>
  <c r="DP17" i="4"/>
  <c r="DC17" i="4"/>
  <c r="CP17" i="4"/>
  <c r="CC17" i="4"/>
  <c r="BP17" i="4"/>
  <c r="BC17" i="4"/>
  <c r="AP17" i="4"/>
  <c r="AC17" i="4"/>
  <c r="P17" i="4"/>
  <c r="IP16" i="4"/>
  <c r="IC16" i="4"/>
  <c r="HP16" i="4"/>
  <c r="HC16" i="4"/>
  <c r="GP16" i="4"/>
  <c r="GC16" i="4"/>
  <c r="FP16" i="4"/>
  <c r="FC16" i="4"/>
  <c r="EP16" i="4"/>
  <c r="EC16" i="4"/>
  <c r="DP16" i="4"/>
  <c r="DC16" i="4"/>
  <c r="CP16" i="4"/>
  <c r="CC16" i="4"/>
  <c r="BP16" i="4"/>
  <c r="BC16" i="4"/>
  <c r="AP16" i="4"/>
  <c r="AC16" i="4"/>
  <c r="P16" i="4"/>
  <c r="IP15" i="4"/>
  <c r="IC15" i="4"/>
  <c r="HP15" i="4"/>
  <c r="HC15" i="4"/>
  <c r="GP15" i="4"/>
  <c r="GC15" i="4"/>
  <c r="FP15" i="4"/>
  <c r="FC15" i="4"/>
  <c r="EP15" i="4"/>
  <c r="EC15" i="4"/>
  <c r="DP15" i="4"/>
  <c r="DC15" i="4"/>
  <c r="CP15" i="4"/>
  <c r="CC15" i="4"/>
  <c r="BP15" i="4"/>
  <c r="BC15" i="4"/>
  <c r="AP15" i="4"/>
  <c r="AC15" i="4"/>
  <c r="P15" i="4"/>
  <c r="IP14" i="4"/>
  <c r="IC14" i="4"/>
  <c r="HP14" i="4"/>
  <c r="HC14" i="4"/>
  <c r="GP14" i="4"/>
  <c r="GC14" i="4"/>
  <c r="FP14" i="4"/>
  <c r="FC14" i="4"/>
  <c r="EP14" i="4"/>
  <c r="EC14" i="4"/>
  <c r="DP14" i="4"/>
  <c r="DC14" i="4"/>
  <c r="CP14" i="4"/>
  <c r="CC14" i="4"/>
  <c r="BP14" i="4"/>
  <c r="BC14" i="4"/>
  <c r="AP14" i="4"/>
  <c r="AC14" i="4"/>
  <c r="P14" i="4"/>
  <c r="IP13" i="4"/>
  <c r="IC13" i="4"/>
  <c r="HP13" i="4"/>
  <c r="HC13" i="4"/>
  <c r="GP13" i="4"/>
  <c r="GC13" i="4"/>
  <c r="FP13" i="4"/>
  <c r="FC13" i="4"/>
  <c r="EP13" i="4"/>
  <c r="EC13" i="4"/>
  <c r="DP13" i="4"/>
  <c r="DC13" i="4"/>
  <c r="CP13" i="4"/>
  <c r="CC13" i="4"/>
  <c r="BP13" i="4"/>
  <c r="BC13" i="4"/>
  <c r="AP13" i="4"/>
  <c r="AC13" i="4"/>
  <c r="P13" i="4"/>
  <c r="IP12" i="4"/>
  <c r="IC12" i="4"/>
  <c r="HP12" i="4"/>
  <c r="HC12" i="4"/>
  <c r="GP12" i="4"/>
  <c r="GC12" i="4"/>
  <c r="FP12" i="4"/>
  <c r="FC12" i="4"/>
  <c r="EP12" i="4"/>
  <c r="EC12" i="4"/>
  <c r="DP12" i="4"/>
  <c r="DC12" i="4"/>
  <c r="CP12" i="4"/>
  <c r="CC12" i="4"/>
  <c r="BP12" i="4"/>
  <c r="BC12" i="4"/>
  <c r="AP12" i="4"/>
  <c r="AC12" i="4"/>
  <c r="P12" i="4"/>
  <c r="IP11" i="4"/>
  <c r="IC11" i="4"/>
  <c r="HP11" i="4"/>
  <c r="HC11" i="4"/>
  <c r="GP11" i="4"/>
  <c r="GC11" i="4"/>
  <c r="FP11" i="4"/>
  <c r="FC11" i="4"/>
  <c r="EP11" i="4"/>
  <c r="EC11" i="4"/>
  <c r="DP11" i="4"/>
  <c r="DC11" i="4"/>
  <c r="CP11" i="4"/>
  <c r="CC11" i="4"/>
  <c r="BP11" i="4"/>
  <c r="BC11" i="4"/>
  <c r="AP11" i="4"/>
  <c r="AC11" i="4"/>
  <c r="P11" i="4"/>
  <c r="IP10" i="4"/>
  <c r="IC10" i="4"/>
  <c r="HP10" i="4"/>
  <c r="HC10" i="4"/>
  <c r="GP10" i="4"/>
  <c r="GC10" i="4"/>
  <c r="FP10" i="4"/>
  <c r="FC10" i="4"/>
  <c r="EP10" i="4"/>
  <c r="EC10" i="4"/>
  <c r="DP10" i="4"/>
  <c r="DC10" i="4"/>
  <c r="CP10" i="4"/>
  <c r="CC10" i="4"/>
  <c r="BP10" i="4"/>
  <c r="BC10" i="4"/>
  <c r="AP10" i="4"/>
  <c r="AC10" i="4"/>
  <c r="P10" i="4"/>
  <c r="IP9" i="4"/>
  <c r="IC9" i="4"/>
  <c r="HP9" i="4"/>
  <c r="HC9" i="4"/>
  <c r="GP9" i="4"/>
  <c r="GC9" i="4"/>
  <c r="FP9" i="4"/>
  <c r="FC9" i="4"/>
  <c r="EP9" i="4"/>
  <c r="EC9" i="4"/>
  <c r="DP9" i="4"/>
  <c r="DC9" i="4"/>
  <c r="CP9" i="4"/>
  <c r="CC9" i="4"/>
  <c r="BP9" i="4"/>
  <c r="BC9" i="4"/>
  <c r="AP9" i="4"/>
  <c r="AC9" i="4"/>
  <c r="P9" i="4"/>
  <c r="IP8" i="4"/>
  <c r="IC8" i="4"/>
  <c r="HP8" i="4"/>
  <c r="HC8" i="4"/>
  <c r="GP8" i="4"/>
  <c r="GC8" i="4"/>
  <c r="FP8" i="4"/>
  <c r="FC8" i="4"/>
  <c r="EP8" i="4"/>
  <c r="EC8" i="4"/>
  <c r="DP8" i="4"/>
  <c r="DC8" i="4"/>
  <c r="CP8" i="4"/>
  <c r="CC8" i="4"/>
  <c r="BP8" i="4"/>
  <c r="BC8" i="4"/>
  <c r="AP8" i="4"/>
  <c r="AC8" i="4"/>
  <c r="P8" i="4"/>
  <c r="IP7" i="4"/>
  <c r="IC7" i="4"/>
  <c r="HP7" i="4"/>
  <c r="HC7" i="4"/>
  <c r="GP7" i="4"/>
  <c r="GC7" i="4"/>
  <c r="FP7" i="4"/>
  <c r="FC7" i="4"/>
  <c r="EP7" i="4"/>
  <c r="EC7" i="4"/>
  <c r="DP7" i="4"/>
  <c r="DC7" i="4"/>
  <c r="CP7" i="4"/>
  <c r="CC7" i="4"/>
  <c r="BP7" i="4"/>
  <c r="BC7" i="4"/>
  <c r="AP7" i="4"/>
  <c r="AC7" i="4"/>
  <c r="P7" i="4"/>
  <c r="IP6" i="4"/>
  <c r="IC6" i="4"/>
  <c r="HP6" i="4"/>
  <c r="HC6" i="4"/>
  <c r="GP6" i="4"/>
  <c r="GC6" i="4"/>
  <c r="FP6" i="4"/>
  <c r="FC6" i="4"/>
  <c r="EP6" i="4"/>
  <c r="EC6" i="4"/>
  <c r="DP6" i="4"/>
  <c r="DC6" i="4"/>
  <c r="CP6" i="4"/>
  <c r="CC6" i="4"/>
  <c r="BP6" i="4"/>
  <c r="BC6" i="4"/>
  <c r="AP6" i="4"/>
  <c r="AC6" i="4"/>
  <c r="P6" i="4"/>
  <c r="IP5" i="4"/>
  <c r="IC5" i="4"/>
  <c r="HP5" i="4"/>
  <c r="HC5" i="4"/>
  <c r="GP5" i="4"/>
  <c r="GP19" i="4" s="1"/>
  <c r="GP35" i="4" s="1"/>
  <c r="GC5" i="4"/>
  <c r="FP5" i="4"/>
  <c r="FC5" i="4"/>
  <c r="EP5" i="4"/>
  <c r="EC5" i="4"/>
  <c r="DP5" i="4"/>
  <c r="DC5" i="4"/>
  <c r="CP5" i="4"/>
  <c r="CC5" i="4"/>
  <c r="BP5" i="4"/>
  <c r="BC5" i="4"/>
  <c r="AP5" i="4"/>
  <c r="AC5" i="4"/>
  <c r="P5" i="4"/>
  <c r="JB102" i="3"/>
  <c r="JA102" i="3"/>
  <c r="IZ102" i="3"/>
  <c r="IY102" i="3"/>
  <c r="IX102" i="3"/>
  <c r="IW102" i="3"/>
  <c r="IV102" i="3"/>
  <c r="IU102" i="3"/>
  <c r="IT102" i="3"/>
  <c r="IS102" i="3"/>
  <c r="IR102" i="3"/>
  <c r="IQ102" i="3"/>
  <c r="JC101" i="3"/>
  <c r="JC100" i="3"/>
  <c r="JC99" i="3"/>
  <c r="JC98" i="3"/>
  <c r="JC97" i="3"/>
  <c r="JC96" i="3"/>
  <c r="JC95" i="3"/>
  <c r="JC94" i="3"/>
  <c r="JC93" i="3"/>
  <c r="JC92" i="3"/>
  <c r="JC91" i="3"/>
  <c r="JC90" i="3"/>
  <c r="JC89" i="3"/>
  <c r="JC88" i="3"/>
  <c r="JC87" i="3"/>
  <c r="JB86" i="3"/>
  <c r="JA86" i="3"/>
  <c r="IZ86" i="3"/>
  <c r="IY86" i="3"/>
  <c r="IX86" i="3"/>
  <c r="IW86" i="3"/>
  <c r="IV86" i="3"/>
  <c r="IU86" i="3"/>
  <c r="IT86" i="3"/>
  <c r="IS86" i="3"/>
  <c r="IR86" i="3"/>
  <c r="IQ86" i="3"/>
  <c r="JC85" i="3"/>
  <c r="JC84" i="3"/>
  <c r="JC83" i="3"/>
  <c r="JC82" i="3"/>
  <c r="JC81" i="3"/>
  <c r="JC80" i="3"/>
  <c r="JC79" i="3"/>
  <c r="JC78" i="3"/>
  <c r="JC77" i="3"/>
  <c r="JC76" i="3"/>
  <c r="JC75" i="3"/>
  <c r="JC74" i="3"/>
  <c r="JC73" i="3"/>
  <c r="JC72" i="3"/>
  <c r="JC71" i="3"/>
  <c r="JB69" i="3"/>
  <c r="JA69" i="3"/>
  <c r="IZ69" i="3"/>
  <c r="IY69" i="3"/>
  <c r="IX69" i="3"/>
  <c r="IW69" i="3"/>
  <c r="IV69" i="3"/>
  <c r="IU69" i="3"/>
  <c r="IT69" i="3"/>
  <c r="IS69" i="3"/>
  <c r="IR69" i="3"/>
  <c r="IQ69" i="3"/>
  <c r="JC68" i="3"/>
  <c r="JC67" i="3"/>
  <c r="JC66" i="3"/>
  <c r="JC65" i="3"/>
  <c r="JC64" i="3"/>
  <c r="JC63" i="3"/>
  <c r="JC62" i="3"/>
  <c r="JC61" i="3"/>
  <c r="JC60" i="3"/>
  <c r="JC59" i="3"/>
  <c r="JC58" i="3"/>
  <c r="JC57" i="3"/>
  <c r="JC56" i="3"/>
  <c r="JC55" i="3"/>
  <c r="JC54" i="3"/>
  <c r="JB53" i="3"/>
  <c r="JA53" i="3"/>
  <c r="IZ53" i="3"/>
  <c r="IY53" i="3"/>
  <c r="IX53" i="3"/>
  <c r="IW53" i="3"/>
  <c r="IV53" i="3"/>
  <c r="IU53" i="3"/>
  <c r="IT53" i="3"/>
  <c r="IS53" i="3"/>
  <c r="IR53" i="3"/>
  <c r="IQ53" i="3"/>
  <c r="JC52" i="3"/>
  <c r="JC51" i="3"/>
  <c r="JC50" i="3"/>
  <c r="JC49" i="3"/>
  <c r="JC48" i="3"/>
  <c r="JC47" i="3"/>
  <c r="JC46" i="3"/>
  <c r="JC45" i="3"/>
  <c r="JC44" i="3"/>
  <c r="JC43" i="3"/>
  <c r="JC42" i="3"/>
  <c r="JC41" i="3"/>
  <c r="JC40" i="3"/>
  <c r="JC39" i="3"/>
  <c r="JC38" i="3"/>
  <c r="JB36" i="3"/>
  <c r="JA36" i="3"/>
  <c r="IZ36" i="3"/>
  <c r="IY36" i="3"/>
  <c r="IX36" i="3"/>
  <c r="IW36" i="3"/>
  <c r="IV36" i="3"/>
  <c r="IU36" i="3"/>
  <c r="IT36" i="3"/>
  <c r="IS36" i="3"/>
  <c r="IR36" i="3"/>
  <c r="IQ36" i="3"/>
  <c r="JC35" i="3"/>
  <c r="JC34" i="3"/>
  <c r="JC33" i="3"/>
  <c r="JC32" i="3"/>
  <c r="JC31" i="3"/>
  <c r="JC30" i="3"/>
  <c r="JC29" i="3"/>
  <c r="JC28" i="3"/>
  <c r="JC27" i="3"/>
  <c r="JC26" i="3"/>
  <c r="JC25" i="3"/>
  <c r="JC24" i="3"/>
  <c r="JC23" i="3"/>
  <c r="JC22" i="3"/>
  <c r="JC21" i="3"/>
  <c r="JB20" i="3"/>
  <c r="JA20" i="3"/>
  <c r="IZ20" i="3"/>
  <c r="IY20" i="3"/>
  <c r="IX20" i="3"/>
  <c r="IW20" i="3"/>
  <c r="IV20" i="3"/>
  <c r="IU20" i="3"/>
  <c r="IT20" i="3"/>
  <c r="IS20" i="3"/>
  <c r="IR20" i="3"/>
  <c r="IQ20" i="3"/>
  <c r="JC19" i="3"/>
  <c r="JC18" i="3"/>
  <c r="JC17" i="3"/>
  <c r="JC16" i="3"/>
  <c r="JC15" i="3"/>
  <c r="JC14" i="3"/>
  <c r="JC13" i="3"/>
  <c r="JC12" i="3"/>
  <c r="JC11" i="3"/>
  <c r="JC10" i="3"/>
  <c r="JC9" i="3"/>
  <c r="JC8" i="3"/>
  <c r="JC7" i="3"/>
  <c r="JC6" i="3"/>
  <c r="JC5" i="3"/>
  <c r="IO102" i="3"/>
  <c r="IN102" i="3"/>
  <c r="IM102" i="3"/>
  <c r="IL102" i="3"/>
  <c r="IK102" i="3"/>
  <c r="IJ102" i="3"/>
  <c r="II102" i="3"/>
  <c r="IH102" i="3"/>
  <c r="IG102" i="3"/>
  <c r="IF102" i="3"/>
  <c r="IE102" i="3"/>
  <c r="ID102" i="3"/>
  <c r="IB102" i="3"/>
  <c r="IA102" i="3"/>
  <c r="HZ102" i="3"/>
  <c r="HY102" i="3"/>
  <c r="HX102" i="3"/>
  <c r="HW102" i="3"/>
  <c r="HV102" i="3"/>
  <c r="HU102" i="3"/>
  <c r="HT102" i="3"/>
  <c r="HS102" i="3"/>
  <c r="HR102" i="3"/>
  <c r="HQ102" i="3"/>
  <c r="HO102" i="3"/>
  <c r="HN102" i="3"/>
  <c r="HM102" i="3"/>
  <c r="HL102" i="3"/>
  <c r="HK102" i="3"/>
  <c r="HJ102" i="3"/>
  <c r="HI102" i="3"/>
  <c r="HH102" i="3"/>
  <c r="HG102" i="3"/>
  <c r="HF102" i="3"/>
  <c r="HE102" i="3"/>
  <c r="HD102" i="3"/>
  <c r="HB102" i="3"/>
  <c r="HA102" i="3"/>
  <c r="GZ102" i="3"/>
  <c r="GY102" i="3"/>
  <c r="GX102" i="3"/>
  <c r="GW102" i="3"/>
  <c r="GV102" i="3"/>
  <c r="GU102" i="3"/>
  <c r="GT102" i="3"/>
  <c r="GS102" i="3"/>
  <c r="GR102" i="3"/>
  <c r="GQ102" i="3"/>
  <c r="GO102" i="3"/>
  <c r="GN102" i="3"/>
  <c r="GM102" i="3"/>
  <c r="GL102" i="3"/>
  <c r="GK102" i="3"/>
  <c r="GJ102" i="3"/>
  <c r="GI102" i="3"/>
  <c r="GH102" i="3"/>
  <c r="GG102" i="3"/>
  <c r="GF102" i="3"/>
  <c r="GE102" i="3"/>
  <c r="GD102" i="3"/>
  <c r="GB102" i="3"/>
  <c r="GA102" i="3"/>
  <c r="FZ102" i="3"/>
  <c r="FY102" i="3"/>
  <c r="FX102" i="3"/>
  <c r="FW102" i="3"/>
  <c r="FV102" i="3"/>
  <c r="FU102" i="3"/>
  <c r="FT102" i="3"/>
  <c r="FS102" i="3"/>
  <c r="FR102" i="3"/>
  <c r="FQ102" i="3"/>
  <c r="FO102" i="3"/>
  <c r="FN102" i="3"/>
  <c r="FM102" i="3"/>
  <c r="FL102" i="3"/>
  <c r="FK102" i="3"/>
  <c r="FJ102" i="3"/>
  <c r="FI102" i="3"/>
  <c r="FH102" i="3"/>
  <c r="FG102" i="3"/>
  <c r="FF102" i="3"/>
  <c r="FE102" i="3"/>
  <c r="FD102" i="3"/>
  <c r="FC102" i="3"/>
  <c r="EP102" i="3"/>
  <c r="EC102" i="3"/>
  <c r="DP102" i="3"/>
  <c r="DC102" i="3"/>
  <c r="CP102" i="3"/>
  <c r="CC102" i="3"/>
  <c r="BP102" i="3"/>
  <c r="BC102" i="3"/>
  <c r="AP102" i="3"/>
  <c r="AC102" i="3"/>
  <c r="P102" i="3"/>
  <c r="IP101" i="3"/>
  <c r="IC101" i="3"/>
  <c r="HP101" i="3"/>
  <c r="HC101" i="3"/>
  <c r="GP101" i="3"/>
  <c r="GC101" i="3"/>
  <c r="FP101" i="3"/>
  <c r="FC101" i="3"/>
  <c r="EP101" i="3"/>
  <c r="EC101" i="3"/>
  <c r="DP101" i="3"/>
  <c r="DC101" i="3"/>
  <c r="CP101" i="3"/>
  <c r="CC101" i="3"/>
  <c r="BP101" i="3"/>
  <c r="BC101" i="3"/>
  <c r="AP101" i="3"/>
  <c r="AC101" i="3"/>
  <c r="P101" i="3"/>
  <c r="IP100" i="3"/>
  <c r="IC100" i="3"/>
  <c r="HP100" i="3"/>
  <c r="HC100" i="3"/>
  <c r="GP100" i="3"/>
  <c r="GC100" i="3"/>
  <c r="FP100" i="3"/>
  <c r="FC100" i="3"/>
  <c r="EP100" i="3"/>
  <c r="EC100" i="3"/>
  <c r="DP100" i="3"/>
  <c r="DC100" i="3"/>
  <c r="CP100" i="3"/>
  <c r="CC100" i="3"/>
  <c r="BP100" i="3"/>
  <c r="BC100" i="3"/>
  <c r="AP100" i="3"/>
  <c r="AC100" i="3"/>
  <c r="P100" i="3"/>
  <c r="IP99" i="3"/>
  <c r="IC99" i="3"/>
  <c r="HP99" i="3"/>
  <c r="HC99" i="3"/>
  <c r="GP99" i="3"/>
  <c r="GC99" i="3"/>
  <c r="FP99" i="3"/>
  <c r="FC99" i="3"/>
  <c r="EP99" i="3"/>
  <c r="EC99" i="3"/>
  <c r="DP99" i="3"/>
  <c r="DC99" i="3"/>
  <c r="CP99" i="3"/>
  <c r="CC99" i="3"/>
  <c r="BP99" i="3"/>
  <c r="BC99" i="3"/>
  <c r="AP99" i="3"/>
  <c r="AC99" i="3"/>
  <c r="P99" i="3"/>
  <c r="IP98" i="3"/>
  <c r="IC98" i="3"/>
  <c r="HP98" i="3"/>
  <c r="HC98" i="3"/>
  <c r="GP98" i="3"/>
  <c r="GC98" i="3"/>
  <c r="FP98" i="3"/>
  <c r="FC98" i="3"/>
  <c r="EP98" i="3"/>
  <c r="EC98" i="3"/>
  <c r="DP98" i="3"/>
  <c r="DC98" i="3"/>
  <c r="CP98" i="3"/>
  <c r="CC98" i="3"/>
  <c r="BP98" i="3"/>
  <c r="BC98" i="3"/>
  <c r="AP98" i="3"/>
  <c r="AC98" i="3"/>
  <c r="P98" i="3"/>
  <c r="IP97" i="3"/>
  <c r="IC97" i="3"/>
  <c r="HP97" i="3"/>
  <c r="HC97" i="3"/>
  <c r="GP97" i="3"/>
  <c r="GC97" i="3"/>
  <c r="FP97" i="3"/>
  <c r="FC97" i="3"/>
  <c r="EP97" i="3"/>
  <c r="EC97" i="3"/>
  <c r="DP97" i="3"/>
  <c r="DC97" i="3"/>
  <c r="CP97" i="3"/>
  <c r="CC97" i="3"/>
  <c r="BP97" i="3"/>
  <c r="BC97" i="3"/>
  <c r="AP97" i="3"/>
  <c r="AC97" i="3"/>
  <c r="P97" i="3"/>
  <c r="IP96" i="3"/>
  <c r="IC96" i="3"/>
  <c r="HP96" i="3"/>
  <c r="HC96" i="3"/>
  <c r="GP96" i="3"/>
  <c r="GC96" i="3"/>
  <c r="FP96" i="3"/>
  <c r="FC96" i="3"/>
  <c r="EP96" i="3"/>
  <c r="EC96" i="3"/>
  <c r="DP96" i="3"/>
  <c r="DC96" i="3"/>
  <c r="CP96" i="3"/>
  <c r="CC96" i="3"/>
  <c r="BP96" i="3"/>
  <c r="BC96" i="3"/>
  <c r="AP96" i="3"/>
  <c r="AC96" i="3"/>
  <c r="P96" i="3"/>
  <c r="IP95" i="3"/>
  <c r="IC95" i="3"/>
  <c r="HP95" i="3"/>
  <c r="HC95" i="3"/>
  <c r="GP95" i="3"/>
  <c r="GC95" i="3"/>
  <c r="FP95" i="3"/>
  <c r="FC95" i="3"/>
  <c r="EP95" i="3"/>
  <c r="EC95" i="3"/>
  <c r="DP95" i="3"/>
  <c r="DC95" i="3"/>
  <c r="CP95" i="3"/>
  <c r="CC95" i="3"/>
  <c r="BP95" i="3"/>
  <c r="BC95" i="3"/>
  <c r="AP95" i="3"/>
  <c r="AC95" i="3"/>
  <c r="P95" i="3"/>
  <c r="IP94" i="3"/>
  <c r="IC94" i="3"/>
  <c r="HP94" i="3"/>
  <c r="HC94" i="3"/>
  <c r="GP94" i="3"/>
  <c r="GC94" i="3"/>
  <c r="FP94" i="3"/>
  <c r="FC94" i="3"/>
  <c r="EP94" i="3"/>
  <c r="EC94" i="3"/>
  <c r="DP94" i="3"/>
  <c r="DC94" i="3"/>
  <c r="CP94" i="3"/>
  <c r="CC94" i="3"/>
  <c r="BP94" i="3"/>
  <c r="BC94" i="3"/>
  <c r="AP94" i="3"/>
  <c r="AC94" i="3"/>
  <c r="P94" i="3"/>
  <c r="IP93" i="3"/>
  <c r="IC93" i="3"/>
  <c r="HP93" i="3"/>
  <c r="HC93" i="3"/>
  <c r="GP93" i="3"/>
  <c r="GC93" i="3"/>
  <c r="FP93" i="3"/>
  <c r="FC93" i="3"/>
  <c r="EP93" i="3"/>
  <c r="EC93" i="3"/>
  <c r="DP93" i="3"/>
  <c r="DC93" i="3"/>
  <c r="CP93" i="3"/>
  <c r="CC93" i="3"/>
  <c r="BP93" i="3"/>
  <c r="BC93" i="3"/>
  <c r="AP93" i="3"/>
  <c r="AC93" i="3"/>
  <c r="P93" i="3"/>
  <c r="IP92" i="3"/>
  <c r="IC92" i="3"/>
  <c r="HP92" i="3"/>
  <c r="HC92" i="3"/>
  <c r="GP92" i="3"/>
  <c r="GC92" i="3"/>
  <c r="FP92" i="3"/>
  <c r="FC92" i="3"/>
  <c r="EP92" i="3"/>
  <c r="EC92" i="3"/>
  <c r="DP92" i="3"/>
  <c r="DC92" i="3"/>
  <c r="CP92" i="3"/>
  <c r="CC92" i="3"/>
  <c r="BP92" i="3"/>
  <c r="BC92" i="3"/>
  <c r="AP92" i="3"/>
  <c r="AC92" i="3"/>
  <c r="P92" i="3"/>
  <c r="IP91" i="3"/>
  <c r="IC91" i="3"/>
  <c r="HP91" i="3"/>
  <c r="HC91" i="3"/>
  <c r="GP91" i="3"/>
  <c r="GC91" i="3"/>
  <c r="FP91" i="3"/>
  <c r="FC91" i="3"/>
  <c r="EP91" i="3"/>
  <c r="EC91" i="3"/>
  <c r="DP91" i="3"/>
  <c r="DC91" i="3"/>
  <c r="CP91" i="3"/>
  <c r="CC91" i="3"/>
  <c r="BP91" i="3"/>
  <c r="BC91" i="3"/>
  <c r="AP91" i="3"/>
  <c r="AC91" i="3"/>
  <c r="P91" i="3"/>
  <c r="IP90" i="3"/>
  <c r="IC90" i="3"/>
  <c r="HP90" i="3"/>
  <c r="HC90" i="3"/>
  <c r="GP90" i="3"/>
  <c r="GC90" i="3"/>
  <c r="FP90" i="3"/>
  <c r="FC90" i="3"/>
  <c r="EP90" i="3"/>
  <c r="EC90" i="3"/>
  <c r="DP90" i="3"/>
  <c r="DC90" i="3"/>
  <c r="CP90" i="3"/>
  <c r="CC90" i="3"/>
  <c r="BP90" i="3"/>
  <c r="BC90" i="3"/>
  <c r="AP90" i="3"/>
  <c r="AC90" i="3"/>
  <c r="P90" i="3"/>
  <c r="IP89" i="3"/>
  <c r="IC89" i="3"/>
  <c r="HP89" i="3"/>
  <c r="HC89" i="3"/>
  <c r="GP89" i="3"/>
  <c r="GC89" i="3"/>
  <c r="FP89" i="3"/>
  <c r="FC89" i="3"/>
  <c r="EP89" i="3"/>
  <c r="EC89" i="3"/>
  <c r="DP89" i="3"/>
  <c r="DC89" i="3"/>
  <c r="CP89" i="3"/>
  <c r="CC89" i="3"/>
  <c r="BP89" i="3"/>
  <c r="BC89" i="3"/>
  <c r="AP89" i="3"/>
  <c r="AC89" i="3"/>
  <c r="P89" i="3"/>
  <c r="IP88" i="3"/>
  <c r="IC88" i="3"/>
  <c r="HP88" i="3"/>
  <c r="HC88" i="3"/>
  <c r="GP88" i="3"/>
  <c r="GC88" i="3"/>
  <c r="FP88" i="3"/>
  <c r="FC88" i="3"/>
  <c r="EP88" i="3"/>
  <c r="EC88" i="3"/>
  <c r="DP88" i="3"/>
  <c r="DC88" i="3"/>
  <c r="CP88" i="3"/>
  <c r="CC88" i="3"/>
  <c r="BP88" i="3"/>
  <c r="BC88" i="3"/>
  <c r="AP88" i="3"/>
  <c r="AC88" i="3"/>
  <c r="P88" i="3"/>
  <c r="IP87" i="3"/>
  <c r="IC87" i="3"/>
  <c r="HP87" i="3"/>
  <c r="HC87" i="3"/>
  <c r="GP87" i="3"/>
  <c r="GC87" i="3"/>
  <c r="FP87" i="3"/>
  <c r="FC87" i="3"/>
  <c r="EP87" i="3"/>
  <c r="EC87" i="3"/>
  <c r="DP87" i="3"/>
  <c r="DC87" i="3"/>
  <c r="CP87" i="3"/>
  <c r="CC87" i="3"/>
  <c r="BP87" i="3"/>
  <c r="BC87" i="3"/>
  <c r="AP87" i="3"/>
  <c r="AC87" i="3"/>
  <c r="P87" i="3"/>
  <c r="IO86" i="3"/>
  <c r="IN86" i="3"/>
  <c r="IM86" i="3"/>
  <c r="IL86" i="3"/>
  <c r="IK86" i="3"/>
  <c r="IJ86" i="3"/>
  <c r="II86" i="3"/>
  <c r="IH86" i="3"/>
  <c r="IG86" i="3"/>
  <c r="IF86" i="3"/>
  <c r="IE86" i="3"/>
  <c r="ID86" i="3"/>
  <c r="IB86" i="3"/>
  <c r="IA86" i="3"/>
  <c r="HZ86" i="3"/>
  <c r="HY86" i="3"/>
  <c r="HX86" i="3"/>
  <c r="HW86" i="3"/>
  <c r="HV86" i="3"/>
  <c r="HU86" i="3"/>
  <c r="HT86" i="3"/>
  <c r="HS86" i="3"/>
  <c r="HR86" i="3"/>
  <c r="HQ86" i="3"/>
  <c r="HO86" i="3"/>
  <c r="HN86" i="3"/>
  <c r="HM86" i="3"/>
  <c r="HL86" i="3"/>
  <c r="HK86" i="3"/>
  <c r="HJ86" i="3"/>
  <c r="HI86" i="3"/>
  <c r="HH86" i="3"/>
  <c r="HG86" i="3"/>
  <c r="HF86" i="3"/>
  <c r="HE86" i="3"/>
  <c r="HD86" i="3"/>
  <c r="HB86" i="3"/>
  <c r="HA86" i="3"/>
  <c r="GZ86" i="3"/>
  <c r="GY86" i="3"/>
  <c r="GX86" i="3"/>
  <c r="GW86" i="3"/>
  <c r="GV86" i="3"/>
  <c r="GU86" i="3"/>
  <c r="GT86" i="3"/>
  <c r="GS86" i="3"/>
  <c r="GR86" i="3"/>
  <c r="GQ86" i="3"/>
  <c r="GO86" i="3"/>
  <c r="GN86" i="3"/>
  <c r="GM86" i="3"/>
  <c r="GL86" i="3"/>
  <c r="GK86" i="3"/>
  <c r="GJ86" i="3"/>
  <c r="GI86" i="3"/>
  <c r="GH86" i="3"/>
  <c r="GG86" i="3"/>
  <c r="GF86" i="3"/>
  <c r="GE86" i="3"/>
  <c r="GD86" i="3"/>
  <c r="GB86" i="3"/>
  <c r="GA86" i="3"/>
  <c r="FZ86" i="3"/>
  <c r="FY86" i="3"/>
  <c r="FX86" i="3"/>
  <c r="FW86" i="3"/>
  <c r="FV86" i="3"/>
  <c r="FU86" i="3"/>
  <c r="FT86" i="3"/>
  <c r="FS86" i="3"/>
  <c r="FR86" i="3"/>
  <c r="FQ86" i="3"/>
  <c r="FO86" i="3"/>
  <c r="FN86" i="3"/>
  <c r="FM86" i="3"/>
  <c r="FL86" i="3"/>
  <c r="FK86" i="3"/>
  <c r="FJ86" i="3"/>
  <c r="FI86" i="3"/>
  <c r="FH86" i="3"/>
  <c r="FG86" i="3"/>
  <c r="FF86" i="3"/>
  <c r="FE86" i="3"/>
  <c r="FD86" i="3"/>
  <c r="FC86" i="3"/>
  <c r="EP86" i="3"/>
  <c r="EC86" i="3"/>
  <c r="DP86" i="3"/>
  <c r="DC86" i="3"/>
  <c r="CP86" i="3"/>
  <c r="CC86" i="3"/>
  <c r="BP86" i="3"/>
  <c r="BC86" i="3"/>
  <c r="IP85" i="3"/>
  <c r="IC85" i="3"/>
  <c r="HP85" i="3"/>
  <c r="HC85" i="3"/>
  <c r="GP85" i="3"/>
  <c r="GC85" i="3"/>
  <c r="FP85" i="3"/>
  <c r="FC85" i="3"/>
  <c r="EP85" i="3"/>
  <c r="EC85" i="3"/>
  <c r="DP85" i="3"/>
  <c r="DC85" i="3"/>
  <c r="CP85" i="3"/>
  <c r="CC85" i="3"/>
  <c r="BP85" i="3"/>
  <c r="BC85" i="3"/>
  <c r="AP85" i="3"/>
  <c r="AC85" i="3"/>
  <c r="P85" i="3"/>
  <c r="IP84" i="3"/>
  <c r="IC84" i="3"/>
  <c r="HP84" i="3"/>
  <c r="HC84" i="3"/>
  <c r="GP84" i="3"/>
  <c r="GC84" i="3"/>
  <c r="FP84" i="3"/>
  <c r="FC84" i="3"/>
  <c r="EP84" i="3"/>
  <c r="EC84" i="3"/>
  <c r="DP84" i="3"/>
  <c r="DC84" i="3"/>
  <c r="CP84" i="3"/>
  <c r="CC84" i="3"/>
  <c r="BP84" i="3"/>
  <c r="BC84" i="3"/>
  <c r="AP84" i="3"/>
  <c r="AC84" i="3"/>
  <c r="P84" i="3"/>
  <c r="IP83" i="3"/>
  <c r="IC83" i="3"/>
  <c r="HP83" i="3"/>
  <c r="HC83" i="3"/>
  <c r="GP83" i="3"/>
  <c r="GC83" i="3"/>
  <c r="FP83" i="3"/>
  <c r="FC83" i="3"/>
  <c r="EP83" i="3"/>
  <c r="EC83" i="3"/>
  <c r="DP83" i="3"/>
  <c r="DC83" i="3"/>
  <c r="CP83" i="3"/>
  <c r="CC83" i="3"/>
  <c r="BP83" i="3"/>
  <c r="BC83" i="3"/>
  <c r="AP83" i="3"/>
  <c r="AC83" i="3"/>
  <c r="P83" i="3"/>
  <c r="IP82" i="3"/>
  <c r="IC82" i="3"/>
  <c r="HP82" i="3"/>
  <c r="HC82" i="3"/>
  <c r="GP82" i="3"/>
  <c r="GC82" i="3"/>
  <c r="FP82" i="3"/>
  <c r="FC82" i="3"/>
  <c r="EP82" i="3"/>
  <c r="EC82" i="3"/>
  <c r="DP82" i="3"/>
  <c r="DC82" i="3"/>
  <c r="CP82" i="3"/>
  <c r="CC82" i="3"/>
  <c r="BP82" i="3"/>
  <c r="BC82" i="3"/>
  <c r="AP82" i="3"/>
  <c r="AC82" i="3"/>
  <c r="P82" i="3"/>
  <c r="IP81" i="3"/>
  <c r="IC81" i="3"/>
  <c r="HP81" i="3"/>
  <c r="HC81" i="3"/>
  <c r="GP81" i="3"/>
  <c r="GC81" i="3"/>
  <c r="FP81" i="3"/>
  <c r="FC81" i="3"/>
  <c r="EP81" i="3"/>
  <c r="EC81" i="3"/>
  <c r="DP81" i="3"/>
  <c r="DC81" i="3"/>
  <c r="CP81" i="3"/>
  <c r="CC81" i="3"/>
  <c r="BP81" i="3"/>
  <c r="BC81" i="3"/>
  <c r="AP81" i="3"/>
  <c r="AC81" i="3"/>
  <c r="P81" i="3"/>
  <c r="IP80" i="3"/>
  <c r="IC80" i="3"/>
  <c r="HP80" i="3"/>
  <c r="HC80" i="3"/>
  <c r="GP80" i="3"/>
  <c r="GC80" i="3"/>
  <c r="FP80" i="3"/>
  <c r="FC80" i="3"/>
  <c r="EP80" i="3"/>
  <c r="EC80" i="3"/>
  <c r="DP80" i="3"/>
  <c r="DC80" i="3"/>
  <c r="CP80" i="3"/>
  <c r="CC80" i="3"/>
  <c r="BP80" i="3"/>
  <c r="BC80" i="3"/>
  <c r="AP80" i="3"/>
  <c r="AC80" i="3"/>
  <c r="P80" i="3"/>
  <c r="IP79" i="3"/>
  <c r="IC79" i="3"/>
  <c r="HP79" i="3"/>
  <c r="HC79" i="3"/>
  <c r="GP79" i="3"/>
  <c r="GC79" i="3"/>
  <c r="FP79" i="3"/>
  <c r="FC79" i="3"/>
  <c r="EP79" i="3"/>
  <c r="EC79" i="3"/>
  <c r="DP79" i="3"/>
  <c r="DC79" i="3"/>
  <c r="CP79" i="3"/>
  <c r="CC79" i="3"/>
  <c r="BP79" i="3"/>
  <c r="BC79" i="3"/>
  <c r="AP79" i="3"/>
  <c r="AC79" i="3"/>
  <c r="P79" i="3"/>
  <c r="IP78" i="3"/>
  <c r="IC78" i="3"/>
  <c r="HP78" i="3"/>
  <c r="HC78" i="3"/>
  <c r="GP78" i="3"/>
  <c r="GC78" i="3"/>
  <c r="FP78" i="3"/>
  <c r="FC78" i="3"/>
  <c r="EP78" i="3"/>
  <c r="EC78" i="3"/>
  <c r="DP78" i="3"/>
  <c r="DC78" i="3"/>
  <c r="CP78" i="3"/>
  <c r="CC78" i="3"/>
  <c r="BP78" i="3"/>
  <c r="BC78" i="3"/>
  <c r="AP78" i="3"/>
  <c r="AC78" i="3"/>
  <c r="P78" i="3"/>
  <c r="IP77" i="3"/>
  <c r="IC77" i="3"/>
  <c r="HP77" i="3"/>
  <c r="HC77" i="3"/>
  <c r="GP77" i="3"/>
  <c r="GC77" i="3"/>
  <c r="FP77" i="3"/>
  <c r="FC77" i="3"/>
  <c r="EP77" i="3"/>
  <c r="EC77" i="3"/>
  <c r="DP77" i="3"/>
  <c r="DC77" i="3"/>
  <c r="CP77" i="3"/>
  <c r="CC77" i="3"/>
  <c r="BP77" i="3"/>
  <c r="BC77" i="3"/>
  <c r="AP77" i="3"/>
  <c r="AC77" i="3"/>
  <c r="P77" i="3"/>
  <c r="IP76" i="3"/>
  <c r="IC76" i="3"/>
  <c r="HP76" i="3"/>
  <c r="HC76" i="3"/>
  <c r="GP76" i="3"/>
  <c r="GC76" i="3"/>
  <c r="FP76" i="3"/>
  <c r="FC76" i="3"/>
  <c r="EP76" i="3"/>
  <c r="EC76" i="3"/>
  <c r="DP76" i="3"/>
  <c r="DC76" i="3"/>
  <c r="CP76" i="3"/>
  <c r="CC76" i="3"/>
  <c r="BP76" i="3"/>
  <c r="BC76" i="3"/>
  <c r="AP76" i="3"/>
  <c r="AC76" i="3"/>
  <c r="P76" i="3"/>
  <c r="IP75" i="3"/>
  <c r="IC75" i="3"/>
  <c r="HP75" i="3"/>
  <c r="HC75" i="3"/>
  <c r="GP75" i="3"/>
  <c r="GC75" i="3"/>
  <c r="FP75" i="3"/>
  <c r="FC75" i="3"/>
  <c r="EP75" i="3"/>
  <c r="EC75" i="3"/>
  <c r="DP75" i="3"/>
  <c r="DC75" i="3"/>
  <c r="CP75" i="3"/>
  <c r="CC75" i="3"/>
  <c r="BP75" i="3"/>
  <c r="BC75" i="3"/>
  <c r="AP75" i="3"/>
  <c r="AC75" i="3"/>
  <c r="P75" i="3"/>
  <c r="IP74" i="3"/>
  <c r="IC74" i="3"/>
  <c r="HP74" i="3"/>
  <c r="HC74" i="3"/>
  <c r="GP74" i="3"/>
  <c r="GC74" i="3"/>
  <c r="FP74" i="3"/>
  <c r="FC74" i="3"/>
  <c r="EP74" i="3"/>
  <c r="EC74" i="3"/>
  <c r="DP74" i="3"/>
  <c r="DC74" i="3"/>
  <c r="CP74" i="3"/>
  <c r="CC74" i="3"/>
  <c r="BP74" i="3"/>
  <c r="BC74" i="3"/>
  <c r="AP74" i="3"/>
  <c r="AC74" i="3"/>
  <c r="P74" i="3"/>
  <c r="IP73" i="3"/>
  <c r="IC73" i="3"/>
  <c r="HP73" i="3"/>
  <c r="HC73" i="3"/>
  <c r="GP73" i="3"/>
  <c r="GC73" i="3"/>
  <c r="FP73" i="3"/>
  <c r="FC73" i="3"/>
  <c r="EP73" i="3"/>
  <c r="EC73" i="3"/>
  <c r="DP73" i="3"/>
  <c r="DC73" i="3"/>
  <c r="CP73" i="3"/>
  <c r="CC73" i="3"/>
  <c r="BP73" i="3"/>
  <c r="BC73" i="3"/>
  <c r="AP73" i="3"/>
  <c r="AC73" i="3"/>
  <c r="P73" i="3"/>
  <c r="IP72" i="3"/>
  <c r="IC72" i="3"/>
  <c r="HP72" i="3"/>
  <c r="HC72" i="3"/>
  <c r="GP72" i="3"/>
  <c r="GC72" i="3"/>
  <c r="FP72" i="3"/>
  <c r="FC72" i="3"/>
  <c r="EP72" i="3"/>
  <c r="EC72" i="3"/>
  <c r="DP72" i="3"/>
  <c r="DC72" i="3"/>
  <c r="CP72" i="3"/>
  <c r="CC72" i="3"/>
  <c r="BP72" i="3"/>
  <c r="BC72" i="3"/>
  <c r="AP72" i="3"/>
  <c r="AC72" i="3"/>
  <c r="P72" i="3"/>
  <c r="IP71" i="3"/>
  <c r="IC71" i="3"/>
  <c r="HP71" i="3"/>
  <c r="HC71" i="3"/>
  <c r="GP71" i="3"/>
  <c r="GP86" i="3" s="1"/>
  <c r="GC71" i="3"/>
  <c r="FP71" i="3"/>
  <c r="FC71" i="3"/>
  <c r="EP71" i="3"/>
  <c r="EC71" i="3"/>
  <c r="DP71" i="3"/>
  <c r="DC71" i="3"/>
  <c r="CP71" i="3"/>
  <c r="CC71" i="3"/>
  <c r="BP71" i="3"/>
  <c r="BC71" i="3"/>
  <c r="AP71" i="3"/>
  <c r="AC71" i="3"/>
  <c r="P71" i="3"/>
  <c r="FB70" i="3"/>
  <c r="FA70" i="3"/>
  <c r="EZ70" i="3"/>
  <c r="EY70" i="3"/>
  <c r="EX70" i="3"/>
  <c r="EW70" i="3"/>
  <c r="EV70" i="3"/>
  <c r="EU70" i="3"/>
  <c r="ET70" i="3"/>
  <c r="ES70" i="3"/>
  <c r="ER70" i="3"/>
  <c r="EQ70" i="3"/>
  <c r="EO70" i="3"/>
  <c r="EN70" i="3"/>
  <c r="EM70" i="3"/>
  <c r="EL70" i="3"/>
  <c r="EK70" i="3"/>
  <c r="EJ70" i="3"/>
  <c r="EI70" i="3"/>
  <c r="EH70" i="3"/>
  <c r="EG70" i="3"/>
  <c r="EF70" i="3"/>
  <c r="EE70" i="3"/>
  <c r="ED70" i="3"/>
  <c r="EB70" i="3"/>
  <c r="EA70" i="3"/>
  <c r="DZ70" i="3"/>
  <c r="DY70" i="3"/>
  <c r="DX70" i="3"/>
  <c r="DW70" i="3"/>
  <c r="DV70" i="3"/>
  <c r="DU70" i="3"/>
  <c r="DT70" i="3"/>
  <c r="DS70" i="3"/>
  <c r="DR70" i="3"/>
  <c r="DQ70" i="3"/>
  <c r="DO70" i="3"/>
  <c r="DN70" i="3"/>
  <c r="DM70" i="3"/>
  <c r="DL70" i="3"/>
  <c r="DK70" i="3"/>
  <c r="DJ70" i="3"/>
  <c r="DI70" i="3"/>
  <c r="DH70" i="3"/>
  <c r="DG70" i="3"/>
  <c r="DF70" i="3"/>
  <c r="DE70" i="3"/>
  <c r="DD70" i="3"/>
  <c r="DB70" i="3"/>
  <c r="DA70" i="3"/>
  <c r="CZ70" i="3"/>
  <c r="CY70" i="3"/>
  <c r="CX70" i="3"/>
  <c r="CW70" i="3"/>
  <c r="CV70" i="3"/>
  <c r="CU70" i="3"/>
  <c r="CT70" i="3"/>
  <c r="CS70" i="3"/>
  <c r="CR70" i="3"/>
  <c r="CQ70" i="3"/>
  <c r="CO70" i="3"/>
  <c r="CN70" i="3"/>
  <c r="CM70" i="3"/>
  <c r="CL70" i="3"/>
  <c r="CK70" i="3"/>
  <c r="CJ70" i="3"/>
  <c r="CI70" i="3"/>
  <c r="CH70" i="3"/>
  <c r="CG70" i="3"/>
  <c r="CF70" i="3"/>
  <c r="CE70" i="3"/>
  <c r="CD70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B70" i="3"/>
  <c r="BA70" i="3"/>
  <c r="AZ70" i="3"/>
  <c r="AY70" i="3"/>
  <c r="AX70" i="3"/>
  <c r="AW70" i="3"/>
  <c r="AV70" i="3"/>
  <c r="AU70" i="3"/>
  <c r="AT70" i="3"/>
  <c r="AS70" i="3"/>
  <c r="AR70" i="3"/>
  <c r="AQ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B70" i="3"/>
  <c r="AA70" i="3"/>
  <c r="Z70" i="3"/>
  <c r="Y70" i="3"/>
  <c r="X70" i="3"/>
  <c r="W70" i="3"/>
  <c r="V70" i="3"/>
  <c r="U70" i="3"/>
  <c r="T70" i="3"/>
  <c r="S70" i="3"/>
  <c r="R70" i="3"/>
  <c r="Q70" i="3"/>
  <c r="O70" i="3"/>
  <c r="N70" i="3"/>
  <c r="M70" i="3"/>
  <c r="L70" i="3"/>
  <c r="K70" i="3"/>
  <c r="J70" i="3"/>
  <c r="I70" i="3"/>
  <c r="H70" i="3"/>
  <c r="G70" i="3"/>
  <c r="F70" i="3"/>
  <c r="E70" i="3"/>
  <c r="D70" i="3"/>
  <c r="IO69" i="3"/>
  <c r="IN69" i="3"/>
  <c r="IM69" i="3"/>
  <c r="IL69" i="3"/>
  <c r="IK69" i="3"/>
  <c r="IJ69" i="3"/>
  <c r="II69" i="3"/>
  <c r="IH69" i="3"/>
  <c r="IG69" i="3"/>
  <c r="IF69" i="3"/>
  <c r="IE69" i="3"/>
  <c r="ID69" i="3"/>
  <c r="IB69" i="3"/>
  <c r="IA69" i="3"/>
  <c r="HZ69" i="3"/>
  <c r="HY69" i="3"/>
  <c r="HX69" i="3"/>
  <c r="HW69" i="3"/>
  <c r="HV69" i="3"/>
  <c r="HU69" i="3"/>
  <c r="HT69" i="3"/>
  <c r="HS69" i="3"/>
  <c r="HR69" i="3"/>
  <c r="HQ69" i="3"/>
  <c r="HO69" i="3"/>
  <c r="HN69" i="3"/>
  <c r="HM69" i="3"/>
  <c r="HL69" i="3"/>
  <c r="HK69" i="3"/>
  <c r="HJ69" i="3"/>
  <c r="HI69" i="3"/>
  <c r="HH69" i="3"/>
  <c r="HG69" i="3"/>
  <c r="HF69" i="3"/>
  <c r="HE69" i="3"/>
  <c r="HD69" i="3"/>
  <c r="HB69" i="3"/>
  <c r="HA69" i="3"/>
  <c r="GZ69" i="3"/>
  <c r="GY69" i="3"/>
  <c r="GX69" i="3"/>
  <c r="GW69" i="3"/>
  <c r="GV69" i="3"/>
  <c r="GU69" i="3"/>
  <c r="GT69" i="3"/>
  <c r="GS69" i="3"/>
  <c r="GR69" i="3"/>
  <c r="GQ69" i="3"/>
  <c r="GO69" i="3"/>
  <c r="GN69" i="3"/>
  <c r="GM69" i="3"/>
  <c r="GL69" i="3"/>
  <c r="GK69" i="3"/>
  <c r="GJ69" i="3"/>
  <c r="GI69" i="3"/>
  <c r="GH69" i="3"/>
  <c r="GG69" i="3"/>
  <c r="GF69" i="3"/>
  <c r="GE69" i="3"/>
  <c r="GD69" i="3"/>
  <c r="GB69" i="3"/>
  <c r="GA69" i="3"/>
  <c r="FZ69" i="3"/>
  <c r="FY69" i="3"/>
  <c r="FX69" i="3"/>
  <c r="FW69" i="3"/>
  <c r="FV69" i="3"/>
  <c r="FU69" i="3"/>
  <c r="FT69" i="3"/>
  <c r="FS69" i="3"/>
  <c r="FR69" i="3"/>
  <c r="FQ69" i="3"/>
  <c r="FO69" i="3"/>
  <c r="FN69" i="3"/>
  <c r="FM69" i="3"/>
  <c r="FL69" i="3"/>
  <c r="FK69" i="3"/>
  <c r="FJ69" i="3"/>
  <c r="FI69" i="3"/>
  <c r="FH69" i="3"/>
  <c r="FG69" i="3"/>
  <c r="FF69" i="3"/>
  <c r="FE69" i="3"/>
  <c r="FD69" i="3"/>
  <c r="FC69" i="3"/>
  <c r="EP69" i="3"/>
  <c r="EC69" i="3"/>
  <c r="DP69" i="3"/>
  <c r="DC69" i="3"/>
  <c r="CP69" i="3"/>
  <c r="CC69" i="3"/>
  <c r="BP69" i="3"/>
  <c r="BC69" i="3"/>
  <c r="AP69" i="3"/>
  <c r="AC69" i="3"/>
  <c r="AC86" i="3" s="1"/>
  <c r="P69" i="3"/>
  <c r="P86" i="3" s="1"/>
  <c r="IP68" i="3"/>
  <c r="IC68" i="3"/>
  <c r="HP68" i="3"/>
  <c r="HC68" i="3"/>
  <c r="GP68" i="3"/>
  <c r="GC68" i="3"/>
  <c r="FP68" i="3"/>
  <c r="FC68" i="3"/>
  <c r="EP68" i="3"/>
  <c r="EC68" i="3"/>
  <c r="DP68" i="3"/>
  <c r="DC68" i="3"/>
  <c r="CP68" i="3"/>
  <c r="CC68" i="3"/>
  <c r="BP68" i="3"/>
  <c r="BC68" i="3"/>
  <c r="AP68" i="3"/>
  <c r="AC68" i="3"/>
  <c r="P68" i="3"/>
  <c r="IP67" i="3"/>
  <c r="IC67" i="3"/>
  <c r="HP67" i="3"/>
  <c r="HC67" i="3"/>
  <c r="GP67" i="3"/>
  <c r="GC67" i="3"/>
  <c r="FP67" i="3"/>
  <c r="FC67" i="3"/>
  <c r="EP67" i="3"/>
  <c r="EC67" i="3"/>
  <c r="DP67" i="3"/>
  <c r="DC67" i="3"/>
  <c r="CP67" i="3"/>
  <c r="CC67" i="3"/>
  <c r="BP67" i="3"/>
  <c r="BC67" i="3"/>
  <c r="AP67" i="3"/>
  <c r="AC67" i="3"/>
  <c r="P67" i="3"/>
  <c r="IP66" i="3"/>
  <c r="IC66" i="3"/>
  <c r="HP66" i="3"/>
  <c r="HC66" i="3"/>
  <c r="GP66" i="3"/>
  <c r="GC66" i="3"/>
  <c r="FP66" i="3"/>
  <c r="FC66" i="3"/>
  <c r="EP66" i="3"/>
  <c r="EC66" i="3"/>
  <c r="DP66" i="3"/>
  <c r="DC66" i="3"/>
  <c r="CP66" i="3"/>
  <c r="CC66" i="3"/>
  <c r="BP66" i="3"/>
  <c r="BC66" i="3"/>
  <c r="AP66" i="3"/>
  <c r="AC66" i="3"/>
  <c r="P66" i="3"/>
  <c r="IP65" i="3"/>
  <c r="IC65" i="3"/>
  <c r="HP65" i="3"/>
  <c r="HC65" i="3"/>
  <c r="GP65" i="3"/>
  <c r="GC65" i="3"/>
  <c r="FP65" i="3"/>
  <c r="FC65" i="3"/>
  <c r="EP65" i="3"/>
  <c r="EC65" i="3"/>
  <c r="DP65" i="3"/>
  <c r="DC65" i="3"/>
  <c r="CP65" i="3"/>
  <c r="CC65" i="3"/>
  <c r="BP65" i="3"/>
  <c r="BC65" i="3"/>
  <c r="AP65" i="3"/>
  <c r="AC65" i="3"/>
  <c r="P65" i="3"/>
  <c r="IP64" i="3"/>
  <c r="IC64" i="3"/>
  <c r="HP64" i="3"/>
  <c r="HC64" i="3"/>
  <c r="GP64" i="3"/>
  <c r="GC64" i="3"/>
  <c r="FP64" i="3"/>
  <c r="FC64" i="3"/>
  <c r="EP64" i="3"/>
  <c r="EC64" i="3"/>
  <c r="DP64" i="3"/>
  <c r="DC64" i="3"/>
  <c r="CP64" i="3"/>
  <c r="CC64" i="3"/>
  <c r="BP64" i="3"/>
  <c r="BC64" i="3"/>
  <c r="AP64" i="3"/>
  <c r="AC64" i="3"/>
  <c r="P64" i="3"/>
  <c r="IP63" i="3"/>
  <c r="IC63" i="3"/>
  <c r="HP63" i="3"/>
  <c r="HC63" i="3"/>
  <c r="GP63" i="3"/>
  <c r="GC63" i="3"/>
  <c r="FP63" i="3"/>
  <c r="FC63" i="3"/>
  <c r="EP63" i="3"/>
  <c r="EC63" i="3"/>
  <c r="DP63" i="3"/>
  <c r="DC63" i="3"/>
  <c r="CP63" i="3"/>
  <c r="CC63" i="3"/>
  <c r="BP63" i="3"/>
  <c r="BC63" i="3"/>
  <c r="AP63" i="3"/>
  <c r="AC63" i="3"/>
  <c r="P63" i="3"/>
  <c r="IP62" i="3"/>
  <c r="IC62" i="3"/>
  <c r="HP62" i="3"/>
  <c r="HC62" i="3"/>
  <c r="GP62" i="3"/>
  <c r="GC62" i="3"/>
  <c r="FP62" i="3"/>
  <c r="FC62" i="3"/>
  <c r="EP62" i="3"/>
  <c r="EC62" i="3"/>
  <c r="DP62" i="3"/>
  <c r="DC62" i="3"/>
  <c r="CP62" i="3"/>
  <c r="CC62" i="3"/>
  <c r="BP62" i="3"/>
  <c r="BC62" i="3"/>
  <c r="AP62" i="3"/>
  <c r="AC62" i="3"/>
  <c r="P62" i="3"/>
  <c r="IP61" i="3"/>
  <c r="IC61" i="3"/>
  <c r="HP61" i="3"/>
  <c r="HC61" i="3"/>
  <c r="GP61" i="3"/>
  <c r="GC61" i="3"/>
  <c r="FP61" i="3"/>
  <c r="FC61" i="3"/>
  <c r="EP61" i="3"/>
  <c r="EC61" i="3"/>
  <c r="DP61" i="3"/>
  <c r="DC61" i="3"/>
  <c r="CP61" i="3"/>
  <c r="CC61" i="3"/>
  <c r="BP61" i="3"/>
  <c r="BC61" i="3"/>
  <c r="AP61" i="3"/>
  <c r="AC61" i="3"/>
  <c r="P61" i="3"/>
  <c r="IP60" i="3"/>
  <c r="IC60" i="3"/>
  <c r="HP60" i="3"/>
  <c r="HC60" i="3"/>
  <c r="GP60" i="3"/>
  <c r="GC60" i="3"/>
  <c r="FP60" i="3"/>
  <c r="FC60" i="3"/>
  <c r="EP60" i="3"/>
  <c r="EC60" i="3"/>
  <c r="DP60" i="3"/>
  <c r="DC60" i="3"/>
  <c r="CP60" i="3"/>
  <c r="CC60" i="3"/>
  <c r="BP60" i="3"/>
  <c r="BC60" i="3"/>
  <c r="AP60" i="3"/>
  <c r="AC60" i="3"/>
  <c r="P60" i="3"/>
  <c r="IP59" i="3"/>
  <c r="IC59" i="3"/>
  <c r="HP59" i="3"/>
  <c r="HC59" i="3"/>
  <c r="GP59" i="3"/>
  <c r="GC59" i="3"/>
  <c r="FP59" i="3"/>
  <c r="FC59" i="3"/>
  <c r="EP59" i="3"/>
  <c r="EC59" i="3"/>
  <c r="DP59" i="3"/>
  <c r="DC59" i="3"/>
  <c r="CP59" i="3"/>
  <c r="CC59" i="3"/>
  <c r="BP59" i="3"/>
  <c r="BC59" i="3"/>
  <c r="AP59" i="3"/>
  <c r="AC59" i="3"/>
  <c r="P59" i="3"/>
  <c r="IP58" i="3"/>
  <c r="IC58" i="3"/>
  <c r="HP58" i="3"/>
  <c r="HC58" i="3"/>
  <c r="GP58" i="3"/>
  <c r="GC58" i="3"/>
  <c r="FP58" i="3"/>
  <c r="FC58" i="3"/>
  <c r="EP58" i="3"/>
  <c r="EC58" i="3"/>
  <c r="DP58" i="3"/>
  <c r="DC58" i="3"/>
  <c r="CP58" i="3"/>
  <c r="CC58" i="3"/>
  <c r="BP58" i="3"/>
  <c r="BC58" i="3"/>
  <c r="AP58" i="3"/>
  <c r="AC58" i="3"/>
  <c r="P58" i="3"/>
  <c r="IP57" i="3"/>
  <c r="IC57" i="3"/>
  <c r="HP57" i="3"/>
  <c r="HC57" i="3"/>
  <c r="GP57" i="3"/>
  <c r="GC57" i="3"/>
  <c r="FP57" i="3"/>
  <c r="FC57" i="3"/>
  <c r="EP57" i="3"/>
  <c r="EC57" i="3"/>
  <c r="DP57" i="3"/>
  <c r="DC57" i="3"/>
  <c r="CP57" i="3"/>
  <c r="CC57" i="3"/>
  <c r="BP57" i="3"/>
  <c r="BC57" i="3"/>
  <c r="AP57" i="3"/>
  <c r="AC57" i="3"/>
  <c r="P57" i="3"/>
  <c r="IP56" i="3"/>
  <c r="IC56" i="3"/>
  <c r="HP56" i="3"/>
  <c r="HC56" i="3"/>
  <c r="GP56" i="3"/>
  <c r="GC56" i="3"/>
  <c r="FP56" i="3"/>
  <c r="FC56" i="3"/>
  <c r="EP56" i="3"/>
  <c r="EC56" i="3"/>
  <c r="DP56" i="3"/>
  <c r="DC56" i="3"/>
  <c r="CP56" i="3"/>
  <c r="CC56" i="3"/>
  <c r="BP56" i="3"/>
  <c r="BC56" i="3"/>
  <c r="AP56" i="3"/>
  <c r="AC56" i="3"/>
  <c r="P56" i="3"/>
  <c r="IP55" i="3"/>
  <c r="IC55" i="3"/>
  <c r="HP55" i="3"/>
  <c r="HC55" i="3"/>
  <c r="GP55" i="3"/>
  <c r="GC55" i="3"/>
  <c r="FP55" i="3"/>
  <c r="FC55" i="3"/>
  <c r="EP55" i="3"/>
  <c r="EC55" i="3"/>
  <c r="DP55" i="3"/>
  <c r="DC55" i="3"/>
  <c r="CP55" i="3"/>
  <c r="CC55" i="3"/>
  <c r="BP55" i="3"/>
  <c r="BC55" i="3"/>
  <c r="AP55" i="3"/>
  <c r="AC55" i="3"/>
  <c r="P55" i="3"/>
  <c r="IP54" i="3"/>
  <c r="IC54" i="3"/>
  <c r="HP54" i="3"/>
  <c r="HC54" i="3"/>
  <c r="GP54" i="3"/>
  <c r="GC54" i="3"/>
  <c r="FP54" i="3"/>
  <c r="FC54" i="3"/>
  <c r="EP54" i="3"/>
  <c r="EC54" i="3"/>
  <c r="DP54" i="3"/>
  <c r="DC54" i="3"/>
  <c r="CP54" i="3"/>
  <c r="CC54" i="3"/>
  <c r="BP54" i="3"/>
  <c r="BC54" i="3"/>
  <c r="AP54" i="3"/>
  <c r="AC54" i="3"/>
  <c r="P54" i="3"/>
  <c r="IO53" i="3"/>
  <c r="IN53" i="3"/>
  <c r="IM53" i="3"/>
  <c r="IL53" i="3"/>
  <c r="IL70" i="3" s="1"/>
  <c r="IK53" i="3"/>
  <c r="IK70" i="3" s="1"/>
  <c r="IJ53" i="3"/>
  <c r="IJ70" i="3" s="1"/>
  <c r="II53" i="3"/>
  <c r="IH53" i="3"/>
  <c r="IG53" i="3"/>
  <c r="IF53" i="3"/>
  <c r="IE53" i="3"/>
  <c r="ID53" i="3"/>
  <c r="ID70" i="3" s="1"/>
  <c r="IB53" i="3"/>
  <c r="IB70" i="3" s="1"/>
  <c r="IA53" i="3"/>
  <c r="IA70" i="3" s="1"/>
  <c r="HZ53" i="3"/>
  <c r="HY53" i="3"/>
  <c r="HX53" i="3"/>
  <c r="HW53" i="3"/>
  <c r="HV53" i="3"/>
  <c r="HU53" i="3"/>
  <c r="HU70" i="3" s="1"/>
  <c r="HT53" i="3"/>
  <c r="HT70" i="3" s="1"/>
  <c r="HS53" i="3"/>
  <c r="HS70" i="3" s="1"/>
  <c r="HR53" i="3"/>
  <c r="HQ53" i="3"/>
  <c r="HO53" i="3"/>
  <c r="HN53" i="3"/>
  <c r="HM53" i="3"/>
  <c r="HL53" i="3"/>
  <c r="HL70" i="3" s="1"/>
  <c r="HK53" i="3"/>
  <c r="HK70" i="3" s="1"/>
  <c r="HJ53" i="3"/>
  <c r="HJ70" i="3" s="1"/>
  <c r="HI53" i="3"/>
  <c r="HH53" i="3"/>
  <c r="HG53" i="3"/>
  <c r="HF53" i="3"/>
  <c r="HE53" i="3"/>
  <c r="HD53" i="3"/>
  <c r="HD70" i="3" s="1"/>
  <c r="HB53" i="3"/>
  <c r="HB70" i="3" s="1"/>
  <c r="HA53" i="3"/>
  <c r="HA70" i="3" s="1"/>
  <c r="GZ53" i="3"/>
  <c r="GY53" i="3"/>
  <c r="GX53" i="3"/>
  <c r="GW53" i="3"/>
  <c r="GV53" i="3"/>
  <c r="GU53" i="3"/>
  <c r="GU70" i="3" s="1"/>
  <c r="GT53" i="3"/>
  <c r="GT70" i="3" s="1"/>
  <c r="GS53" i="3"/>
  <c r="GS70" i="3" s="1"/>
  <c r="GR53" i="3"/>
  <c r="GQ53" i="3"/>
  <c r="GO53" i="3"/>
  <c r="GN53" i="3"/>
  <c r="GM53" i="3"/>
  <c r="GL53" i="3"/>
  <c r="GL70" i="3" s="1"/>
  <c r="GK53" i="3"/>
  <c r="GK70" i="3" s="1"/>
  <c r="GJ53" i="3"/>
  <c r="GJ70" i="3" s="1"/>
  <c r="GI53" i="3"/>
  <c r="GH53" i="3"/>
  <c r="GG53" i="3"/>
  <c r="GF53" i="3"/>
  <c r="GE53" i="3"/>
  <c r="GD53" i="3"/>
  <c r="GD70" i="3" s="1"/>
  <c r="GB53" i="3"/>
  <c r="GB70" i="3" s="1"/>
  <c r="GA53" i="3"/>
  <c r="GA70" i="3" s="1"/>
  <c r="FZ53" i="3"/>
  <c r="FY53" i="3"/>
  <c r="FX53" i="3"/>
  <c r="FW53" i="3"/>
  <c r="FV53" i="3"/>
  <c r="FU53" i="3"/>
  <c r="FU70" i="3" s="1"/>
  <c r="FT53" i="3"/>
  <c r="FT70" i="3" s="1"/>
  <c r="FS53" i="3"/>
  <c r="FS70" i="3" s="1"/>
  <c r="FR53" i="3"/>
  <c r="FQ53" i="3"/>
  <c r="FO53" i="3"/>
  <c r="FN53" i="3"/>
  <c r="FM53" i="3"/>
  <c r="FL53" i="3"/>
  <c r="FL70" i="3" s="1"/>
  <c r="FK53" i="3"/>
  <c r="FK70" i="3" s="1"/>
  <c r="FJ53" i="3"/>
  <c r="FJ70" i="3" s="1"/>
  <c r="FI53" i="3"/>
  <c r="FH53" i="3"/>
  <c r="FG53" i="3"/>
  <c r="FF53" i="3"/>
  <c r="FE53" i="3"/>
  <c r="FD53" i="3"/>
  <c r="FD70" i="3" s="1"/>
  <c r="FC53" i="3"/>
  <c r="FC70" i="3" s="1"/>
  <c r="EP53" i="3"/>
  <c r="EP70" i="3" s="1"/>
  <c r="EC53" i="3"/>
  <c r="DP53" i="3"/>
  <c r="DC53" i="3"/>
  <c r="CP53" i="3"/>
  <c r="CC53" i="3"/>
  <c r="BP53" i="3"/>
  <c r="BC53" i="3"/>
  <c r="AP53" i="3"/>
  <c r="AP70" i="3" s="1"/>
  <c r="AC53" i="3"/>
  <c r="P53" i="3"/>
  <c r="IP52" i="3"/>
  <c r="IC52" i="3"/>
  <c r="HP52" i="3"/>
  <c r="HC52" i="3"/>
  <c r="GP52" i="3"/>
  <c r="GC52" i="3"/>
  <c r="FP52" i="3"/>
  <c r="FC52" i="3"/>
  <c r="EP52" i="3"/>
  <c r="EC52" i="3"/>
  <c r="DP52" i="3"/>
  <c r="DC52" i="3"/>
  <c r="CP52" i="3"/>
  <c r="CC52" i="3"/>
  <c r="BP52" i="3"/>
  <c r="BC52" i="3"/>
  <c r="AP52" i="3"/>
  <c r="AC52" i="3"/>
  <c r="P52" i="3"/>
  <c r="IP51" i="3"/>
  <c r="IC51" i="3"/>
  <c r="HP51" i="3"/>
  <c r="HC51" i="3"/>
  <c r="GP51" i="3"/>
  <c r="GC51" i="3"/>
  <c r="FP51" i="3"/>
  <c r="FC51" i="3"/>
  <c r="EP51" i="3"/>
  <c r="EC51" i="3"/>
  <c r="DP51" i="3"/>
  <c r="DC51" i="3"/>
  <c r="CP51" i="3"/>
  <c r="CC51" i="3"/>
  <c r="BP51" i="3"/>
  <c r="BC51" i="3"/>
  <c r="AP51" i="3"/>
  <c r="AC51" i="3"/>
  <c r="P51" i="3"/>
  <c r="IP50" i="3"/>
  <c r="IC50" i="3"/>
  <c r="HP50" i="3"/>
  <c r="HC50" i="3"/>
  <c r="GP50" i="3"/>
  <c r="GC50" i="3"/>
  <c r="FP50" i="3"/>
  <c r="FC50" i="3"/>
  <c r="EP50" i="3"/>
  <c r="EC50" i="3"/>
  <c r="DP50" i="3"/>
  <c r="DC50" i="3"/>
  <c r="CP50" i="3"/>
  <c r="CC50" i="3"/>
  <c r="BP50" i="3"/>
  <c r="BC50" i="3"/>
  <c r="AP50" i="3"/>
  <c r="AC50" i="3"/>
  <c r="P50" i="3"/>
  <c r="IP49" i="3"/>
  <c r="IC49" i="3"/>
  <c r="HP49" i="3"/>
  <c r="HC49" i="3"/>
  <c r="GP49" i="3"/>
  <c r="GC49" i="3"/>
  <c r="FP49" i="3"/>
  <c r="FC49" i="3"/>
  <c r="EP49" i="3"/>
  <c r="EC49" i="3"/>
  <c r="DP49" i="3"/>
  <c r="DC49" i="3"/>
  <c r="CP49" i="3"/>
  <c r="CC49" i="3"/>
  <c r="BP49" i="3"/>
  <c r="BC49" i="3"/>
  <c r="AP49" i="3"/>
  <c r="AC49" i="3"/>
  <c r="P49" i="3"/>
  <c r="IP48" i="3"/>
  <c r="IC48" i="3"/>
  <c r="HP48" i="3"/>
  <c r="HC48" i="3"/>
  <c r="GP48" i="3"/>
  <c r="GC48" i="3"/>
  <c r="FP48" i="3"/>
  <c r="FC48" i="3"/>
  <c r="EP48" i="3"/>
  <c r="EC48" i="3"/>
  <c r="DP48" i="3"/>
  <c r="DC48" i="3"/>
  <c r="CP48" i="3"/>
  <c r="CC48" i="3"/>
  <c r="BP48" i="3"/>
  <c r="BC48" i="3"/>
  <c r="AP48" i="3"/>
  <c r="AC48" i="3"/>
  <c r="P48" i="3"/>
  <c r="IP47" i="3"/>
  <c r="IC47" i="3"/>
  <c r="HP47" i="3"/>
  <c r="HC47" i="3"/>
  <c r="GP47" i="3"/>
  <c r="GC47" i="3"/>
  <c r="FP47" i="3"/>
  <c r="FC47" i="3"/>
  <c r="EP47" i="3"/>
  <c r="EC47" i="3"/>
  <c r="DP47" i="3"/>
  <c r="DC47" i="3"/>
  <c r="CP47" i="3"/>
  <c r="CC47" i="3"/>
  <c r="BP47" i="3"/>
  <c r="BC47" i="3"/>
  <c r="AP47" i="3"/>
  <c r="AC47" i="3"/>
  <c r="P47" i="3"/>
  <c r="IP46" i="3"/>
  <c r="IC46" i="3"/>
  <c r="HP46" i="3"/>
  <c r="HC46" i="3"/>
  <c r="GP46" i="3"/>
  <c r="GC46" i="3"/>
  <c r="FP46" i="3"/>
  <c r="FC46" i="3"/>
  <c r="EP46" i="3"/>
  <c r="EC46" i="3"/>
  <c r="DP46" i="3"/>
  <c r="DC46" i="3"/>
  <c r="CP46" i="3"/>
  <c r="CC46" i="3"/>
  <c r="BP46" i="3"/>
  <c r="BC46" i="3"/>
  <c r="AP46" i="3"/>
  <c r="AC46" i="3"/>
  <c r="P46" i="3"/>
  <c r="IP45" i="3"/>
  <c r="IC45" i="3"/>
  <c r="HP45" i="3"/>
  <c r="HC45" i="3"/>
  <c r="GP45" i="3"/>
  <c r="GC45" i="3"/>
  <c r="FP45" i="3"/>
  <c r="FC45" i="3"/>
  <c r="EP45" i="3"/>
  <c r="EC45" i="3"/>
  <c r="DP45" i="3"/>
  <c r="DC45" i="3"/>
  <c r="CP45" i="3"/>
  <c r="CC45" i="3"/>
  <c r="BP45" i="3"/>
  <c r="BC45" i="3"/>
  <c r="AP45" i="3"/>
  <c r="AC45" i="3"/>
  <c r="P45" i="3"/>
  <c r="IP44" i="3"/>
  <c r="IC44" i="3"/>
  <c r="HP44" i="3"/>
  <c r="HC44" i="3"/>
  <c r="GP44" i="3"/>
  <c r="GC44" i="3"/>
  <c r="FP44" i="3"/>
  <c r="FC44" i="3"/>
  <c r="EP44" i="3"/>
  <c r="EC44" i="3"/>
  <c r="DP44" i="3"/>
  <c r="DC44" i="3"/>
  <c r="CP44" i="3"/>
  <c r="CC44" i="3"/>
  <c r="BP44" i="3"/>
  <c r="BC44" i="3"/>
  <c r="AP44" i="3"/>
  <c r="AC44" i="3"/>
  <c r="P44" i="3"/>
  <c r="IP43" i="3"/>
  <c r="IC43" i="3"/>
  <c r="HP43" i="3"/>
  <c r="HC43" i="3"/>
  <c r="GP43" i="3"/>
  <c r="GC43" i="3"/>
  <c r="FP43" i="3"/>
  <c r="FC43" i="3"/>
  <c r="EP43" i="3"/>
  <c r="EC43" i="3"/>
  <c r="DP43" i="3"/>
  <c r="DC43" i="3"/>
  <c r="CP43" i="3"/>
  <c r="CC43" i="3"/>
  <c r="BP43" i="3"/>
  <c r="BC43" i="3"/>
  <c r="AP43" i="3"/>
  <c r="AC43" i="3"/>
  <c r="P43" i="3"/>
  <c r="IP42" i="3"/>
  <c r="IC42" i="3"/>
  <c r="HP42" i="3"/>
  <c r="HC42" i="3"/>
  <c r="GP42" i="3"/>
  <c r="GC42" i="3"/>
  <c r="FP42" i="3"/>
  <c r="FC42" i="3"/>
  <c r="EP42" i="3"/>
  <c r="EC42" i="3"/>
  <c r="DP42" i="3"/>
  <c r="DC42" i="3"/>
  <c r="CP42" i="3"/>
  <c r="CC42" i="3"/>
  <c r="BP42" i="3"/>
  <c r="BC42" i="3"/>
  <c r="AP42" i="3"/>
  <c r="AC42" i="3"/>
  <c r="P42" i="3"/>
  <c r="IP41" i="3"/>
  <c r="IC41" i="3"/>
  <c r="HP41" i="3"/>
  <c r="HC41" i="3"/>
  <c r="GP41" i="3"/>
  <c r="GC41" i="3"/>
  <c r="FP41" i="3"/>
  <c r="FC41" i="3"/>
  <c r="EP41" i="3"/>
  <c r="EC41" i="3"/>
  <c r="DP41" i="3"/>
  <c r="DC41" i="3"/>
  <c r="CP41" i="3"/>
  <c r="CC41" i="3"/>
  <c r="BP41" i="3"/>
  <c r="BC41" i="3"/>
  <c r="AP41" i="3"/>
  <c r="AC41" i="3"/>
  <c r="P41" i="3"/>
  <c r="IP40" i="3"/>
  <c r="IC40" i="3"/>
  <c r="HP40" i="3"/>
  <c r="HC40" i="3"/>
  <c r="GP40" i="3"/>
  <c r="GC40" i="3"/>
  <c r="FP40" i="3"/>
  <c r="FC40" i="3"/>
  <c r="EP40" i="3"/>
  <c r="EC40" i="3"/>
  <c r="DP40" i="3"/>
  <c r="DC40" i="3"/>
  <c r="CP40" i="3"/>
  <c r="CC40" i="3"/>
  <c r="BP40" i="3"/>
  <c r="BC40" i="3"/>
  <c r="AP40" i="3"/>
  <c r="AC40" i="3"/>
  <c r="P40" i="3"/>
  <c r="IP39" i="3"/>
  <c r="IC39" i="3"/>
  <c r="HP39" i="3"/>
  <c r="HC39" i="3"/>
  <c r="GP39" i="3"/>
  <c r="GC39" i="3"/>
  <c r="FP39" i="3"/>
  <c r="FC39" i="3"/>
  <c r="EP39" i="3"/>
  <c r="EC39" i="3"/>
  <c r="DP39" i="3"/>
  <c r="DC39" i="3"/>
  <c r="CP39" i="3"/>
  <c r="CC39" i="3"/>
  <c r="BP39" i="3"/>
  <c r="BC39" i="3"/>
  <c r="AP39" i="3"/>
  <c r="AC39" i="3"/>
  <c r="P39" i="3"/>
  <c r="IP38" i="3"/>
  <c r="IC38" i="3"/>
  <c r="HP38" i="3"/>
  <c r="HP53" i="3" s="1"/>
  <c r="HC38" i="3"/>
  <c r="GP38" i="3"/>
  <c r="GC38" i="3"/>
  <c r="FP38" i="3"/>
  <c r="FC38" i="3"/>
  <c r="EP38" i="3"/>
  <c r="EC38" i="3"/>
  <c r="DP38" i="3"/>
  <c r="DC38" i="3"/>
  <c r="CP38" i="3"/>
  <c r="CC38" i="3"/>
  <c r="BP38" i="3"/>
  <c r="BC38" i="3"/>
  <c r="AP38" i="3"/>
  <c r="AC38" i="3"/>
  <c r="P38" i="3"/>
  <c r="FB37" i="3"/>
  <c r="FA37" i="3"/>
  <c r="EZ37" i="3"/>
  <c r="EY37" i="3"/>
  <c r="EX37" i="3"/>
  <c r="EW37" i="3"/>
  <c r="EV37" i="3"/>
  <c r="EU37" i="3"/>
  <c r="ET37" i="3"/>
  <c r="ES37" i="3"/>
  <c r="ER37" i="3"/>
  <c r="EQ37" i="3"/>
  <c r="EO37" i="3"/>
  <c r="EN37" i="3"/>
  <c r="EM37" i="3"/>
  <c r="EL37" i="3"/>
  <c r="EK37" i="3"/>
  <c r="EJ37" i="3"/>
  <c r="EI37" i="3"/>
  <c r="EH37" i="3"/>
  <c r="EG37" i="3"/>
  <c r="EF37" i="3"/>
  <c r="EE37" i="3"/>
  <c r="ED37" i="3"/>
  <c r="EB37" i="3"/>
  <c r="EA37" i="3"/>
  <c r="DZ37" i="3"/>
  <c r="DY37" i="3"/>
  <c r="DX37" i="3"/>
  <c r="DW37" i="3"/>
  <c r="DV37" i="3"/>
  <c r="DU37" i="3"/>
  <c r="DT37" i="3"/>
  <c r="DS37" i="3"/>
  <c r="DR37" i="3"/>
  <c r="DQ37" i="3"/>
  <c r="DO37" i="3"/>
  <c r="DN37" i="3"/>
  <c r="DM37" i="3"/>
  <c r="DL37" i="3"/>
  <c r="DK37" i="3"/>
  <c r="DJ37" i="3"/>
  <c r="DI37" i="3"/>
  <c r="DH37" i="3"/>
  <c r="DG37" i="3"/>
  <c r="DF37" i="3"/>
  <c r="DE37" i="3"/>
  <c r="DD37" i="3"/>
  <c r="DB37" i="3"/>
  <c r="DA37" i="3"/>
  <c r="CZ37" i="3"/>
  <c r="CY37" i="3"/>
  <c r="CX37" i="3"/>
  <c r="CW37" i="3"/>
  <c r="CV37" i="3"/>
  <c r="CU37" i="3"/>
  <c r="CT37" i="3"/>
  <c r="CS37" i="3"/>
  <c r="CR37" i="3"/>
  <c r="CQ37" i="3"/>
  <c r="CO37" i="3"/>
  <c r="CN37" i="3"/>
  <c r="CM37" i="3"/>
  <c r="CL37" i="3"/>
  <c r="CK37" i="3"/>
  <c r="CJ37" i="3"/>
  <c r="CI37" i="3"/>
  <c r="CH37" i="3"/>
  <c r="CG37" i="3"/>
  <c r="CF37" i="3"/>
  <c r="CE37" i="3"/>
  <c r="CD37" i="3"/>
  <c r="CB37" i="3"/>
  <c r="CA37" i="3"/>
  <c r="BZ37" i="3"/>
  <c r="BY37" i="3"/>
  <c r="BX37" i="3"/>
  <c r="BW37" i="3"/>
  <c r="BV37" i="3"/>
  <c r="BU37" i="3"/>
  <c r="BT37" i="3"/>
  <c r="BS37" i="3"/>
  <c r="BR37" i="3"/>
  <c r="BQ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B37" i="3"/>
  <c r="BA37" i="3"/>
  <c r="AZ37" i="3"/>
  <c r="AY37" i="3"/>
  <c r="AX37" i="3"/>
  <c r="AW37" i="3"/>
  <c r="AV37" i="3"/>
  <c r="AU37" i="3"/>
  <c r="AT37" i="3"/>
  <c r="AS37" i="3"/>
  <c r="AR37" i="3"/>
  <c r="AQ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B37" i="3"/>
  <c r="AA37" i="3"/>
  <c r="Z37" i="3"/>
  <c r="Y37" i="3"/>
  <c r="X37" i="3"/>
  <c r="W37" i="3"/>
  <c r="V37" i="3"/>
  <c r="U37" i="3"/>
  <c r="T37" i="3"/>
  <c r="S37" i="3"/>
  <c r="R37" i="3"/>
  <c r="Q37" i="3"/>
  <c r="O37" i="3"/>
  <c r="N37" i="3"/>
  <c r="M37" i="3"/>
  <c r="L37" i="3"/>
  <c r="K37" i="3"/>
  <c r="J37" i="3"/>
  <c r="I37" i="3"/>
  <c r="H37" i="3"/>
  <c r="G37" i="3"/>
  <c r="F37" i="3"/>
  <c r="E37" i="3"/>
  <c r="D37" i="3"/>
  <c r="IO36" i="3"/>
  <c r="IN36" i="3"/>
  <c r="IM36" i="3"/>
  <c r="IL36" i="3"/>
  <c r="IK36" i="3"/>
  <c r="IJ36" i="3"/>
  <c r="II36" i="3"/>
  <c r="IH36" i="3"/>
  <c r="IG36" i="3"/>
  <c r="IF36" i="3"/>
  <c r="IE36" i="3"/>
  <c r="ID36" i="3"/>
  <c r="IB36" i="3"/>
  <c r="IA36" i="3"/>
  <c r="HZ36" i="3"/>
  <c r="HY36" i="3"/>
  <c r="HX36" i="3"/>
  <c r="HW36" i="3"/>
  <c r="HV36" i="3"/>
  <c r="HU36" i="3"/>
  <c r="HT36" i="3"/>
  <c r="HS36" i="3"/>
  <c r="HR36" i="3"/>
  <c r="HQ36" i="3"/>
  <c r="HO36" i="3"/>
  <c r="HN36" i="3"/>
  <c r="HM36" i="3"/>
  <c r="HL36" i="3"/>
  <c r="HK36" i="3"/>
  <c r="HJ36" i="3"/>
  <c r="HI36" i="3"/>
  <c r="HH36" i="3"/>
  <c r="HG36" i="3"/>
  <c r="HF36" i="3"/>
  <c r="HE36" i="3"/>
  <c r="HD36" i="3"/>
  <c r="HB36" i="3"/>
  <c r="HA36" i="3"/>
  <c r="GZ36" i="3"/>
  <c r="GY36" i="3"/>
  <c r="GX36" i="3"/>
  <c r="GW36" i="3"/>
  <c r="GV36" i="3"/>
  <c r="GU36" i="3"/>
  <c r="GT36" i="3"/>
  <c r="GS36" i="3"/>
  <c r="GR36" i="3"/>
  <c r="GQ36" i="3"/>
  <c r="GO36" i="3"/>
  <c r="GN36" i="3"/>
  <c r="GM36" i="3"/>
  <c r="GL36" i="3"/>
  <c r="GK36" i="3"/>
  <c r="GJ36" i="3"/>
  <c r="GI36" i="3"/>
  <c r="GH36" i="3"/>
  <c r="GG36" i="3"/>
  <c r="GF36" i="3"/>
  <c r="GE36" i="3"/>
  <c r="GD36" i="3"/>
  <c r="GB36" i="3"/>
  <c r="GA36" i="3"/>
  <c r="FZ36" i="3"/>
  <c r="FY36" i="3"/>
  <c r="FX36" i="3"/>
  <c r="FW36" i="3"/>
  <c r="FV36" i="3"/>
  <c r="FU36" i="3"/>
  <c r="FT36" i="3"/>
  <c r="FS36" i="3"/>
  <c r="FR36" i="3"/>
  <c r="FQ36" i="3"/>
  <c r="FO36" i="3"/>
  <c r="FN36" i="3"/>
  <c r="FM36" i="3"/>
  <c r="FL36" i="3"/>
  <c r="FK36" i="3"/>
  <c r="FJ36" i="3"/>
  <c r="FI36" i="3"/>
  <c r="FH36" i="3"/>
  <c r="FG36" i="3"/>
  <c r="FF36" i="3"/>
  <c r="FE36" i="3"/>
  <c r="FD36" i="3"/>
  <c r="FC36" i="3"/>
  <c r="EP36" i="3"/>
  <c r="EC36" i="3"/>
  <c r="DP36" i="3"/>
  <c r="DC36" i="3"/>
  <c r="CP36" i="3"/>
  <c r="CC36" i="3"/>
  <c r="BP36" i="3"/>
  <c r="BC36" i="3"/>
  <c r="AP36" i="3"/>
  <c r="AC36" i="3"/>
  <c r="P36" i="3"/>
  <c r="IP35" i="3"/>
  <c r="IC35" i="3"/>
  <c r="HP35" i="3"/>
  <c r="HC35" i="3"/>
  <c r="GP35" i="3"/>
  <c r="GC35" i="3"/>
  <c r="FP35" i="3"/>
  <c r="FC35" i="3"/>
  <c r="EP35" i="3"/>
  <c r="EC35" i="3"/>
  <c r="DP35" i="3"/>
  <c r="DC35" i="3"/>
  <c r="CP35" i="3"/>
  <c r="CC35" i="3"/>
  <c r="BP35" i="3"/>
  <c r="BC35" i="3"/>
  <c r="AP35" i="3"/>
  <c r="AC35" i="3"/>
  <c r="P35" i="3"/>
  <c r="IP34" i="3"/>
  <c r="IC34" i="3"/>
  <c r="HP34" i="3"/>
  <c r="HC34" i="3"/>
  <c r="GP34" i="3"/>
  <c r="GC34" i="3"/>
  <c r="FP34" i="3"/>
  <c r="FC34" i="3"/>
  <c r="EP34" i="3"/>
  <c r="EC34" i="3"/>
  <c r="DP34" i="3"/>
  <c r="DC34" i="3"/>
  <c r="CP34" i="3"/>
  <c r="CC34" i="3"/>
  <c r="BP34" i="3"/>
  <c r="BC34" i="3"/>
  <c r="AP34" i="3"/>
  <c r="AC34" i="3"/>
  <c r="P34" i="3"/>
  <c r="IP33" i="3"/>
  <c r="IC33" i="3"/>
  <c r="HP33" i="3"/>
  <c r="HC33" i="3"/>
  <c r="GP33" i="3"/>
  <c r="GC33" i="3"/>
  <c r="FP33" i="3"/>
  <c r="FC33" i="3"/>
  <c r="EP33" i="3"/>
  <c r="EC33" i="3"/>
  <c r="DP33" i="3"/>
  <c r="DC33" i="3"/>
  <c r="CP33" i="3"/>
  <c r="CC33" i="3"/>
  <c r="BP33" i="3"/>
  <c r="BC33" i="3"/>
  <c r="AP33" i="3"/>
  <c r="AC33" i="3"/>
  <c r="P33" i="3"/>
  <c r="IP32" i="3"/>
  <c r="IC32" i="3"/>
  <c r="HP32" i="3"/>
  <c r="HC32" i="3"/>
  <c r="GP32" i="3"/>
  <c r="GC32" i="3"/>
  <c r="FP32" i="3"/>
  <c r="FC32" i="3"/>
  <c r="EP32" i="3"/>
  <c r="EC32" i="3"/>
  <c r="DP32" i="3"/>
  <c r="DC32" i="3"/>
  <c r="CP32" i="3"/>
  <c r="CC32" i="3"/>
  <c r="BP32" i="3"/>
  <c r="BC32" i="3"/>
  <c r="AP32" i="3"/>
  <c r="AC32" i="3"/>
  <c r="P32" i="3"/>
  <c r="IP31" i="3"/>
  <c r="IC31" i="3"/>
  <c r="HP31" i="3"/>
  <c r="HC31" i="3"/>
  <c r="GP31" i="3"/>
  <c r="GC31" i="3"/>
  <c r="FP31" i="3"/>
  <c r="FC31" i="3"/>
  <c r="EP31" i="3"/>
  <c r="EC31" i="3"/>
  <c r="DP31" i="3"/>
  <c r="DC31" i="3"/>
  <c r="CP31" i="3"/>
  <c r="CC31" i="3"/>
  <c r="BP31" i="3"/>
  <c r="BC31" i="3"/>
  <c r="AP31" i="3"/>
  <c r="AC31" i="3"/>
  <c r="P31" i="3"/>
  <c r="IP30" i="3"/>
  <c r="IC30" i="3"/>
  <c r="HP30" i="3"/>
  <c r="HC30" i="3"/>
  <c r="GP30" i="3"/>
  <c r="GC30" i="3"/>
  <c r="FP30" i="3"/>
  <c r="FC30" i="3"/>
  <c r="EP30" i="3"/>
  <c r="EC30" i="3"/>
  <c r="DP30" i="3"/>
  <c r="DC30" i="3"/>
  <c r="CP30" i="3"/>
  <c r="CC30" i="3"/>
  <c r="BP30" i="3"/>
  <c r="BC30" i="3"/>
  <c r="AP30" i="3"/>
  <c r="AC30" i="3"/>
  <c r="P30" i="3"/>
  <c r="IP29" i="3"/>
  <c r="IC29" i="3"/>
  <c r="HP29" i="3"/>
  <c r="HC29" i="3"/>
  <c r="GP29" i="3"/>
  <c r="GC29" i="3"/>
  <c r="FP29" i="3"/>
  <c r="FC29" i="3"/>
  <c r="EP29" i="3"/>
  <c r="EC29" i="3"/>
  <c r="DP29" i="3"/>
  <c r="DC29" i="3"/>
  <c r="CP29" i="3"/>
  <c r="CC29" i="3"/>
  <c r="BP29" i="3"/>
  <c r="BC29" i="3"/>
  <c r="AP29" i="3"/>
  <c r="AC29" i="3"/>
  <c r="P29" i="3"/>
  <c r="IP28" i="3"/>
  <c r="IC28" i="3"/>
  <c r="HP28" i="3"/>
  <c r="HC28" i="3"/>
  <c r="GP28" i="3"/>
  <c r="GC28" i="3"/>
  <c r="FP28" i="3"/>
  <c r="FC28" i="3"/>
  <c r="EP28" i="3"/>
  <c r="EC28" i="3"/>
  <c r="DP28" i="3"/>
  <c r="DC28" i="3"/>
  <c r="CP28" i="3"/>
  <c r="CC28" i="3"/>
  <c r="BP28" i="3"/>
  <c r="BC28" i="3"/>
  <c r="AP28" i="3"/>
  <c r="AC28" i="3"/>
  <c r="P28" i="3"/>
  <c r="IP27" i="3"/>
  <c r="IC27" i="3"/>
  <c r="HP27" i="3"/>
  <c r="HC27" i="3"/>
  <c r="GP27" i="3"/>
  <c r="GC27" i="3"/>
  <c r="FP27" i="3"/>
  <c r="FC27" i="3"/>
  <c r="EP27" i="3"/>
  <c r="EC27" i="3"/>
  <c r="DP27" i="3"/>
  <c r="DC27" i="3"/>
  <c r="CP27" i="3"/>
  <c r="CC27" i="3"/>
  <c r="BP27" i="3"/>
  <c r="BC27" i="3"/>
  <c r="AP27" i="3"/>
  <c r="AC27" i="3"/>
  <c r="P27" i="3"/>
  <c r="IP26" i="3"/>
  <c r="IC26" i="3"/>
  <c r="HP26" i="3"/>
  <c r="HC26" i="3"/>
  <c r="GP26" i="3"/>
  <c r="GC26" i="3"/>
  <c r="FP26" i="3"/>
  <c r="FC26" i="3"/>
  <c r="EP26" i="3"/>
  <c r="EC26" i="3"/>
  <c r="DP26" i="3"/>
  <c r="DC26" i="3"/>
  <c r="CP26" i="3"/>
  <c r="CC26" i="3"/>
  <c r="BP26" i="3"/>
  <c r="BC26" i="3"/>
  <c r="AP26" i="3"/>
  <c r="AC26" i="3"/>
  <c r="P26" i="3"/>
  <c r="IP25" i="3"/>
  <c r="IC25" i="3"/>
  <c r="HP25" i="3"/>
  <c r="HC25" i="3"/>
  <c r="GP25" i="3"/>
  <c r="GC25" i="3"/>
  <c r="FP25" i="3"/>
  <c r="FC25" i="3"/>
  <c r="EP25" i="3"/>
  <c r="EC25" i="3"/>
  <c r="DP25" i="3"/>
  <c r="DC25" i="3"/>
  <c r="CP25" i="3"/>
  <c r="CC25" i="3"/>
  <c r="BP25" i="3"/>
  <c r="BC25" i="3"/>
  <c r="AP25" i="3"/>
  <c r="AC25" i="3"/>
  <c r="P25" i="3"/>
  <c r="IP24" i="3"/>
  <c r="IC24" i="3"/>
  <c r="HP24" i="3"/>
  <c r="HC24" i="3"/>
  <c r="GP24" i="3"/>
  <c r="GC24" i="3"/>
  <c r="FP24" i="3"/>
  <c r="FC24" i="3"/>
  <c r="EP24" i="3"/>
  <c r="EC24" i="3"/>
  <c r="DP24" i="3"/>
  <c r="DC24" i="3"/>
  <c r="CP24" i="3"/>
  <c r="CC24" i="3"/>
  <c r="BP24" i="3"/>
  <c r="BC24" i="3"/>
  <c r="AP24" i="3"/>
  <c r="AC24" i="3"/>
  <c r="P24" i="3"/>
  <c r="IP23" i="3"/>
  <c r="IC23" i="3"/>
  <c r="HP23" i="3"/>
  <c r="HC23" i="3"/>
  <c r="GP23" i="3"/>
  <c r="GC23" i="3"/>
  <c r="FP23" i="3"/>
  <c r="FC23" i="3"/>
  <c r="EP23" i="3"/>
  <c r="EC23" i="3"/>
  <c r="DP23" i="3"/>
  <c r="DC23" i="3"/>
  <c r="CP23" i="3"/>
  <c r="CC23" i="3"/>
  <c r="BP23" i="3"/>
  <c r="BC23" i="3"/>
  <c r="AP23" i="3"/>
  <c r="AC23" i="3"/>
  <c r="P23" i="3"/>
  <c r="IP22" i="3"/>
  <c r="IC22" i="3"/>
  <c r="HP22" i="3"/>
  <c r="HC22" i="3"/>
  <c r="GP22" i="3"/>
  <c r="GC22" i="3"/>
  <c r="FP22" i="3"/>
  <c r="FC22" i="3"/>
  <c r="EP22" i="3"/>
  <c r="EC22" i="3"/>
  <c r="DP22" i="3"/>
  <c r="DC22" i="3"/>
  <c r="CP22" i="3"/>
  <c r="CC22" i="3"/>
  <c r="BP22" i="3"/>
  <c r="BC22" i="3"/>
  <c r="AP22" i="3"/>
  <c r="AC22" i="3"/>
  <c r="P22" i="3"/>
  <c r="IP21" i="3"/>
  <c r="IC21" i="3"/>
  <c r="HP21" i="3"/>
  <c r="HC21" i="3"/>
  <c r="GP21" i="3"/>
  <c r="GC21" i="3"/>
  <c r="GC36" i="3" s="1"/>
  <c r="FP21" i="3"/>
  <c r="FC21" i="3"/>
  <c r="EP21" i="3"/>
  <c r="EC21" i="3"/>
  <c r="DP21" i="3"/>
  <c r="DC21" i="3"/>
  <c r="CP21" i="3"/>
  <c r="CC21" i="3"/>
  <c r="BP21" i="3"/>
  <c r="BC21" i="3"/>
  <c r="AP21" i="3"/>
  <c r="AC21" i="3"/>
  <c r="P21" i="3"/>
  <c r="IO20" i="3"/>
  <c r="IN20" i="3"/>
  <c r="IN37" i="3" s="1"/>
  <c r="IM20" i="3"/>
  <c r="IM37" i="3" s="1"/>
  <c r="IL20" i="3"/>
  <c r="IL37" i="3" s="1"/>
  <c r="IK20" i="3"/>
  <c r="IJ20" i="3"/>
  <c r="II20" i="3"/>
  <c r="IH20" i="3"/>
  <c r="IG20" i="3"/>
  <c r="IF20" i="3"/>
  <c r="IF37" i="3" s="1"/>
  <c r="IE20" i="3"/>
  <c r="IE37" i="3" s="1"/>
  <c r="ID37" i="3"/>
  <c r="IB20" i="3"/>
  <c r="IA20" i="3"/>
  <c r="HZ20" i="3"/>
  <c r="HY20" i="3"/>
  <c r="HX20" i="3"/>
  <c r="HW20" i="3"/>
  <c r="HW37" i="3" s="1"/>
  <c r="HV20" i="3"/>
  <c r="HV37" i="3" s="1"/>
  <c r="HU20" i="3"/>
  <c r="HU37" i="3" s="1"/>
  <c r="HT20" i="3"/>
  <c r="HS20" i="3"/>
  <c r="HR20" i="3"/>
  <c r="HQ20" i="3"/>
  <c r="HO20" i="3"/>
  <c r="HN20" i="3"/>
  <c r="HN37" i="3" s="1"/>
  <c r="HM20" i="3"/>
  <c r="HM37" i="3" s="1"/>
  <c r="HL20" i="3"/>
  <c r="HL37" i="3" s="1"/>
  <c r="HK20" i="3"/>
  <c r="HJ20" i="3"/>
  <c r="HI20" i="3"/>
  <c r="HH20" i="3"/>
  <c r="HG20" i="3"/>
  <c r="HF20" i="3"/>
  <c r="HF37" i="3" s="1"/>
  <c r="HE20" i="3"/>
  <c r="HE37" i="3" s="1"/>
  <c r="HD20" i="3"/>
  <c r="HD37" i="3" s="1"/>
  <c r="HB20" i="3"/>
  <c r="HA20" i="3"/>
  <c r="GZ20" i="3"/>
  <c r="GY20" i="3"/>
  <c r="GX20" i="3"/>
  <c r="GW20" i="3"/>
  <c r="GW37" i="3" s="1"/>
  <c r="GV20" i="3"/>
  <c r="GV37" i="3" s="1"/>
  <c r="GU20" i="3"/>
  <c r="GU37" i="3" s="1"/>
  <c r="GT20" i="3"/>
  <c r="GS20" i="3"/>
  <c r="GR20" i="3"/>
  <c r="GQ20" i="3"/>
  <c r="GO20" i="3"/>
  <c r="GN20" i="3"/>
  <c r="GN37" i="3" s="1"/>
  <c r="GM20" i="3"/>
  <c r="GM37" i="3" s="1"/>
  <c r="GL20" i="3"/>
  <c r="GL37" i="3" s="1"/>
  <c r="GK20" i="3"/>
  <c r="GJ20" i="3"/>
  <c r="GI20" i="3"/>
  <c r="GH20" i="3"/>
  <c r="GG20" i="3"/>
  <c r="GF20" i="3"/>
  <c r="GF37" i="3" s="1"/>
  <c r="GE20" i="3"/>
  <c r="GE37" i="3" s="1"/>
  <c r="GD20" i="3"/>
  <c r="GD37" i="3" s="1"/>
  <c r="GB20" i="3"/>
  <c r="GA20" i="3"/>
  <c r="FZ20" i="3"/>
  <c r="FY20" i="3"/>
  <c r="FX20" i="3"/>
  <c r="FW20" i="3"/>
  <c r="FW37" i="3" s="1"/>
  <c r="FV20" i="3"/>
  <c r="FV37" i="3" s="1"/>
  <c r="FU20" i="3"/>
  <c r="FU37" i="3" s="1"/>
  <c r="FT20" i="3"/>
  <c r="FS20" i="3"/>
  <c r="FR20" i="3"/>
  <c r="FQ20" i="3"/>
  <c r="FO20" i="3"/>
  <c r="FN20" i="3"/>
  <c r="FN37" i="3" s="1"/>
  <c r="FM20" i="3"/>
  <c r="FM37" i="3" s="1"/>
  <c r="FL20" i="3"/>
  <c r="FL37" i="3" s="1"/>
  <c r="FK20" i="3"/>
  <c r="FJ20" i="3"/>
  <c r="FI20" i="3"/>
  <c r="FH20" i="3"/>
  <c r="FG20" i="3"/>
  <c r="FF20" i="3"/>
  <c r="FF37" i="3" s="1"/>
  <c r="FE20" i="3"/>
  <c r="FE37" i="3" s="1"/>
  <c r="FD20" i="3"/>
  <c r="FD37" i="3" s="1"/>
  <c r="FC20" i="3"/>
  <c r="EP20" i="3"/>
  <c r="EC20" i="3"/>
  <c r="DP20" i="3"/>
  <c r="DC20" i="3"/>
  <c r="CP20" i="3"/>
  <c r="CP37" i="3" s="1"/>
  <c r="CC20" i="3"/>
  <c r="CC37" i="3" s="1"/>
  <c r="BP20" i="3"/>
  <c r="BP37" i="3" s="1"/>
  <c r="BC20" i="3"/>
  <c r="AP20" i="3"/>
  <c r="AC20" i="3"/>
  <c r="P20" i="3"/>
  <c r="IP19" i="3"/>
  <c r="IC19" i="3"/>
  <c r="HP19" i="3"/>
  <c r="HC19" i="3"/>
  <c r="GP19" i="3"/>
  <c r="GC19" i="3"/>
  <c r="FP19" i="3"/>
  <c r="FC19" i="3"/>
  <c r="EP19" i="3"/>
  <c r="EC19" i="3"/>
  <c r="DP19" i="3"/>
  <c r="DC19" i="3"/>
  <c r="CP19" i="3"/>
  <c r="CC19" i="3"/>
  <c r="BP19" i="3"/>
  <c r="BC19" i="3"/>
  <c r="AP19" i="3"/>
  <c r="AC19" i="3"/>
  <c r="P19" i="3"/>
  <c r="IP18" i="3"/>
  <c r="IC18" i="3"/>
  <c r="HP18" i="3"/>
  <c r="HC18" i="3"/>
  <c r="GP18" i="3"/>
  <c r="GC18" i="3"/>
  <c r="FP18" i="3"/>
  <c r="FC18" i="3"/>
  <c r="EP18" i="3"/>
  <c r="EC18" i="3"/>
  <c r="DP18" i="3"/>
  <c r="DC18" i="3"/>
  <c r="CP18" i="3"/>
  <c r="CC18" i="3"/>
  <c r="BP18" i="3"/>
  <c r="BC18" i="3"/>
  <c r="AP18" i="3"/>
  <c r="AC18" i="3"/>
  <c r="P18" i="3"/>
  <c r="IP17" i="3"/>
  <c r="IC17" i="3"/>
  <c r="HP17" i="3"/>
  <c r="HC17" i="3"/>
  <c r="GP17" i="3"/>
  <c r="GC17" i="3"/>
  <c r="FP17" i="3"/>
  <c r="FC17" i="3"/>
  <c r="EP17" i="3"/>
  <c r="EC17" i="3"/>
  <c r="DP17" i="3"/>
  <c r="DC17" i="3"/>
  <c r="CP17" i="3"/>
  <c r="CC17" i="3"/>
  <c r="BP17" i="3"/>
  <c r="BC17" i="3"/>
  <c r="AP17" i="3"/>
  <c r="AC17" i="3"/>
  <c r="P17" i="3"/>
  <c r="IP16" i="3"/>
  <c r="IC16" i="3"/>
  <c r="HP16" i="3"/>
  <c r="HC16" i="3"/>
  <c r="GP16" i="3"/>
  <c r="GC16" i="3"/>
  <c r="FP16" i="3"/>
  <c r="FC16" i="3"/>
  <c r="EP16" i="3"/>
  <c r="EC16" i="3"/>
  <c r="DP16" i="3"/>
  <c r="DC16" i="3"/>
  <c r="CP16" i="3"/>
  <c r="CC16" i="3"/>
  <c r="BP16" i="3"/>
  <c r="BC16" i="3"/>
  <c r="AP16" i="3"/>
  <c r="AC16" i="3"/>
  <c r="P16" i="3"/>
  <c r="IP15" i="3"/>
  <c r="IC15" i="3"/>
  <c r="HP15" i="3"/>
  <c r="HC15" i="3"/>
  <c r="GP15" i="3"/>
  <c r="GC15" i="3"/>
  <c r="FP15" i="3"/>
  <c r="FC15" i="3"/>
  <c r="EP15" i="3"/>
  <c r="EC15" i="3"/>
  <c r="DP15" i="3"/>
  <c r="DC15" i="3"/>
  <c r="CP15" i="3"/>
  <c r="CC15" i="3"/>
  <c r="BP15" i="3"/>
  <c r="BC15" i="3"/>
  <c r="AP15" i="3"/>
  <c r="AC15" i="3"/>
  <c r="P15" i="3"/>
  <c r="IP14" i="3"/>
  <c r="IC14" i="3"/>
  <c r="HP14" i="3"/>
  <c r="HC14" i="3"/>
  <c r="GP14" i="3"/>
  <c r="GC14" i="3"/>
  <c r="FP14" i="3"/>
  <c r="FC14" i="3"/>
  <c r="EP14" i="3"/>
  <c r="EC14" i="3"/>
  <c r="DP14" i="3"/>
  <c r="DC14" i="3"/>
  <c r="CP14" i="3"/>
  <c r="CC14" i="3"/>
  <c r="BP14" i="3"/>
  <c r="BC14" i="3"/>
  <c r="AP14" i="3"/>
  <c r="AC14" i="3"/>
  <c r="P14" i="3"/>
  <c r="IP13" i="3"/>
  <c r="IC13" i="3"/>
  <c r="HP13" i="3"/>
  <c r="HC13" i="3"/>
  <c r="GP13" i="3"/>
  <c r="GC13" i="3"/>
  <c r="FP13" i="3"/>
  <c r="FC13" i="3"/>
  <c r="EP13" i="3"/>
  <c r="EC13" i="3"/>
  <c r="DP13" i="3"/>
  <c r="DC13" i="3"/>
  <c r="CP13" i="3"/>
  <c r="CC13" i="3"/>
  <c r="BP13" i="3"/>
  <c r="BC13" i="3"/>
  <c r="AP13" i="3"/>
  <c r="AC13" i="3"/>
  <c r="P13" i="3"/>
  <c r="IP12" i="3"/>
  <c r="IC12" i="3"/>
  <c r="HP12" i="3"/>
  <c r="HC12" i="3"/>
  <c r="GP12" i="3"/>
  <c r="GC12" i="3"/>
  <c r="FP12" i="3"/>
  <c r="FC12" i="3"/>
  <c r="EP12" i="3"/>
  <c r="EC12" i="3"/>
  <c r="DP12" i="3"/>
  <c r="DC12" i="3"/>
  <c r="CP12" i="3"/>
  <c r="CC12" i="3"/>
  <c r="BP12" i="3"/>
  <c r="BC12" i="3"/>
  <c r="AP12" i="3"/>
  <c r="AC12" i="3"/>
  <c r="P12" i="3"/>
  <c r="IP11" i="3"/>
  <c r="IC11" i="3"/>
  <c r="HP11" i="3"/>
  <c r="HC11" i="3"/>
  <c r="GP11" i="3"/>
  <c r="GC11" i="3"/>
  <c r="FP11" i="3"/>
  <c r="FC11" i="3"/>
  <c r="EP11" i="3"/>
  <c r="EC11" i="3"/>
  <c r="DP11" i="3"/>
  <c r="DC11" i="3"/>
  <c r="CP11" i="3"/>
  <c r="CC11" i="3"/>
  <c r="BP11" i="3"/>
  <c r="BC11" i="3"/>
  <c r="AP11" i="3"/>
  <c r="AC11" i="3"/>
  <c r="P11" i="3"/>
  <c r="IP10" i="3"/>
  <c r="IC10" i="3"/>
  <c r="HP10" i="3"/>
  <c r="HC10" i="3"/>
  <c r="GP10" i="3"/>
  <c r="GC10" i="3"/>
  <c r="FP10" i="3"/>
  <c r="FC10" i="3"/>
  <c r="EP10" i="3"/>
  <c r="EC10" i="3"/>
  <c r="DP10" i="3"/>
  <c r="DC10" i="3"/>
  <c r="CP10" i="3"/>
  <c r="CC10" i="3"/>
  <c r="BP10" i="3"/>
  <c r="BC10" i="3"/>
  <c r="AP10" i="3"/>
  <c r="AC10" i="3"/>
  <c r="P10" i="3"/>
  <c r="IP9" i="3"/>
  <c r="IC9" i="3"/>
  <c r="HP9" i="3"/>
  <c r="HC9" i="3"/>
  <c r="GP9" i="3"/>
  <c r="GC9" i="3"/>
  <c r="FP9" i="3"/>
  <c r="FC9" i="3"/>
  <c r="EP9" i="3"/>
  <c r="EC9" i="3"/>
  <c r="DP9" i="3"/>
  <c r="DC9" i="3"/>
  <c r="CP9" i="3"/>
  <c r="CC9" i="3"/>
  <c r="BP9" i="3"/>
  <c r="BC9" i="3"/>
  <c r="AP9" i="3"/>
  <c r="AC9" i="3"/>
  <c r="P9" i="3"/>
  <c r="IP8" i="3"/>
  <c r="IC8" i="3"/>
  <c r="HP8" i="3"/>
  <c r="HC8" i="3"/>
  <c r="GP8" i="3"/>
  <c r="GC8" i="3"/>
  <c r="FP8" i="3"/>
  <c r="FC8" i="3"/>
  <c r="EP8" i="3"/>
  <c r="EC8" i="3"/>
  <c r="DP8" i="3"/>
  <c r="DC8" i="3"/>
  <c r="CP8" i="3"/>
  <c r="CC8" i="3"/>
  <c r="BP8" i="3"/>
  <c r="BC8" i="3"/>
  <c r="AP8" i="3"/>
  <c r="AC8" i="3"/>
  <c r="P8" i="3"/>
  <c r="IP7" i="3"/>
  <c r="IC7" i="3"/>
  <c r="HP7" i="3"/>
  <c r="HC7" i="3"/>
  <c r="GP7" i="3"/>
  <c r="GC7" i="3"/>
  <c r="FP7" i="3"/>
  <c r="FC7" i="3"/>
  <c r="EP7" i="3"/>
  <c r="EC7" i="3"/>
  <c r="DP7" i="3"/>
  <c r="DC7" i="3"/>
  <c r="CP7" i="3"/>
  <c r="CC7" i="3"/>
  <c r="BP7" i="3"/>
  <c r="BC7" i="3"/>
  <c r="AP7" i="3"/>
  <c r="AC7" i="3"/>
  <c r="P7" i="3"/>
  <c r="IP6" i="3"/>
  <c r="IC6" i="3"/>
  <c r="HP6" i="3"/>
  <c r="HC6" i="3"/>
  <c r="GP6" i="3"/>
  <c r="GC6" i="3"/>
  <c r="FP6" i="3"/>
  <c r="FC6" i="3"/>
  <c r="EP6" i="3"/>
  <c r="EC6" i="3"/>
  <c r="DP6" i="3"/>
  <c r="DC6" i="3"/>
  <c r="CP6" i="3"/>
  <c r="CC6" i="3"/>
  <c r="BP6" i="3"/>
  <c r="BC6" i="3"/>
  <c r="AP6" i="3"/>
  <c r="AC6" i="3"/>
  <c r="P6" i="3"/>
  <c r="IP5" i="3"/>
  <c r="IC5" i="3"/>
  <c r="HP5" i="3"/>
  <c r="HC5" i="3"/>
  <c r="GP5" i="3"/>
  <c r="GC5" i="3"/>
  <c r="FP5" i="3"/>
  <c r="FC5" i="3"/>
  <c r="EP5" i="3"/>
  <c r="EC5" i="3"/>
  <c r="DP5" i="3"/>
  <c r="DC5" i="3"/>
  <c r="CP5" i="3"/>
  <c r="CC5" i="3"/>
  <c r="BP5" i="3"/>
  <c r="BC5" i="3"/>
  <c r="AP5" i="3"/>
  <c r="AC5" i="3"/>
  <c r="P5" i="3"/>
  <c r="MP34" i="8" l="1"/>
  <c r="MP19" i="8"/>
  <c r="MP54" i="7"/>
  <c r="MP35" i="4"/>
  <c r="MP18" i="2"/>
  <c r="MP11" i="2"/>
  <c r="MP17" i="5"/>
  <c r="MP29" i="7"/>
  <c r="MP42" i="6"/>
  <c r="MP66" i="4"/>
  <c r="MP23" i="6"/>
  <c r="MP30" i="5"/>
  <c r="MP37" i="3"/>
  <c r="MP70" i="3"/>
  <c r="Z91" i="9"/>
  <c r="Z83" i="9"/>
  <c r="Z61" i="9"/>
  <c r="MC34" i="8"/>
  <c r="MC19" i="8"/>
  <c r="MC18" i="2"/>
  <c r="MC11" i="2"/>
  <c r="MC54" i="7"/>
  <c r="MC29" i="7"/>
  <c r="MC66" i="4"/>
  <c r="MC70" i="3"/>
  <c r="MC42" i="6"/>
  <c r="MC23" i="6"/>
  <c r="MC17" i="5"/>
  <c r="MC30" i="5"/>
  <c r="MC35" i="4"/>
  <c r="MC37" i="3"/>
  <c r="LO54" i="7"/>
  <c r="LO29" i="7"/>
  <c r="LN54" i="7"/>
  <c r="LM54" i="7"/>
  <c r="LL54" i="7"/>
  <c r="LL29" i="7"/>
  <c r="LJ29" i="7"/>
  <c r="LI29" i="7"/>
  <c r="LH54" i="7"/>
  <c r="LG54" i="7"/>
  <c r="LG29" i="7"/>
  <c r="LN23" i="6"/>
  <c r="LM42" i="6"/>
  <c r="FP13" i="6"/>
  <c r="FE23" i="6"/>
  <c r="FM23" i="6"/>
  <c r="FV23" i="6"/>
  <c r="GE23" i="6"/>
  <c r="GM23" i="6"/>
  <c r="GV23" i="6"/>
  <c r="HE23" i="6"/>
  <c r="HM23" i="6"/>
  <c r="HV23" i="6"/>
  <c r="GC22" i="6"/>
  <c r="P23" i="6"/>
  <c r="AP23" i="6"/>
  <c r="BP23" i="6"/>
  <c r="CP23" i="6"/>
  <c r="DP23" i="6"/>
  <c r="EP23" i="6"/>
  <c r="HP32" i="6"/>
  <c r="BC42" i="6"/>
  <c r="FC42" i="6"/>
  <c r="FK42" i="6"/>
  <c r="FT42" i="6"/>
  <c r="GB42" i="6"/>
  <c r="GK42" i="6"/>
  <c r="GT42" i="6"/>
  <c r="HB42" i="6"/>
  <c r="HK42" i="6"/>
  <c r="IB42" i="6"/>
  <c r="JW23" i="6"/>
  <c r="JW42" i="6"/>
  <c r="KJ23" i="6"/>
  <c r="KJ42" i="6"/>
  <c r="KW23" i="6"/>
  <c r="HC51" i="6"/>
  <c r="FG23" i="6"/>
  <c r="FO23" i="6"/>
  <c r="FX23" i="6"/>
  <c r="GG23" i="6"/>
  <c r="GO23" i="6"/>
  <c r="GX23" i="6"/>
  <c r="HG23" i="6"/>
  <c r="HO23" i="6"/>
  <c r="CC42" i="6"/>
  <c r="FE42" i="6"/>
  <c r="FM42" i="6"/>
  <c r="FV42" i="6"/>
  <c r="GE42" i="6"/>
  <c r="GM42" i="6"/>
  <c r="GV42" i="6"/>
  <c r="HE42" i="6"/>
  <c r="HM42" i="6"/>
  <c r="P42" i="6"/>
  <c r="KR23" i="6"/>
  <c r="KS23" i="6"/>
  <c r="BP42" i="6"/>
  <c r="LL42" i="6"/>
  <c r="LK42" i="6"/>
  <c r="LJ42" i="6"/>
  <c r="LH42" i="6"/>
  <c r="LO17" i="5"/>
  <c r="LN30" i="5"/>
  <c r="LN17" i="5"/>
  <c r="LM30" i="5"/>
  <c r="LL17" i="5"/>
  <c r="LK30" i="5"/>
  <c r="LJ30" i="5"/>
  <c r="LJ17" i="5"/>
  <c r="LI30" i="5"/>
  <c r="LI17" i="5"/>
  <c r="LH30" i="5"/>
  <c r="LG30" i="5"/>
  <c r="LG17" i="5"/>
  <c r="LF34" i="8"/>
  <c r="LN34" i="8"/>
  <c r="LE19" i="8"/>
  <c r="LM19" i="8"/>
  <c r="LF19" i="8"/>
  <c r="LG19" i="8"/>
  <c r="LO19" i="8"/>
  <c r="LO66" i="4"/>
  <c r="LN66" i="4"/>
  <c r="LN35" i="4"/>
  <c r="LM35" i="4"/>
  <c r="LK66" i="4"/>
  <c r="LJ66" i="4"/>
  <c r="LJ35" i="4"/>
  <c r="LI35" i="4"/>
  <c r="LG66" i="4"/>
  <c r="LG35" i="4"/>
  <c r="LH34" i="8"/>
  <c r="LP33" i="8"/>
  <c r="LI34" i="8"/>
  <c r="LK34" i="8"/>
  <c r="LJ19" i="8"/>
  <c r="LO70" i="3"/>
  <c r="LO37" i="3"/>
  <c r="LN70" i="3"/>
  <c r="LM70" i="3"/>
  <c r="LL70" i="3"/>
  <c r="LL37" i="3"/>
  <c r="LK70" i="3"/>
  <c r="LK37" i="3"/>
  <c r="LJ37" i="3"/>
  <c r="LI70" i="3"/>
  <c r="LI37" i="3"/>
  <c r="LG70" i="3"/>
  <c r="LG37" i="3"/>
  <c r="LK19" i="8"/>
  <c r="LN19" i="8"/>
  <c r="LP48" i="8"/>
  <c r="LP41" i="8"/>
  <c r="LG34" i="8"/>
  <c r="LO34" i="8"/>
  <c r="LJ34" i="8"/>
  <c r="LD34" i="8"/>
  <c r="LL34" i="8"/>
  <c r="LE34" i="8"/>
  <c r="LM34" i="8"/>
  <c r="LP26" i="8"/>
  <c r="LD19" i="8"/>
  <c r="LL19" i="8"/>
  <c r="LH19" i="8"/>
  <c r="LP18" i="8"/>
  <c r="LI19" i="8"/>
  <c r="LP11" i="8"/>
  <c r="LN11" i="2"/>
  <c r="LM11" i="2"/>
  <c r="LL18" i="2"/>
  <c r="LK18" i="2"/>
  <c r="LK11" i="2"/>
  <c r="LH11" i="2"/>
  <c r="LG18" i="2"/>
  <c r="LP14" i="2"/>
  <c r="LF54" i="7"/>
  <c r="LG23" i="6"/>
  <c r="LI23" i="6"/>
  <c r="LJ23" i="6"/>
  <c r="LF23" i="6"/>
  <c r="LF30" i="5"/>
  <c r="LF17" i="5"/>
  <c r="LF66" i="4"/>
  <c r="LF35" i="4"/>
  <c r="LF70" i="3"/>
  <c r="LF11" i="2"/>
  <c r="LP10" i="2"/>
  <c r="LE54" i="7"/>
  <c r="LE42" i="6"/>
  <c r="LE23" i="6"/>
  <c r="LP22" i="6"/>
  <c r="LP36" i="5"/>
  <c r="LE35" i="4"/>
  <c r="LE70" i="3"/>
  <c r="LP17" i="2"/>
  <c r="LE11" i="2"/>
  <c r="LP53" i="7"/>
  <c r="LD54" i="7"/>
  <c r="LP28" i="7"/>
  <c r="LD29" i="7"/>
  <c r="LP78" i="7"/>
  <c r="LP66" i="7"/>
  <c r="LI54" i="7"/>
  <c r="LJ54" i="7"/>
  <c r="LP41" i="7"/>
  <c r="LK29" i="7"/>
  <c r="LE29" i="7"/>
  <c r="LM29" i="7"/>
  <c r="LH29" i="7"/>
  <c r="LP16" i="7"/>
  <c r="LP51" i="6"/>
  <c r="LO23" i="6"/>
  <c r="LH23" i="6"/>
  <c r="LK23" i="6"/>
  <c r="LL23" i="6"/>
  <c r="LD23" i="6"/>
  <c r="LP60" i="6"/>
  <c r="LF42" i="6"/>
  <c r="LN42" i="6"/>
  <c r="LG42" i="6"/>
  <c r="LO42" i="6"/>
  <c r="LP41" i="6"/>
  <c r="LI42" i="6"/>
  <c r="LP32" i="6"/>
  <c r="LP13" i="6"/>
  <c r="LP23" i="5"/>
  <c r="LD17" i="5"/>
  <c r="LP10" i="5"/>
  <c r="LP42" i="5"/>
  <c r="LO30" i="5"/>
  <c r="LD30" i="5"/>
  <c r="LL30" i="5"/>
  <c r="LE30" i="5"/>
  <c r="LP29" i="5"/>
  <c r="LH17" i="5"/>
  <c r="LP16" i="5"/>
  <c r="LE17" i="5"/>
  <c r="LM17" i="5"/>
  <c r="LK17" i="5"/>
  <c r="LP96" i="4"/>
  <c r="LP81" i="4"/>
  <c r="LH66" i="4"/>
  <c r="LP65" i="4"/>
  <c r="LD66" i="4"/>
  <c r="LL66" i="4"/>
  <c r="LE66" i="4"/>
  <c r="LM66" i="4"/>
  <c r="LP50" i="4"/>
  <c r="LK35" i="4"/>
  <c r="LD35" i="4"/>
  <c r="LL35" i="4"/>
  <c r="LO35" i="4"/>
  <c r="LH35" i="4"/>
  <c r="LP34" i="4"/>
  <c r="LP19" i="4"/>
  <c r="LP102" i="3"/>
  <c r="LP53" i="3"/>
  <c r="LD37" i="3"/>
  <c r="LP86" i="3"/>
  <c r="LH70" i="3"/>
  <c r="LP69" i="3"/>
  <c r="LJ70" i="3"/>
  <c r="LD70" i="3"/>
  <c r="LE37" i="3"/>
  <c r="LM37" i="3"/>
  <c r="LF37" i="3"/>
  <c r="LN37" i="3"/>
  <c r="LP36" i="3"/>
  <c r="LP20" i="3"/>
  <c r="LP24" i="2"/>
  <c r="LP21" i="2"/>
  <c r="LD18" i="2"/>
  <c r="LP7" i="2"/>
  <c r="LE18" i="2"/>
  <c r="LM18" i="2"/>
  <c r="LF18" i="2"/>
  <c r="LN18" i="2"/>
  <c r="LG11" i="2"/>
  <c r="LO11" i="2"/>
  <c r="LI11" i="2"/>
  <c r="LJ11" i="2"/>
  <c r="LD11" i="2"/>
  <c r="LL11" i="2"/>
  <c r="KV29" i="7"/>
  <c r="KV17" i="5"/>
  <c r="LB54" i="7"/>
  <c r="KZ54" i="7"/>
  <c r="KY54" i="7"/>
  <c r="KT54" i="7"/>
  <c r="KS54" i="7"/>
  <c r="KR29" i="7"/>
  <c r="KS29" i="7"/>
  <c r="KU29" i="7"/>
  <c r="KX29" i="7"/>
  <c r="KY29" i="7"/>
  <c r="LA29" i="7"/>
  <c r="KQ54" i="7"/>
  <c r="KQ29" i="7"/>
  <c r="LC78" i="7"/>
  <c r="LC66" i="7"/>
  <c r="LC53" i="7"/>
  <c r="KU54" i="7"/>
  <c r="KW54" i="7"/>
  <c r="LC41" i="7"/>
  <c r="KX54" i="7"/>
  <c r="KR54" i="7"/>
  <c r="LA54" i="7"/>
  <c r="KT29" i="7"/>
  <c r="LB29" i="7"/>
  <c r="LC28" i="7"/>
  <c r="KW29" i="7"/>
  <c r="LC16" i="7"/>
  <c r="KV34" i="8"/>
  <c r="LB42" i="6"/>
  <c r="LB23" i="6"/>
  <c r="LA23" i="6"/>
  <c r="KZ42" i="6"/>
  <c r="KZ23" i="6"/>
  <c r="KU42" i="6"/>
  <c r="KU23" i="6"/>
  <c r="KT42" i="6"/>
  <c r="KT23" i="6"/>
  <c r="KR42" i="6"/>
  <c r="LC13" i="6"/>
  <c r="LC51" i="6"/>
  <c r="LC41" i="6"/>
  <c r="LC60" i="6"/>
  <c r="KS42" i="6"/>
  <c r="LA42" i="6"/>
  <c r="KV42" i="6"/>
  <c r="KQ42" i="6"/>
  <c r="KY42" i="6"/>
  <c r="LC32" i="6"/>
  <c r="KQ23" i="6"/>
  <c r="KY23" i="6"/>
  <c r="LC22" i="6"/>
  <c r="KV23" i="6"/>
  <c r="KR19" i="8"/>
  <c r="KZ19" i="8"/>
  <c r="LB17" i="5"/>
  <c r="LA30" i="5"/>
  <c r="LA17" i="5"/>
  <c r="KX30" i="5"/>
  <c r="KW17" i="5"/>
  <c r="KT17" i="5"/>
  <c r="KS17" i="5"/>
  <c r="KQ17" i="5"/>
  <c r="LC42" i="5"/>
  <c r="LC36" i="5"/>
  <c r="KY30" i="5"/>
  <c r="LC29" i="5"/>
  <c r="KW30" i="5"/>
  <c r="LC23" i="5"/>
  <c r="KQ30" i="5"/>
  <c r="KX17" i="5"/>
  <c r="KU17" i="5"/>
  <c r="LC16" i="5"/>
  <c r="KR17" i="5"/>
  <c r="KZ17" i="5"/>
  <c r="LC10" i="5"/>
  <c r="LB66" i="4"/>
  <c r="KX66" i="4"/>
  <c r="KX35" i="4"/>
  <c r="KW66" i="4"/>
  <c r="KW35" i="4"/>
  <c r="KU66" i="4"/>
  <c r="KS35" i="4"/>
  <c r="KR66" i="4"/>
  <c r="KR35" i="4"/>
  <c r="KS66" i="4"/>
  <c r="KT66" i="4"/>
  <c r="KV66" i="4"/>
  <c r="KQ66" i="4"/>
  <c r="KY66" i="4"/>
  <c r="LC65" i="4"/>
  <c r="LC96" i="4"/>
  <c r="LC81" i="4"/>
  <c r="LC50" i="4"/>
  <c r="KQ35" i="4"/>
  <c r="KY35" i="4"/>
  <c r="KT35" i="4"/>
  <c r="LB35" i="4"/>
  <c r="KU35" i="4"/>
  <c r="KV35" i="4"/>
  <c r="LC34" i="4"/>
  <c r="LC19" i="4"/>
  <c r="BX66" i="4"/>
  <c r="KX34" i="8"/>
  <c r="KR34" i="8"/>
  <c r="KZ34" i="8"/>
  <c r="KS34" i="8"/>
  <c r="LA34" i="8"/>
  <c r="KT19" i="8"/>
  <c r="LB19" i="8"/>
  <c r="KV19" i="8"/>
  <c r="KW19" i="8"/>
  <c r="KQ19" i="8"/>
  <c r="KY19" i="8"/>
  <c r="LB37" i="3"/>
  <c r="KZ70" i="3"/>
  <c r="KZ37" i="3"/>
  <c r="KY70" i="3"/>
  <c r="KY37" i="3"/>
  <c r="KX70" i="3"/>
  <c r="KW70" i="3"/>
  <c r="KV70" i="3"/>
  <c r="KV37" i="3"/>
  <c r="KU37" i="3"/>
  <c r="KT37" i="3"/>
  <c r="KR70" i="3"/>
  <c r="KR37" i="3"/>
  <c r="KQ70" i="3"/>
  <c r="KQ37" i="3"/>
  <c r="LC36" i="3"/>
  <c r="LC102" i="3"/>
  <c r="LC86" i="3"/>
  <c r="KT70" i="3"/>
  <c r="LB70" i="3"/>
  <c r="KU70" i="3"/>
  <c r="LC69" i="3"/>
  <c r="LC53" i="3"/>
  <c r="KS70" i="3"/>
  <c r="LA70" i="3"/>
  <c r="KW37" i="3"/>
  <c r="LA37" i="3"/>
  <c r="KX37" i="3"/>
  <c r="LC20" i="3"/>
  <c r="LA19" i="8"/>
  <c r="LC48" i="8"/>
  <c r="LC41" i="8"/>
  <c r="KT34" i="8"/>
  <c r="LB34" i="8"/>
  <c r="KU34" i="8"/>
  <c r="KW34" i="8"/>
  <c r="LC33" i="8"/>
  <c r="KQ34" i="8"/>
  <c r="KY34" i="8"/>
  <c r="LC26" i="8"/>
  <c r="KX19" i="8"/>
  <c r="KU19" i="8"/>
  <c r="LC18" i="8"/>
  <c r="LC11" i="8"/>
  <c r="LB18" i="2"/>
  <c r="LB11" i="2"/>
  <c r="LA18" i="2"/>
  <c r="LA11" i="2"/>
  <c r="KX18" i="2"/>
  <c r="KU18" i="2"/>
  <c r="KU11" i="2"/>
  <c r="KT11" i="2"/>
  <c r="KS18" i="2"/>
  <c r="KS11" i="2"/>
  <c r="LC17" i="2"/>
  <c r="LC24" i="2"/>
  <c r="LC21" i="2"/>
  <c r="KR18" i="2"/>
  <c r="KZ18" i="2"/>
  <c r="KV18" i="2"/>
  <c r="KW18" i="2"/>
  <c r="LC14" i="2"/>
  <c r="KQ11" i="2"/>
  <c r="LC10" i="2"/>
  <c r="KW11" i="2"/>
  <c r="KX11" i="2"/>
  <c r="LC7" i="2"/>
  <c r="KR11" i="2"/>
  <c r="KZ11" i="2"/>
  <c r="IC53" i="3"/>
  <c r="FP20" i="3"/>
  <c r="DC37" i="3"/>
  <c r="FG37" i="3"/>
  <c r="FP69" i="3"/>
  <c r="HC86" i="3"/>
  <c r="FP86" i="3"/>
  <c r="GC102" i="3"/>
  <c r="IC20" i="3"/>
  <c r="FP36" i="3"/>
  <c r="GP36" i="3"/>
  <c r="HC69" i="3"/>
  <c r="GC86" i="3"/>
  <c r="GO37" i="3"/>
  <c r="GC20" i="3"/>
  <c r="GC37" i="3" s="1"/>
  <c r="DP37" i="3"/>
  <c r="GH37" i="3"/>
  <c r="HH37" i="3"/>
  <c r="FW70" i="3"/>
  <c r="HP19" i="4"/>
  <c r="FP50" i="4"/>
  <c r="GP50" i="4"/>
  <c r="GC65" i="4"/>
  <c r="GC23" i="5"/>
  <c r="GC30" i="5" s="1"/>
  <c r="GP29" i="5"/>
  <c r="GP13" i="6"/>
  <c r="HP13" i="6"/>
  <c r="AC23" i="6"/>
  <c r="BC23" i="6"/>
  <c r="CC23" i="6"/>
  <c r="DC23" i="6"/>
  <c r="EC23" i="6"/>
  <c r="FC23" i="6"/>
  <c r="FP32" i="6"/>
  <c r="HC41" i="6"/>
  <c r="GP51" i="6"/>
  <c r="FP60" i="6"/>
  <c r="GP60" i="6"/>
  <c r="HG37" i="3"/>
  <c r="FH37" i="3"/>
  <c r="FY37" i="3"/>
  <c r="GY37" i="3"/>
  <c r="HY37" i="3"/>
  <c r="FF70" i="3"/>
  <c r="GF70" i="3"/>
  <c r="GW70" i="3"/>
  <c r="HN70" i="3"/>
  <c r="IF70" i="3"/>
  <c r="GP69" i="3"/>
  <c r="FP102" i="3"/>
  <c r="GC96" i="4"/>
  <c r="GP20" i="3"/>
  <c r="AC37" i="3"/>
  <c r="EC37" i="3"/>
  <c r="FI37" i="3"/>
  <c r="FR37" i="3"/>
  <c r="FZ37" i="3"/>
  <c r="GI37" i="3"/>
  <c r="GR37" i="3"/>
  <c r="GZ37" i="3"/>
  <c r="HI37" i="3"/>
  <c r="HR37" i="3"/>
  <c r="HZ37" i="3"/>
  <c r="II37" i="3"/>
  <c r="IC36" i="3"/>
  <c r="FP53" i="3"/>
  <c r="DC70" i="3"/>
  <c r="FG70" i="3"/>
  <c r="FO70" i="3"/>
  <c r="FX70" i="3"/>
  <c r="GG70" i="3"/>
  <c r="GO70" i="3"/>
  <c r="GX70" i="3"/>
  <c r="HG70" i="3"/>
  <c r="HO70" i="3"/>
  <c r="HX70" i="3"/>
  <c r="IG70" i="3"/>
  <c r="IO70" i="3"/>
  <c r="AP86" i="3"/>
  <c r="HC34" i="4"/>
  <c r="GC50" i="4"/>
  <c r="BC66" i="4"/>
  <c r="FC66" i="4"/>
  <c r="FK66" i="4"/>
  <c r="FT66" i="4"/>
  <c r="GB66" i="4"/>
  <c r="GK66" i="4"/>
  <c r="GT66" i="4"/>
  <c r="HB66" i="4"/>
  <c r="HK66" i="4"/>
  <c r="HT66" i="4"/>
  <c r="IB66" i="4"/>
  <c r="GX37" i="3"/>
  <c r="P37" i="3"/>
  <c r="FQ37" i="3"/>
  <c r="GQ37" i="3"/>
  <c r="HQ37" i="3"/>
  <c r="HP36" i="3"/>
  <c r="CP70" i="3"/>
  <c r="FN70" i="3"/>
  <c r="GN70" i="3"/>
  <c r="HF70" i="3"/>
  <c r="HW70" i="3"/>
  <c r="IN70" i="3"/>
  <c r="IC86" i="3"/>
  <c r="HC102" i="3"/>
  <c r="HC20" i="3"/>
  <c r="AP37" i="3"/>
  <c r="EP37" i="3"/>
  <c r="FJ37" i="3"/>
  <c r="FS37" i="3"/>
  <c r="GA37" i="3"/>
  <c r="GJ37" i="3"/>
  <c r="GS37" i="3"/>
  <c r="HA37" i="3"/>
  <c r="HJ37" i="3"/>
  <c r="HS37" i="3"/>
  <c r="IA37" i="3"/>
  <c r="IJ37" i="3"/>
  <c r="GC53" i="3"/>
  <c r="P70" i="3"/>
  <c r="DP70" i="3"/>
  <c r="FH70" i="3"/>
  <c r="FQ70" i="3"/>
  <c r="FY70" i="3"/>
  <c r="GH70" i="3"/>
  <c r="IM66" i="4"/>
  <c r="GC81" i="4"/>
  <c r="FP10" i="5"/>
  <c r="GC16" i="5"/>
  <c r="HC23" i="5"/>
  <c r="AC36" i="5"/>
  <c r="FK23" i="6"/>
  <c r="FT23" i="6"/>
  <c r="GB23" i="6"/>
  <c r="GK23" i="6"/>
  <c r="GT23" i="6"/>
  <c r="HB23" i="6"/>
  <c r="HK23" i="6"/>
  <c r="HT23" i="6"/>
  <c r="IB23" i="6"/>
  <c r="GP32" i="6"/>
  <c r="GP42" i="6" s="1"/>
  <c r="AC42" i="6"/>
  <c r="EC42" i="6"/>
  <c r="FI42" i="6"/>
  <c r="FR42" i="6"/>
  <c r="FZ42" i="6"/>
  <c r="GI42" i="6"/>
  <c r="GR42" i="6"/>
  <c r="GZ42" i="6"/>
  <c r="HI42" i="6"/>
  <c r="HP20" i="3"/>
  <c r="HP37" i="3" s="1"/>
  <c r="BC37" i="3"/>
  <c r="FC37" i="3"/>
  <c r="FK37" i="3"/>
  <c r="FT37" i="3"/>
  <c r="GB37" i="3"/>
  <c r="GK37" i="3"/>
  <c r="GT37" i="3"/>
  <c r="HB37" i="3"/>
  <c r="HK37" i="3"/>
  <c r="HT37" i="3"/>
  <c r="IB37" i="3"/>
  <c r="GP53" i="3"/>
  <c r="GP70" i="3" s="1"/>
  <c r="AC70" i="3"/>
  <c r="EC70" i="3"/>
  <c r="FI70" i="3"/>
  <c r="FR70" i="3"/>
  <c r="FZ70" i="3"/>
  <c r="GI70" i="3"/>
  <c r="GR70" i="3"/>
  <c r="GZ70" i="3"/>
  <c r="HI70" i="3"/>
  <c r="HR70" i="3"/>
  <c r="HZ70" i="3"/>
  <c r="II70" i="3"/>
  <c r="IC69" i="3"/>
  <c r="BC70" i="3"/>
  <c r="AC35" i="4"/>
  <c r="EC35" i="4"/>
  <c r="FI35" i="4"/>
  <c r="FR35" i="4"/>
  <c r="FZ35" i="4"/>
  <c r="GI35" i="4"/>
  <c r="GR35" i="4"/>
  <c r="GZ35" i="4"/>
  <c r="HI35" i="4"/>
  <c r="HR35" i="4"/>
  <c r="HZ35" i="4"/>
  <c r="II35" i="4"/>
  <c r="HC50" i="4"/>
  <c r="HC66" i="4" s="1"/>
  <c r="CC66" i="4"/>
  <c r="FE66" i="4"/>
  <c r="FM66" i="4"/>
  <c r="FV66" i="4"/>
  <c r="GE66" i="4"/>
  <c r="GM66" i="4"/>
  <c r="GV66" i="4"/>
  <c r="HE66" i="4"/>
  <c r="HM66" i="4"/>
  <c r="HV66" i="4"/>
  <c r="IE66" i="4"/>
  <c r="GP30" i="5"/>
  <c r="GP16" i="7"/>
  <c r="CC29" i="7"/>
  <c r="FE29" i="7"/>
  <c r="FM29" i="7"/>
  <c r="FV29" i="7"/>
  <c r="GE29" i="7"/>
  <c r="GM29" i="7"/>
  <c r="GV29" i="7"/>
  <c r="HE29" i="7"/>
  <c r="HM29" i="7"/>
  <c r="GC28" i="7"/>
  <c r="BC54" i="7"/>
  <c r="FC54" i="7"/>
  <c r="FK54" i="7"/>
  <c r="FT54" i="7"/>
  <c r="GB54" i="7"/>
  <c r="GK54" i="7"/>
  <c r="GT54" i="7"/>
  <c r="HB54" i="7"/>
  <c r="HK54" i="7"/>
  <c r="IB54" i="7"/>
  <c r="GC19" i="4"/>
  <c r="DC66" i="4"/>
  <c r="FG66" i="4"/>
  <c r="FO66" i="4"/>
  <c r="FX66" i="4"/>
  <c r="GG66" i="4"/>
  <c r="GO66" i="4"/>
  <c r="GX66" i="4"/>
  <c r="HG66" i="4"/>
  <c r="HO66" i="4"/>
  <c r="HX66" i="4"/>
  <c r="HP65" i="4"/>
  <c r="CP81" i="4"/>
  <c r="GP81" i="4"/>
  <c r="HC10" i="5"/>
  <c r="HC17" i="5" s="1"/>
  <c r="P17" i="5"/>
  <c r="DP17" i="5"/>
  <c r="FH17" i="5"/>
  <c r="FQ17" i="5"/>
  <c r="FY17" i="5"/>
  <c r="GH17" i="5"/>
  <c r="GQ17" i="5"/>
  <c r="GY17" i="5"/>
  <c r="HH17" i="5"/>
  <c r="HP16" i="5"/>
  <c r="FC30" i="5"/>
  <c r="FK30" i="5"/>
  <c r="FT30" i="5"/>
  <c r="GB30" i="5"/>
  <c r="GK30" i="5"/>
  <c r="GT30" i="5"/>
  <c r="HB30" i="5"/>
  <c r="HK30" i="5"/>
  <c r="HT30" i="5"/>
  <c r="IB30" i="5"/>
  <c r="HP29" i="5"/>
  <c r="BC30" i="5"/>
  <c r="FP36" i="5"/>
  <c r="HP42" i="5"/>
  <c r="GC42" i="5"/>
  <c r="JA30" i="5"/>
  <c r="CP29" i="7"/>
  <c r="FF29" i="7"/>
  <c r="FN29" i="7"/>
  <c r="FW29" i="7"/>
  <c r="GF29" i="7"/>
  <c r="GN29" i="7"/>
  <c r="GW29" i="7"/>
  <c r="HF29" i="7"/>
  <c r="HN29" i="7"/>
  <c r="IF29" i="7"/>
  <c r="IN29" i="7"/>
  <c r="GP28" i="7"/>
  <c r="GC41" i="7"/>
  <c r="BP54" i="7"/>
  <c r="FD54" i="7"/>
  <c r="FL54" i="7"/>
  <c r="FU54" i="7"/>
  <c r="GD54" i="7"/>
  <c r="GL54" i="7"/>
  <c r="GU54" i="7"/>
  <c r="HD54" i="7"/>
  <c r="HL54" i="7"/>
  <c r="FP66" i="7"/>
  <c r="P18" i="8"/>
  <c r="HC81" i="4"/>
  <c r="HP10" i="5"/>
  <c r="GC36" i="5"/>
  <c r="HC22" i="6"/>
  <c r="HP29" i="7"/>
  <c r="FO37" i="3"/>
  <c r="FX37" i="3"/>
  <c r="GG37" i="3"/>
  <c r="HO37" i="3"/>
  <c r="HX37" i="3"/>
  <c r="IG37" i="3"/>
  <c r="IO37" i="3"/>
  <c r="HC36" i="3"/>
  <c r="HC53" i="3"/>
  <c r="HC70" i="3" s="1"/>
  <c r="CC70" i="3"/>
  <c r="FE70" i="3"/>
  <c r="FM70" i="3"/>
  <c r="FV70" i="3"/>
  <c r="GE70" i="3"/>
  <c r="GM70" i="3"/>
  <c r="GV70" i="3"/>
  <c r="HE70" i="3"/>
  <c r="HM70" i="3"/>
  <c r="HV70" i="3"/>
  <c r="IE70" i="3"/>
  <c r="IM70" i="3"/>
  <c r="GC69" i="3"/>
  <c r="BP70" i="3"/>
  <c r="GP102" i="3"/>
  <c r="HC19" i="4"/>
  <c r="GC34" i="4"/>
  <c r="AC66" i="4"/>
  <c r="EC66" i="4"/>
  <c r="FI66" i="4"/>
  <c r="FR66" i="4"/>
  <c r="FZ66" i="4"/>
  <c r="GI66" i="4"/>
  <c r="GR66" i="4"/>
  <c r="GZ66" i="4"/>
  <c r="HI66" i="4"/>
  <c r="HZ66" i="4"/>
  <c r="DP81" i="4"/>
  <c r="HP81" i="4"/>
  <c r="FP96" i="4"/>
  <c r="AP17" i="5"/>
  <c r="EP17" i="5"/>
  <c r="FJ17" i="5"/>
  <c r="FS17" i="5"/>
  <c r="GA17" i="5"/>
  <c r="GJ17" i="5"/>
  <c r="GS17" i="5"/>
  <c r="HA17" i="5"/>
  <c r="HJ17" i="5"/>
  <c r="IJ17" i="5"/>
  <c r="BC17" i="5"/>
  <c r="FP23" i="5"/>
  <c r="CC30" i="5"/>
  <c r="FE30" i="5"/>
  <c r="FM30" i="5"/>
  <c r="FV30" i="5"/>
  <c r="GE30" i="5"/>
  <c r="GM30" i="5"/>
  <c r="GV30" i="5"/>
  <c r="HE30" i="5"/>
  <c r="HM30" i="5"/>
  <c r="HV30" i="5"/>
  <c r="GC29" i="5"/>
  <c r="GP36" i="5"/>
  <c r="GC13" i="6"/>
  <c r="GC23" i="6" s="1"/>
  <c r="FH23" i="6"/>
  <c r="FQ23" i="6"/>
  <c r="FY23" i="6"/>
  <c r="GH23" i="6"/>
  <c r="GQ23" i="6"/>
  <c r="GY23" i="6"/>
  <c r="HH23" i="6"/>
  <c r="HQ23" i="6"/>
  <c r="HY23" i="6"/>
  <c r="GC32" i="6"/>
  <c r="CP42" i="6"/>
  <c r="FF42" i="6"/>
  <c r="FN42" i="6"/>
  <c r="FW42" i="6"/>
  <c r="GF42" i="6"/>
  <c r="GN42" i="6"/>
  <c r="GW42" i="6"/>
  <c r="HF42" i="6"/>
  <c r="HN42" i="6"/>
  <c r="GP41" i="6"/>
  <c r="HP51" i="6"/>
  <c r="HC53" i="7"/>
  <c r="GP78" i="7"/>
  <c r="E19" i="8"/>
  <c r="M19" i="8"/>
  <c r="V19" i="8"/>
  <c r="AE19" i="8"/>
  <c r="AM19" i="8"/>
  <c r="AV19" i="8"/>
  <c r="BE19" i="8"/>
  <c r="BM19" i="8"/>
  <c r="BV19" i="8"/>
  <c r="CE19" i="8"/>
  <c r="CM19" i="8"/>
  <c r="CV19" i="8"/>
  <c r="DE19" i="8"/>
  <c r="DM19" i="8"/>
  <c r="DV19" i="8"/>
  <c r="EE19" i="8"/>
  <c r="EM19" i="8"/>
  <c r="EV19" i="8"/>
  <c r="FE19" i="8"/>
  <c r="FM19" i="8"/>
  <c r="FV19" i="8"/>
  <c r="GE19" i="8"/>
  <c r="GM19" i="8"/>
  <c r="GV19" i="8"/>
  <c r="HE19" i="8"/>
  <c r="HM19" i="8"/>
  <c r="CC18" i="8"/>
  <c r="GC18" i="8"/>
  <c r="AP18" i="8"/>
  <c r="DC26" i="8"/>
  <c r="DC34" i="8" s="1"/>
  <c r="HC26" i="8"/>
  <c r="DZ34" i="8"/>
  <c r="EI34" i="8"/>
  <c r="ER34" i="8"/>
  <c r="EZ34" i="8"/>
  <c r="FI34" i="8"/>
  <c r="FR34" i="8"/>
  <c r="FZ34" i="8"/>
  <c r="GI34" i="8"/>
  <c r="GR34" i="8"/>
  <c r="GZ34" i="8"/>
  <c r="HI34" i="8"/>
  <c r="HR34" i="8"/>
  <c r="HZ34" i="8"/>
  <c r="II34" i="8"/>
  <c r="GP33" i="8"/>
  <c r="EC31" i="8"/>
  <c r="DC48" i="8"/>
  <c r="HC48" i="8"/>
  <c r="JN18" i="2"/>
  <c r="GQ70" i="3"/>
  <c r="GY70" i="3"/>
  <c r="HH70" i="3"/>
  <c r="HQ70" i="3"/>
  <c r="HY70" i="3"/>
  <c r="IH70" i="3"/>
  <c r="HP69" i="3"/>
  <c r="HP86" i="3"/>
  <c r="IC102" i="3"/>
  <c r="IX70" i="3"/>
  <c r="P35" i="4"/>
  <c r="DP35" i="4"/>
  <c r="FH35" i="4"/>
  <c r="FQ35" i="4"/>
  <c r="FY35" i="4"/>
  <c r="GH35" i="4"/>
  <c r="GQ35" i="4"/>
  <c r="GY35" i="4"/>
  <c r="HH35" i="4"/>
  <c r="HQ35" i="4"/>
  <c r="HY35" i="4"/>
  <c r="IH35" i="4"/>
  <c r="HP34" i="4"/>
  <c r="BP66" i="4"/>
  <c r="FD66" i="4"/>
  <c r="FL66" i="4"/>
  <c r="FU66" i="4"/>
  <c r="GD66" i="4"/>
  <c r="GL66" i="4"/>
  <c r="GU66" i="4"/>
  <c r="HD66" i="4"/>
  <c r="HL66" i="4"/>
  <c r="HU66" i="4"/>
  <c r="FP65" i="4"/>
  <c r="AP81" i="4"/>
  <c r="EP81" i="4"/>
  <c r="BP17" i="5"/>
  <c r="FD17" i="5"/>
  <c r="FL17" i="5"/>
  <c r="FU17" i="5"/>
  <c r="GD17" i="5"/>
  <c r="GL17" i="5"/>
  <c r="GU17" i="5"/>
  <c r="HD17" i="5"/>
  <c r="HL17" i="5"/>
  <c r="FP16" i="5"/>
  <c r="DC30" i="5"/>
  <c r="FG30" i="5"/>
  <c r="FO30" i="5"/>
  <c r="FX30" i="5"/>
  <c r="GG30" i="5"/>
  <c r="GO30" i="5"/>
  <c r="GX30" i="5"/>
  <c r="HG30" i="5"/>
  <c r="HO30" i="5"/>
  <c r="HX30" i="5"/>
  <c r="HC29" i="5"/>
  <c r="FP29" i="5"/>
  <c r="P36" i="5"/>
  <c r="HP36" i="5"/>
  <c r="FP42" i="5"/>
  <c r="HC13" i="6"/>
  <c r="HC23" i="6" s="1"/>
  <c r="FJ23" i="6"/>
  <c r="FS23" i="6"/>
  <c r="GA23" i="6"/>
  <c r="GJ23" i="6"/>
  <c r="GS23" i="6"/>
  <c r="HA23" i="6"/>
  <c r="HJ23" i="6"/>
  <c r="HS23" i="6"/>
  <c r="IA23" i="6"/>
  <c r="FP22" i="6"/>
  <c r="DP42" i="6"/>
  <c r="FH42" i="6"/>
  <c r="FQ42" i="6"/>
  <c r="FY42" i="6"/>
  <c r="GH42" i="6"/>
  <c r="GQ42" i="6"/>
  <c r="GY42" i="6"/>
  <c r="HH42" i="6"/>
  <c r="HQ42" i="6"/>
  <c r="HY42" i="6"/>
  <c r="HP41" i="6"/>
  <c r="HP42" i="6" s="1"/>
  <c r="GC41" i="6"/>
  <c r="GC60" i="6"/>
  <c r="FP16" i="7"/>
  <c r="HP78" i="7"/>
  <c r="CC11" i="8"/>
  <c r="CC19" i="8" s="1"/>
  <c r="GC11" i="8"/>
  <c r="DC18" i="8"/>
  <c r="HC18" i="8"/>
  <c r="EC26" i="8"/>
  <c r="IC26" i="8"/>
  <c r="EK34" i="8"/>
  <c r="ET34" i="8"/>
  <c r="FB34" i="8"/>
  <c r="FK34" i="8"/>
  <c r="FT34" i="8"/>
  <c r="GB34" i="8"/>
  <c r="GK34" i="8"/>
  <c r="GT34" i="8"/>
  <c r="HB34" i="8"/>
  <c r="HK34" i="8"/>
  <c r="HT34" i="8"/>
  <c r="IB34" i="8"/>
  <c r="IK34" i="8"/>
  <c r="BC33" i="8"/>
  <c r="DS33" i="8"/>
  <c r="EA33" i="8"/>
  <c r="EA34" i="8" s="1"/>
  <c r="HP33" i="8"/>
  <c r="EC30" i="8"/>
  <c r="DC41" i="8"/>
  <c r="EC48" i="8"/>
  <c r="HP102" i="3"/>
  <c r="FP19" i="4"/>
  <c r="AP35" i="4"/>
  <c r="EP35" i="4"/>
  <c r="FJ35" i="4"/>
  <c r="FS35" i="4"/>
  <c r="GA35" i="4"/>
  <c r="GJ35" i="4"/>
  <c r="GS35" i="4"/>
  <c r="HA35" i="4"/>
  <c r="HJ35" i="4"/>
  <c r="IA35" i="4"/>
  <c r="IJ35" i="4"/>
  <c r="HP50" i="4"/>
  <c r="CP66" i="4"/>
  <c r="FF66" i="4"/>
  <c r="FN66" i="4"/>
  <c r="FW66" i="4"/>
  <c r="GF66" i="4"/>
  <c r="GN66" i="4"/>
  <c r="GW66" i="4"/>
  <c r="HF66" i="4"/>
  <c r="HN66" i="4"/>
  <c r="HW66" i="4"/>
  <c r="IN66" i="4"/>
  <c r="GP65" i="4"/>
  <c r="BP81" i="4"/>
  <c r="FP81" i="4"/>
  <c r="GP96" i="4"/>
  <c r="HP96" i="4"/>
  <c r="GC10" i="5"/>
  <c r="GC17" i="5" s="1"/>
  <c r="CP17" i="5"/>
  <c r="FF17" i="5"/>
  <c r="FN17" i="5"/>
  <c r="FW17" i="5"/>
  <c r="GF17" i="5"/>
  <c r="GN17" i="5"/>
  <c r="GW17" i="5"/>
  <c r="HF17" i="5"/>
  <c r="HN17" i="5"/>
  <c r="GP16" i="5"/>
  <c r="HP23" i="5"/>
  <c r="AC30" i="5"/>
  <c r="EC30" i="5"/>
  <c r="FI30" i="5"/>
  <c r="FR30" i="5"/>
  <c r="FZ30" i="5"/>
  <c r="GI30" i="5"/>
  <c r="GR30" i="5"/>
  <c r="GZ30" i="5"/>
  <c r="HI30" i="5"/>
  <c r="HR30" i="5"/>
  <c r="HZ30" i="5"/>
  <c r="AP36" i="5"/>
  <c r="HC36" i="5"/>
  <c r="GP42" i="5"/>
  <c r="FD23" i="6"/>
  <c r="FL23" i="6"/>
  <c r="FU23" i="6"/>
  <c r="GD23" i="6"/>
  <c r="GL23" i="6"/>
  <c r="GU23" i="6"/>
  <c r="HD23" i="6"/>
  <c r="HL23" i="6"/>
  <c r="HC32" i="6"/>
  <c r="AP42" i="6"/>
  <c r="EP42" i="6"/>
  <c r="FJ42" i="6"/>
  <c r="FS42" i="6"/>
  <c r="GA42" i="6"/>
  <c r="GJ42" i="6"/>
  <c r="GS42" i="6"/>
  <c r="FP51" i="6"/>
  <c r="HC60" i="6"/>
  <c r="EC18" i="8"/>
  <c r="CP18" i="8"/>
  <c r="BC26" i="8"/>
  <c r="BC34" i="8" s="1"/>
  <c r="FC26" i="8"/>
  <c r="FC34" i="8" s="1"/>
  <c r="DV34" i="8"/>
  <c r="EP33" i="8"/>
  <c r="BC48" i="8"/>
  <c r="FC48" i="8"/>
  <c r="JL37" i="3"/>
  <c r="BP26" i="8"/>
  <c r="BP34" i="8" s="1"/>
  <c r="FP26" i="8"/>
  <c r="FP34" i="8" s="1"/>
  <c r="DW34" i="8"/>
  <c r="AP41" i="8"/>
  <c r="EP41" i="8"/>
  <c r="IP41" i="8"/>
  <c r="P41" i="8"/>
  <c r="JM37" i="3"/>
  <c r="HP28" i="7"/>
  <c r="HC41" i="7"/>
  <c r="GP66" i="7"/>
  <c r="AP11" i="8"/>
  <c r="AP19" i="8" s="1"/>
  <c r="EP11" i="8"/>
  <c r="DC11" i="8"/>
  <c r="DC19" i="8" s="1"/>
  <c r="HC11" i="8"/>
  <c r="HC19" i="8" s="1"/>
  <c r="D19" i="8"/>
  <c r="L19" i="8"/>
  <c r="U19" i="8"/>
  <c r="AD19" i="8"/>
  <c r="AL19" i="8"/>
  <c r="AU19" i="8"/>
  <c r="BD19" i="8"/>
  <c r="BL19" i="8"/>
  <c r="BU19" i="8"/>
  <c r="CD19" i="8"/>
  <c r="CL19" i="8"/>
  <c r="CU19" i="8"/>
  <c r="DD19" i="8"/>
  <c r="DL19" i="8"/>
  <c r="DU19" i="8"/>
  <c r="ED19" i="8"/>
  <c r="EL19" i="8"/>
  <c r="EU19" i="8"/>
  <c r="FD19" i="8"/>
  <c r="FL19" i="8"/>
  <c r="FU19" i="8"/>
  <c r="GD19" i="8"/>
  <c r="GL19" i="8"/>
  <c r="GU19" i="8"/>
  <c r="HD19" i="8"/>
  <c r="HL19" i="8"/>
  <c r="HU19" i="8"/>
  <c r="BP18" i="8"/>
  <c r="FP18" i="8"/>
  <c r="P33" i="8"/>
  <c r="DP33" i="8"/>
  <c r="DX33" i="8"/>
  <c r="BP41" i="8"/>
  <c r="FP41" i="8"/>
  <c r="CP48" i="8"/>
  <c r="GP48" i="8"/>
  <c r="HA42" i="6"/>
  <c r="HJ42" i="6"/>
  <c r="HS42" i="6"/>
  <c r="IJ42" i="6"/>
  <c r="AP29" i="7"/>
  <c r="EP29" i="7"/>
  <c r="FJ29" i="7"/>
  <c r="FS29" i="7"/>
  <c r="GA29" i="7"/>
  <c r="GJ29" i="7"/>
  <c r="GS29" i="7"/>
  <c r="HA29" i="7"/>
  <c r="HJ29" i="7"/>
  <c r="HS29" i="7"/>
  <c r="IA29" i="7"/>
  <c r="IJ29" i="7"/>
  <c r="P54" i="7"/>
  <c r="DP54" i="7"/>
  <c r="FH54" i="7"/>
  <c r="FQ54" i="7"/>
  <c r="FY54" i="7"/>
  <c r="GH54" i="7"/>
  <c r="GQ54" i="7"/>
  <c r="GY54" i="7"/>
  <c r="HH54" i="7"/>
  <c r="HQ54" i="7"/>
  <c r="HY54" i="7"/>
  <c r="IH54" i="7"/>
  <c r="HP66" i="7"/>
  <c r="FP11" i="8"/>
  <c r="F19" i="8"/>
  <c r="N19" i="8"/>
  <c r="W19" i="8"/>
  <c r="AF19" i="8"/>
  <c r="AN19" i="8"/>
  <c r="AW19" i="8"/>
  <c r="BF19" i="8"/>
  <c r="BN19" i="8"/>
  <c r="BW19" i="8"/>
  <c r="CF19" i="8"/>
  <c r="CN19" i="8"/>
  <c r="CW19" i="8"/>
  <c r="DF19" i="8"/>
  <c r="DN19" i="8"/>
  <c r="DW19" i="8"/>
  <c r="EF19" i="8"/>
  <c r="EN19" i="8"/>
  <c r="EW19" i="8"/>
  <c r="FF19" i="8"/>
  <c r="FN19" i="8"/>
  <c r="FW19" i="8"/>
  <c r="GF19" i="8"/>
  <c r="GN19" i="8"/>
  <c r="GW19" i="8"/>
  <c r="HF19" i="8"/>
  <c r="HN19" i="8"/>
  <c r="HW19" i="8"/>
  <c r="IF19" i="8"/>
  <c r="IN19" i="8"/>
  <c r="AC18" i="8"/>
  <c r="DP26" i="8"/>
  <c r="HP26" i="8"/>
  <c r="DS34" i="8"/>
  <c r="EJ34" i="8"/>
  <c r="ES34" i="8"/>
  <c r="FA34" i="8"/>
  <c r="FJ34" i="8"/>
  <c r="FS34" i="8"/>
  <c r="GA34" i="8"/>
  <c r="GJ34" i="8"/>
  <c r="GS34" i="8"/>
  <c r="HA34" i="8"/>
  <c r="HJ34" i="8"/>
  <c r="HS34" i="8"/>
  <c r="IA34" i="8"/>
  <c r="IJ34" i="8"/>
  <c r="AP33" i="8"/>
  <c r="DR33" i="8"/>
  <c r="DR34" i="8" s="1"/>
  <c r="DZ33" i="8"/>
  <c r="HC33" i="8"/>
  <c r="CP41" i="8"/>
  <c r="GP41" i="8"/>
  <c r="AC41" i="8"/>
  <c r="GN23" i="6"/>
  <c r="GW23" i="6"/>
  <c r="HF23" i="6"/>
  <c r="HN23" i="6"/>
  <c r="IF23" i="6"/>
  <c r="GP22" i="6"/>
  <c r="HP22" i="6"/>
  <c r="FD42" i="6"/>
  <c r="FL42" i="6"/>
  <c r="FU42" i="6"/>
  <c r="GD42" i="6"/>
  <c r="GL42" i="6"/>
  <c r="GU42" i="6"/>
  <c r="HD42" i="6"/>
  <c r="HL42" i="6"/>
  <c r="ID42" i="6"/>
  <c r="FP41" i="6"/>
  <c r="GC51" i="6"/>
  <c r="HP60" i="6"/>
  <c r="BP29" i="7"/>
  <c r="FD29" i="7"/>
  <c r="FL29" i="7"/>
  <c r="FU29" i="7"/>
  <c r="GD29" i="7"/>
  <c r="GL29" i="7"/>
  <c r="GU29" i="7"/>
  <c r="HD29" i="7"/>
  <c r="HL29" i="7"/>
  <c r="IL29" i="7"/>
  <c r="FP28" i="7"/>
  <c r="AP54" i="7"/>
  <c r="EP54" i="7"/>
  <c r="FJ54" i="7"/>
  <c r="FS54" i="7"/>
  <c r="JD54" i="7"/>
  <c r="JS11" i="2"/>
  <c r="KA11" i="2"/>
  <c r="JW18" i="2"/>
  <c r="KG18" i="2"/>
  <c r="KH70" i="3"/>
  <c r="JU35" i="4"/>
  <c r="JQ66" i="4"/>
  <c r="JY66" i="4"/>
  <c r="JR23" i="6"/>
  <c r="JZ23" i="6"/>
  <c r="JR42" i="6"/>
  <c r="JZ42" i="6"/>
  <c r="KE23" i="6"/>
  <c r="KM23" i="6"/>
  <c r="KE42" i="6"/>
  <c r="KM42" i="6"/>
  <c r="KJ54" i="7"/>
  <c r="JM35" i="4"/>
  <c r="JE19" i="8"/>
  <c r="JM19" i="8"/>
  <c r="JT11" i="2"/>
  <c r="KB11" i="2"/>
  <c r="JX18" i="2"/>
  <c r="JR19" i="8"/>
  <c r="JZ19" i="8"/>
  <c r="JV34" i="8"/>
  <c r="JV35" i="4"/>
  <c r="JR66" i="4"/>
  <c r="JZ66" i="4"/>
  <c r="KE35" i="4"/>
  <c r="KM17" i="5"/>
  <c r="JS23" i="6"/>
  <c r="KA23" i="6"/>
  <c r="JS42" i="6"/>
  <c r="KA42" i="6"/>
  <c r="KF23" i="6"/>
  <c r="KN23" i="6"/>
  <c r="KF42" i="6"/>
  <c r="KN42" i="6"/>
  <c r="JK11" i="2"/>
  <c r="JO18" i="2"/>
  <c r="JD29" i="7"/>
  <c r="JF54" i="7"/>
  <c r="KD11" i="2"/>
  <c r="KF35" i="4"/>
  <c r="JT23" i="6"/>
  <c r="KB23" i="6"/>
  <c r="JT42" i="6"/>
  <c r="KG23" i="6"/>
  <c r="KO23" i="6"/>
  <c r="KG42" i="6"/>
  <c r="KO42" i="6"/>
  <c r="JU23" i="6"/>
  <c r="JU42" i="6"/>
  <c r="KH23" i="6"/>
  <c r="KH42" i="6"/>
  <c r="GA54" i="7"/>
  <c r="GJ54" i="7"/>
  <c r="GS54" i="7"/>
  <c r="HA54" i="7"/>
  <c r="HJ54" i="7"/>
  <c r="IA54" i="7"/>
  <c r="CP11" i="8"/>
  <c r="CP19" i="8" s="1"/>
  <c r="GP11" i="8"/>
  <c r="BC11" i="8"/>
  <c r="FC11" i="8"/>
  <c r="FC19" i="8" s="1"/>
  <c r="H19" i="8"/>
  <c r="Q19" i="8"/>
  <c r="Y19" i="8"/>
  <c r="AH19" i="8"/>
  <c r="AQ19" i="8"/>
  <c r="AY19" i="8"/>
  <c r="BH19" i="8"/>
  <c r="BQ19" i="8"/>
  <c r="BY19" i="8"/>
  <c r="CH19" i="8"/>
  <c r="CQ19" i="8"/>
  <c r="CY19" i="8"/>
  <c r="DH19" i="8"/>
  <c r="DQ19" i="8"/>
  <c r="DY19" i="8"/>
  <c r="EH19" i="8"/>
  <c r="EQ19" i="8"/>
  <c r="EY19" i="8"/>
  <c r="FH19" i="8"/>
  <c r="FQ19" i="8"/>
  <c r="FY19" i="8"/>
  <c r="GH19" i="8"/>
  <c r="GQ19" i="8"/>
  <c r="GY19" i="8"/>
  <c r="HH19" i="8"/>
  <c r="HQ19" i="8"/>
  <c r="HY19" i="8"/>
  <c r="DP18" i="8"/>
  <c r="HP18" i="8"/>
  <c r="ED34" i="8"/>
  <c r="EL34" i="8"/>
  <c r="EU34" i="8"/>
  <c r="FD34" i="8"/>
  <c r="FL34" i="8"/>
  <c r="FU34" i="8"/>
  <c r="GD34" i="8"/>
  <c r="GL34" i="8"/>
  <c r="GU34" i="8"/>
  <c r="HD34" i="8"/>
  <c r="HL34" i="8"/>
  <c r="HU34" i="8"/>
  <c r="ID34" i="8"/>
  <c r="IL34" i="8"/>
  <c r="BP33" i="8"/>
  <c r="DT33" i="8"/>
  <c r="EB33" i="8"/>
  <c r="DP41" i="8"/>
  <c r="HP41" i="8"/>
  <c r="AP48" i="8"/>
  <c r="EP48" i="8"/>
  <c r="P48" i="8"/>
  <c r="JK37" i="3"/>
  <c r="JH35" i="4"/>
  <c r="JL66" i="4"/>
  <c r="IQ19" i="8"/>
  <c r="IY19" i="8"/>
  <c r="IU34" i="8"/>
  <c r="JG17" i="5"/>
  <c r="JL34" i="8"/>
  <c r="JF29" i="7"/>
  <c r="JW11" i="2"/>
  <c r="JS18" i="2"/>
  <c r="KA18" i="2"/>
  <c r="KF11" i="2"/>
  <c r="JU19" i="8"/>
  <c r="JQ34" i="8"/>
  <c r="JY34" i="8"/>
  <c r="KC48" i="8"/>
  <c r="KE19" i="8"/>
  <c r="KM19" i="8"/>
  <c r="JQ35" i="4"/>
  <c r="JY35" i="4"/>
  <c r="JU66" i="4"/>
  <c r="KE66" i="4"/>
  <c r="JM66" i="4"/>
  <c r="JE34" i="8"/>
  <c r="JX11" i="2"/>
  <c r="JT18" i="2"/>
  <c r="KB18" i="2"/>
  <c r="KD18" i="2"/>
  <c r="JV19" i="8"/>
  <c r="JR34" i="8"/>
  <c r="JZ34" i="8"/>
  <c r="JR35" i="4"/>
  <c r="JZ35" i="4"/>
  <c r="JV66" i="4"/>
  <c r="KF66" i="4"/>
  <c r="KE34" i="8"/>
  <c r="KI34" i="8"/>
  <c r="KM34" i="8"/>
  <c r="KO54" i="7"/>
  <c r="KO29" i="7"/>
  <c r="KN54" i="7"/>
  <c r="KN29" i="7"/>
  <c r="KM29" i="7"/>
  <c r="KL54" i="7"/>
  <c r="KL29" i="7"/>
  <c r="KK54" i="7"/>
  <c r="KK29" i="7"/>
  <c r="HC16" i="7"/>
  <c r="GP41" i="7"/>
  <c r="GP54" i="7" s="1"/>
  <c r="GP53" i="7"/>
  <c r="FP53" i="7"/>
  <c r="FP54" i="7" s="1"/>
  <c r="HP53" i="7"/>
  <c r="HC78" i="7"/>
  <c r="GC78" i="7"/>
  <c r="JG29" i="7"/>
  <c r="FP41" i="7"/>
  <c r="HP41" i="7"/>
  <c r="HC66" i="7"/>
  <c r="GC66" i="7"/>
  <c r="GC16" i="7"/>
  <c r="GC29" i="7" s="1"/>
  <c r="HC28" i="7"/>
  <c r="KJ29" i="7"/>
  <c r="KI54" i="7"/>
  <c r="KI29" i="7"/>
  <c r="KD34" i="8"/>
  <c r="KH34" i="8"/>
  <c r="KL34" i="8"/>
  <c r="KO17" i="5"/>
  <c r="KN30" i="5"/>
  <c r="KN17" i="5"/>
  <c r="KL30" i="5"/>
  <c r="KL17" i="5"/>
  <c r="KK30" i="5"/>
  <c r="KJ17" i="5"/>
  <c r="KI30" i="5"/>
  <c r="KI17" i="5"/>
  <c r="KH30" i="5"/>
  <c r="KH17" i="5"/>
  <c r="KO66" i="4"/>
  <c r="KO35" i="4"/>
  <c r="KN66" i="4"/>
  <c r="KM66" i="4"/>
  <c r="KM35" i="4"/>
  <c r="KL66" i="4"/>
  <c r="KL35" i="4"/>
  <c r="KK66" i="4"/>
  <c r="KK35" i="4"/>
  <c r="KJ66" i="4"/>
  <c r="KJ35" i="4"/>
  <c r="KI66" i="4"/>
  <c r="KI35" i="4"/>
  <c r="KH66" i="4"/>
  <c r="KH35" i="4"/>
  <c r="KJ34" i="8"/>
  <c r="KN34" i="8"/>
  <c r="KD19" i="8"/>
  <c r="KH19" i="8"/>
  <c r="KL19" i="8"/>
  <c r="KG19" i="8"/>
  <c r="KK19" i="8"/>
  <c r="KO19" i="8"/>
  <c r="KO70" i="3"/>
  <c r="KO37" i="3"/>
  <c r="KN70" i="3"/>
  <c r="KN37" i="3"/>
  <c r="KM70" i="3"/>
  <c r="KL70" i="3"/>
  <c r="KL37" i="3"/>
  <c r="KK70" i="3"/>
  <c r="KK37" i="3"/>
  <c r="KJ70" i="3"/>
  <c r="KJ37" i="3"/>
  <c r="KI70" i="3"/>
  <c r="KI37" i="3"/>
  <c r="KF19" i="8"/>
  <c r="KJ19" i="8"/>
  <c r="KN19" i="8"/>
  <c r="KF34" i="8"/>
  <c r="KO18" i="2"/>
  <c r="KO11" i="2"/>
  <c r="KN18" i="2"/>
  <c r="KN11" i="2"/>
  <c r="KM18" i="2"/>
  <c r="KM11" i="2"/>
  <c r="KL18" i="2"/>
  <c r="KL11" i="2"/>
  <c r="KK18" i="2"/>
  <c r="KK11" i="2"/>
  <c r="KJ18" i="2"/>
  <c r="KI18" i="2"/>
  <c r="KI11" i="2"/>
  <c r="KH18" i="2"/>
  <c r="KH11" i="2"/>
  <c r="JJ54" i="7"/>
  <c r="JJ29" i="7"/>
  <c r="JJ23" i="6"/>
  <c r="JJ30" i="5"/>
  <c r="JJ17" i="5"/>
  <c r="JJ66" i="4"/>
  <c r="JJ35" i="4"/>
  <c r="JJ70" i="3"/>
  <c r="JJ37" i="3"/>
  <c r="JJ34" i="8"/>
  <c r="JJ19" i="8"/>
  <c r="JJ18" i="2"/>
  <c r="JJ11" i="2"/>
  <c r="KP26" i="8"/>
  <c r="KG54" i="7"/>
  <c r="KG29" i="7"/>
  <c r="KE54" i="7"/>
  <c r="KE29" i="7"/>
  <c r="KP66" i="7"/>
  <c r="KP41" i="7"/>
  <c r="KP16" i="7"/>
  <c r="KC26" i="8"/>
  <c r="KB54" i="7"/>
  <c r="KB29" i="7"/>
  <c r="KA54" i="7"/>
  <c r="KA29" i="7"/>
  <c r="JZ54" i="7"/>
  <c r="JZ29" i="7"/>
  <c r="JY54" i="7"/>
  <c r="JY29" i="7"/>
  <c r="JX54" i="7"/>
  <c r="JX29" i="7"/>
  <c r="JW54" i="7"/>
  <c r="JW29" i="7"/>
  <c r="JV54" i="7"/>
  <c r="JV29" i="7"/>
  <c r="JU54" i="7"/>
  <c r="JU29" i="7"/>
  <c r="JT54" i="7"/>
  <c r="JT29" i="7"/>
  <c r="JS54" i="7"/>
  <c r="JS29" i="7"/>
  <c r="JR54" i="7"/>
  <c r="JR29" i="7"/>
  <c r="KC78" i="7"/>
  <c r="KC66" i="7"/>
  <c r="KC53" i="7"/>
  <c r="KC41" i="7"/>
  <c r="JQ54" i="7"/>
  <c r="KC28" i="7"/>
  <c r="KC16" i="7"/>
  <c r="JQ29" i="7"/>
  <c r="JO54" i="7"/>
  <c r="JO29" i="7"/>
  <c r="JN54" i="7"/>
  <c r="JN29" i="7"/>
  <c r="JM54" i="7"/>
  <c r="JM29" i="7"/>
  <c r="JL54" i="7"/>
  <c r="JL29" i="7"/>
  <c r="JK54" i="7"/>
  <c r="JK29" i="7"/>
  <c r="KP78" i="7"/>
  <c r="KD54" i="7"/>
  <c r="KF54" i="7"/>
  <c r="KH54" i="7"/>
  <c r="KP53" i="7"/>
  <c r="KD29" i="7"/>
  <c r="KF29" i="7"/>
  <c r="KH29" i="7"/>
  <c r="KP28" i="7"/>
  <c r="KP60" i="6"/>
  <c r="KP51" i="6"/>
  <c r="KP13" i="6"/>
  <c r="KP41" i="6"/>
  <c r="KP32" i="6"/>
  <c r="KP22" i="6"/>
  <c r="KB42" i="6"/>
  <c r="KC60" i="6"/>
  <c r="KC51" i="6"/>
  <c r="KC41" i="6"/>
  <c r="KC13" i="6"/>
  <c r="KC32" i="6"/>
  <c r="KC22" i="6"/>
  <c r="KC23" i="6" s="1"/>
  <c r="JK42" i="6"/>
  <c r="JK23" i="6"/>
  <c r="Z34" i="9"/>
  <c r="KG30" i="5"/>
  <c r="KG17" i="5"/>
  <c r="KF30" i="5"/>
  <c r="KF17" i="5"/>
  <c r="KP10" i="5"/>
  <c r="KE30" i="5"/>
  <c r="KP23" i="5"/>
  <c r="KE17" i="5"/>
  <c r="KP42" i="5"/>
  <c r="KP36" i="5"/>
  <c r="KP29" i="5"/>
  <c r="KD30" i="5"/>
  <c r="KP16" i="5"/>
  <c r="KD17" i="5"/>
  <c r="Y34" i="9"/>
  <c r="X84" i="9" s="1"/>
  <c r="Z19" i="9"/>
  <c r="KB30" i="5"/>
  <c r="KB17" i="5"/>
  <c r="KA30" i="5"/>
  <c r="KA17" i="5"/>
  <c r="JZ30" i="5"/>
  <c r="JZ17" i="5"/>
  <c r="JY30" i="5"/>
  <c r="JY17" i="5"/>
  <c r="JX30" i="5"/>
  <c r="JX17" i="5"/>
  <c r="JW30" i="5"/>
  <c r="JW17" i="5"/>
  <c r="JU30" i="5"/>
  <c r="JU17" i="5"/>
  <c r="JS30" i="5"/>
  <c r="JS17" i="5"/>
  <c r="KC42" i="5"/>
  <c r="KC29" i="5"/>
  <c r="KC23" i="5"/>
  <c r="JQ30" i="5"/>
  <c r="JQ17" i="5"/>
  <c r="JO30" i="5"/>
  <c r="JO17" i="5"/>
  <c r="JN17" i="5"/>
  <c r="JM17" i="5"/>
  <c r="JL17" i="5"/>
  <c r="JK30" i="5"/>
  <c r="JK17" i="5"/>
  <c r="KC36" i="5"/>
  <c r="JR30" i="5"/>
  <c r="JT30" i="5"/>
  <c r="JV30" i="5"/>
  <c r="JR17" i="5"/>
  <c r="JT17" i="5"/>
  <c r="JV17" i="5"/>
  <c r="KC16" i="5"/>
  <c r="KC10" i="5"/>
  <c r="KP50" i="4"/>
  <c r="KP19" i="4"/>
  <c r="KP96" i="4"/>
  <c r="KP81" i="4"/>
  <c r="KP65" i="4"/>
  <c r="KP34" i="4"/>
  <c r="Y19" i="9"/>
  <c r="X69" i="9" s="1"/>
  <c r="KB35" i="4"/>
  <c r="KC96" i="4"/>
  <c r="KC50" i="4"/>
  <c r="KC81" i="4"/>
  <c r="KC19" i="4"/>
  <c r="JM34" i="8"/>
  <c r="KC65" i="4"/>
  <c r="KC34" i="4"/>
  <c r="KP48" i="8"/>
  <c r="KP41" i="8"/>
  <c r="KP33" i="8"/>
  <c r="KP18" i="8"/>
  <c r="KP11" i="8"/>
  <c r="KG70" i="3"/>
  <c r="KG37" i="3"/>
  <c r="KF70" i="3"/>
  <c r="KF37" i="3"/>
  <c r="KP86" i="3"/>
  <c r="KE70" i="3"/>
  <c r="KE37" i="3"/>
  <c r="KP102" i="3"/>
  <c r="KD70" i="3"/>
  <c r="KP69" i="3"/>
  <c r="KP53" i="3"/>
  <c r="KP36" i="3"/>
  <c r="KD37" i="3"/>
  <c r="KP20" i="3"/>
  <c r="KC41" i="8"/>
  <c r="KC33" i="8"/>
  <c r="KC18" i="8"/>
  <c r="KB70" i="3"/>
  <c r="KB37" i="3"/>
  <c r="KA70" i="3"/>
  <c r="KA37" i="3"/>
  <c r="JZ70" i="3"/>
  <c r="JZ37" i="3"/>
  <c r="JY70" i="3"/>
  <c r="JY37" i="3"/>
  <c r="JX70" i="3"/>
  <c r="JX37" i="3"/>
  <c r="JW70" i="3"/>
  <c r="JW37" i="3"/>
  <c r="JV70" i="3"/>
  <c r="JV37" i="3"/>
  <c r="JU70" i="3"/>
  <c r="JU37" i="3"/>
  <c r="JT70" i="3"/>
  <c r="JT37" i="3"/>
  <c r="JS70" i="3"/>
  <c r="JS37" i="3"/>
  <c r="JR70" i="3"/>
  <c r="JR37" i="3"/>
  <c r="KC102" i="3"/>
  <c r="KC86" i="3"/>
  <c r="KC69" i="3"/>
  <c r="JQ70" i="3"/>
  <c r="KC53" i="3"/>
  <c r="KC70" i="3" s="1"/>
  <c r="KC36" i="3"/>
  <c r="JQ37" i="3"/>
  <c r="KC20" i="3"/>
  <c r="KC37" i="3" s="1"/>
  <c r="KC11" i="8"/>
  <c r="JO70" i="3"/>
  <c r="JN70" i="3"/>
  <c r="JM70" i="3"/>
  <c r="JL70" i="3"/>
  <c r="JK70" i="3"/>
  <c r="KP24" i="2"/>
  <c r="KP21" i="2"/>
  <c r="KP17" i="2"/>
  <c r="KP10" i="2"/>
  <c r="KP7" i="2"/>
  <c r="KP14" i="2"/>
  <c r="KC7" i="2"/>
  <c r="KC10" i="2"/>
  <c r="KC24" i="2"/>
  <c r="KC14" i="2"/>
  <c r="KC21" i="2"/>
  <c r="KC17" i="2"/>
  <c r="JI54" i="7"/>
  <c r="JI30" i="5"/>
  <c r="JI17" i="5"/>
  <c r="JI34" i="8"/>
  <c r="JI66" i="4"/>
  <c r="JI35" i="4"/>
  <c r="JI19" i="8"/>
  <c r="JI70" i="3"/>
  <c r="JI37" i="3"/>
  <c r="JH34" i="8"/>
  <c r="JH19" i="8"/>
  <c r="JH54" i="7"/>
  <c r="JH29" i="7"/>
  <c r="JH30" i="5"/>
  <c r="JH17" i="5"/>
  <c r="JH70" i="3"/>
  <c r="JH37" i="3"/>
  <c r="JH18" i="2"/>
  <c r="JH11" i="2"/>
  <c r="JG30" i="5"/>
  <c r="JG54" i="7"/>
  <c r="JG66" i="4"/>
  <c r="JG35" i="4"/>
  <c r="JG70" i="3"/>
  <c r="JG19" i="8"/>
  <c r="JG34" i="8"/>
  <c r="JG18" i="2"/>
  <c r="JG11" i="2"/>
  <c r="JA66" i="4"/>
  <c r="JA35" i="4"/>
  <c r="JF19" i="8"/>
  <c r="JP78" i="7"/>
  <c r="JP28" i="7"/>
  <c r="JF30" i="5"/>
  <c r="JF17" i="5"/>
  <c r="JF66" i="4"/>
  <c r="JF35" i="4"/>
  <c r="JF70" i="3"/>
  <c r="JF37" i="3"/>
  <c r="JF18" i="2"/>
  <c r="JF11" i="2"/>
  <c r="JI11" i="2"/>
  <c r="JM11" i="2"/>
  <c r="JE18" i="2"/>
  <c r="JI18" i="2"/>
  <c r="JM18" i="2"/>
  <c r="HP11" i="8"/>
  <c r="GC33" i="8"/>
  <c r="EP18" i="8"/>
  <c r="GP18" i="8"/>
  <c r="GP19" i="8" s="1"/>
  <c r="BC18" i="8"/>
  <c r="BC19" i="8" s="1"/>
  <c r="EC27" i="8"/>
  <c r="EC29" i="8"/>
  <c r="BP48" i="8"/>
  <c r="DP48" i="8"/>
  <c r="FP48" i="8"/>
  <c r="HP48" i="8"/>
  <c r="EP19" i="8"/>
  <c r="BP11" i="8"/>
  <c r="BP19" i="8" s="1"/>
  <c r="DP11" i="8"/>
  <c r="DP19" i="8" s="1"/>
  <c r="CC41" i="8"/>
  <c r="EC41" i="8"/>
  <c r="GC41" i="8"/>
  <c r="IC41" i="8"/>
  <c r="AC48" i="8"/>
  <c r="JC26" i="8"/>
  <c r="AP26" i="8"/>
  <c r="CP26" i="8"/>
  <c r="CP34" i="8" s="1"/>
  <c r="EP26" i="8"/>
  <c r="GP26" i="8"/>
  <c r="GP34" i="8" s="1"/>
  <c r="AC33" i="8"/>
  <c r="CC33" i="8"/>
  <c r="CC34" i="8" s="1"/>
  <c r="DQ33" i="8"/>
  <c r="DQ34" i="8" s="1"/>
  <c r="DU33" i="8"/>
  <c r="DU34" i="8" s="1"/>
  <c r="DY33" i="8"/>
  <c r="DY34" i="8" s="1"/>
  <c r="HC41" i="8"/>
  <c r="JE54" i="7"/>
  <c r="JE29" i="7"/>
  <c r="JP13" i="6"/>
  <c r="JE30" i="5"/>
  <c r="JP29" i="5"/>
  <c r="JE17" i="5"/>
  <c r="JE66" i="4"/>
  <c r="JE35" i="4"/>
  <c r="JE70" i="3"/>
  <c r="JE37" i="3"/>
  <c r="JP24" i="2"/>
  <c r="JP21" i="2"/>
  <c r="JP17" i="2"/>
  <c r="JP14" i="2"/>
  <c r="JE11" i="2"/>
  <c r="JB54" i="7"/>
  <c r="JB29" i="7"/>
  <c r="JA54" i="7"/>
  <c r="JA29" i="7"/>
  <c r="IZ54" i="7"/>
  <c r="IZ29" i="7"/>
  <c r="IY54" i="7"/>
  <c r="IY29" i="7"/>
  <c r="IX54" i="7"/>
  <c r="IX29" i="7"/>
  <c r="IW54" i="7"/>
  <c r="IW29" i="7"/>
  <c r="IV54" i="7"/>
  <c r="IV29" i="7"/>
  <c r="IU54" i="7"/>
  <c r="IU29" i="7"/>
  <c r="IT54" i="7"/>
  <c r="IT29" i="7"/>
  <c r="IS54" i="7"/>
  <c r="IS29" i="7"/>
  <c r="IR54" i="7"/>
  <c r="IR29" i="7"/>
  <c r="JC78" i="7"/>
  <c r="JC66" i="7"/>
  <c r="IQ54" i="7"/>
  <c r="JC53" i="7"/>
  <c r="JC41" i="7"/>
  <c r="IQ29" i="7"/>
  <c r="JC28" i="7"/>
  <c r="JC16" i="7"/>
  <c r="JP26" i="8"/>
  <c r="JP66" i="7"/>
  <c r="JP53" i="7"/>
  <c r="JP41" i="7"/>
  <c r="JP16" i="7"/>
  <c r="JP18" i="8"/>
  <c r="JP60" i="6"/>
  <c r="JP51" i="6"/>
  <c r="JP41" i="6"/>
  <c r="JP32" i="6"/>
  <c r="JP22" i="6"/>
  <c r="JC60" i="6"/>
  <c r="JC51" i="6"/>
  <c r="JC41" i="6"/>
  <c r="JC32" i="6"/>
  <c r="JC22" i="6"/>
  <c r="JC13" i="6"/>
  <c r="JN42" i="6"/>
  <c r="JD42" i="6"/>
  <c r="JH42" i="6"/>
  <c r="JL42" i="6"/>
  <c r="JE23" i="6"/>
  <c r="JI23" i="6"/>
  <c r="JM23" i="6"/>
  <c r="IR42" i="6"/>
  <c r="IQ42" i="6"/>
  <c r="IQ23" i="6"/>
  <c r="JD34" i="8"/>
  <c r="JP42" i="5"/>
  <c r="JP36" i="5"/>
  <c r="JD30" i="5"/>
  <c r="JP23" i="5"/>
  <c r="JP30" i="5" s="1"/>
  <c r="JP16" i="5"/>
  <c r="JD17" i="5"/>
  <c r="JP10" i="5"/>
  <c r="JB30" i="5"/>
  <c r="JB17" i="5"/>
  <c r="JA17" i="5"/>
  <c r="IZ30" i="5"/>
  <c r="IZ17" i="5"/>
  <c r="IY30" i="5"/>
  <c r="IY17" i="5"/>
  <c r="IX30" i="5"/>
  <c r="IX17" i="5"/>
  <c r="IW30" i="5"/>
  <c r="IW17" i="5"/>
  <c r="IV30" i="5"/>
  <c r="IV17" i="5"/>
  <c r="IU30" i="5"/>
  <c r="IU17" i="5"/>
  <c r="IT30" i="5"/>
  <c r="IT17" i="5"/>
  <c r="IS30" i="5"/>
  <c r="IS17" i="5"/>
  <c r="IR30" i="5"/>
  <c r="JC29" i="5"/>
  <c r="JC23" i="5"/>
  <c r="IR17" i="5"/>
  <c r="JC42" i="5"/>
  <c r="JC36" i="5"/>
  <c r="IQ30" i="5"/>
  <c r="IQ17" i="5"/>
  <c r="JC16" i="5"/>
  <c r="JC10" i="5"/>
  <c r="IQ66" i="4"/>
  <c r="IQ35" i="4"/>
  <c r="IR66" i="4"/>
  <c r="IR35" i="4"/>
  <c r="IS66" i="4"/>
  <c r="IS35" i="4"/>
  <c r="IT66" i="4"/>
  <c r="IT35" i="4"/>
  <c r="IU66" i="4"/>
  <c r="IU35" i="4"/>
  <c r="IV66" i="4"/>
  <c r="IV35" i="4"/>
  <c r="IW66" i="4"/>
  <c r="IW35" i="4"/>
  <c r="IX35" i="4"/>
  <c r="IY66" i="4"/>
  <c r="IY35" i="4"/>
  <c r="IZ66" i="4"/>
  <c r="JC50" i="4"/>
  <c r="IZ35" i="4"/>
  <c r="JC34" i="4"/>
  <c r="JC96" i="4"/>
  <c r="JC81" i="4"/>
  <c r="JC65" i="4"/>
  <c r="JB66" i="4"/>
  <c r="JB35" i="4"/>
  <c r="JC19" i="4"/>
  <c r="JP33" i="8"/>
  <c r="JP48" i="8"/>
  <c r="JP96" i="4"/>
  <c r="JP81" i="4"/>
  <c r="JD66" i="4"/>
  <c r="JP65" i="4"/>
  <c r="JP34" i="4"/>
  <c r="JC48" i="8"/>
  <c r="JP41" i="8"/>
  <c r="JC41" i="8"/>
  <c r="JC33" i="8"/>
  <c r="JD19" i="8"/>
  <c r="JP11" i="8"/>
  <c r="JP102" i="3"/>
  <c r="JP86" i="3"/>
  <c r="JP69" i="3"/>
  <c r="JD70" i="3"/>
  <c r="JP53" i="3"/>
  <c r="JD37" i="3"/>
  <c r="JP36" i="3"/>
  <c r="JP20" i="3"/>
  <c r="IT19" i="8"/>
  <c r="IX19" i="8"/>
  <c r="JB19" i="8"/>
  <c r="IR19" i="8"/>
  <c r="IV19" i="8"/>
  <c r="IZ19" i="8"/>
  <c r="JC11" i="8"/>
  <c r="JB70" i="3"/>
  <c r="JB37" i="3"/>
  <c r="JA70" i="3"/>
  <c r="JA37" i="3"/>
  <c r="IZ70" i="3"/>
  <c r="IZ37" i="3"/>
  <c r="IY70" i="3"/>
  <c r="IY37" i="3"/>
  <c r="IX37" i="3"/>
  <c r="IW70" i="3"/>
  <c r="IW37" i="3"/>
  <c r="IV70" i="3"/>
  <c r="IV37" i="3"/>
  <c r="IU70" i="3"/>
  <c r="IU37" i="3"/>
  <c r="IT70" i="3"/>
  <c r="IT37" i="3"/>
  <c r="JC86" i="3"/>
  <c r="IS70" i="3"/>
  <c r="IS37" i="3"/>
  <c r="IR70" i="3"/>
  <c r="IR37" i="3"/>
  <c r="JC102" i="3"/>
  <c r="IQ70" i="3"/>
  <c r="JC69" i="3"/>
  <c r="JC53" i="3"/>
  <c r="IQ37" i="3"/>
  <c r="JC36" i="3"/>
  <c r="JC20" i="3"/>
  <c r="IS34" i="8"/>
  <c r="IW34" i="8"/>
  <c r="JA34" i="8"/>
  <c r="IS19" i="8"/>
  <c r="IW19" i="8"/>
  <c r="JA19" i="8"/>
  <c r="JC18" i="8"/>
  <c r="JC19" i="8" s="1"/>
  <c r="JP10" i="2"/>
  <c r="JD11" i="2"/>
  <c r="JP7" i="2"/>
  <c r="IO29" i="7"/>
  <c r="IM29" i="7"/>
  <c r="IK29" i="7"/>
  <c r="IH29" i="7"/>
  <c r="IG54" i="7"/>
  <c r="IF54" i="7"/>
  <c r="IP53" i="7"/>
  <c r="IE29" i="7"/>
  <c r="IP78" i="7"/>
  <c r="IP66" i="7"/>
  <c r="ID54" i="7"/>
  <c r="IP41" i="7"/>
  <c r="IP28" i="7"/>
  <c r="ID29" i="7"/>
  <c r="IP16" i="7"/>
  <c r="ID19" i="8"/>
  <c r="IH19" i="8"/>
  <c r="IL19" i="8"/>
  <c r="IO42" i="6"/>
  <c r="IO23" i="6"/>
  <c r="IN42" i="6"/>
  <c r="IN23" i="6"/>
  <c r="IM42" i="6"/>
  <c r="IM23" i="6"/>
  <c r="IL42" i="6"/>
  <c r="IL23" i="6"/>
  <c r="IK42" i="6"/>
  <c r="IK23" i="6"/>
  <c r="IJ23" i="6"/>
  <c r="II42" i="6"/>
  <c r="II23" i="6"/>
  <c r="IH42" i="6"/>
  <c r="IH23" i="6"/>
  <c r="IG23" i="6"/>
  <c r="IF42" i="6"/>
  <c r="IP51" i="6"/>
  <c r="IE42" i="6"/>
  <c r="IE23" i="6"/>
  <c r="IP60" i="6"/>
  <c r="IP41" i="6"/>
  <c r="IP32" i="6"/>
  <c r="IP22" i="6"/>
  <c r="ID23" i="6"/>
  <c r="IP13" i="6"/>
  <c r="IP33" i="8"/>
  <c r="IP34" i="8" s="1"/>
  <c r="IO30" i="5"/>
  <c r="IO17" i="5"/>
  <c r="IN17" i="5"/>
  <c r="IM30" i="5"/>
  <c r="IL30" i="5"/>
  <c r="IL17" i="5"/>
  <c r="IK30" i="5"/>
  <c r="IK17" i="5"/>
  <c r="II30" i="5"/>
  <c r="II17" i="5"/>
  <c r="IH30" i="5"/>
  <c r="IH17" i="5"/>
  <c r="IG30" i="5"/>
  <c r="IG17" i="5"/>
  <c r="IF17" i="5"/>
  <c r="IE30" i="5"/>
  <c r="IE17" i="5"/>
  <c r="IP42" i="5"/>
  <c r="IP36" i="5"/>
  <c r="IP29" i="5"/>
  <c r="ID30" i="5"/>
  <c r="IP23" i="5"/>
  <c r="IP16" i="5"/>
  <c r="ID17" i="5"/>
  <c r="IP10" i="5"/>
  <c r="IR34" i="8"/>
  <c r="IV34" i="8"/>
  <c r="IZ34" i="8"/>
  <c r="IP48" i="8"/>
  <c r="IP26" i="8"/>
  <c r="IL66" i="4"/>
  <c r="IL35" i="4"/>
  <c r="IK35" i="4"/>
  <c r="JP50" i="4"/>
  <c r="JD35" i="4"/>
  <c r="JP19" i="4"/>
  <c r="IP96" i="4"/>
  <c r="IP65" i="4"/>
  <c r="IP19" i="4"/>
  <c r="IP81" i="4"/>
  <c r="ID66" i="4"/>
  <c r="IP50" i="4"/>
  <c r="IP34" i="4"/>
  <c r="IG19" i="8"/>
  <c r="IK19" i="8"/>
  <c r="IO19" i="8"/>
  <c r="IP11" i="8"/>
  <c r="IH37" i="3"/>
  <c r="IK37" i="3"/>
  <c r="IP102" i="3"/>
  <c r="IP86" i="3"/>
  <c r="IP69" i="3"/>
  <c r="IP53" i="3"/>
  <c r="IP36" i="3"/>
  <c r="IP20" i="3"/>
  <c r="IE19" i="8"/>
  <c r="II19" i="8"/>
  <c r="IM19" i="8"/>
  <c r="IP18" i="8"/>
  <c r="HZ54" i="7"/>
  <c r="HZ29" i="7"/>
  <c r="HY29" i="7"/>
  <c r="HW54" i="7"/>
  <c r="HW29" i="7"/>
  <c r="HV29" i="7"/>
  <c r="HU54" i="7"/>
  <c r="HU29" i="7"/>
  <c r="HT54" i="7"/>
  <c r="HS54" i="7"/>
  <c r="HR54" i="7"/>
  <c r="HR29" i="7"/>
  <c r="IC28" i="7"/>
  <c r="IC78" i="7"/>
  <c r="IC66" i="7"/>
  <c r="IC53" i="7"/>
  <c r="IC41" i="7"/>
  <c r="HQ29" i="7"/>
  <c r="IC16" i="7"/>
  <c r="HR42" i="6"/>
  <c r="HR23" i="6"/>
  <c r="HT42" i="6"/>
  <c r="HU42" i="6"/>
  <c r="HU23" i="6"/>
  <c r="HV42" i="6"/>
  <c r="HW42" i="6"/>
  <c r="HW23" i="6"/>
  <c r="IC51" i="6"/>
  <c r="HX23" i="6"/>
  <c r="HZ42" i="6"/>
  <c r="HZ23" i="6"/>
  <c r="IC13" i="6"/>
  <c r="IA42" i="6"/>
  <c r="IC48" i="8"/>
  <c r="IA30" i="5"/>
  <c r="IA17" i="5"/>
  <c r="HY30" i="5"/>
  <c r="HY17" i="5"/>
  <c r="HW30" i="5"/>
  <c r="HW17" i="5"/>
  <c r="HU30" i="5"/>
  <c r="HU17" i="5"/>
  <c r="HT17" i="5"/>
  <c r="IC42" i="5"/>
  <c r="HS30" i="5"/>
  <c r="HS17" i="5"/>
  <c r="IC60" i="6"/>
  <c r="IC41" i="6"/>
  <c r="IC32" i="6"/>
  <c r="IC22" i="6"/>
  <c r="IC36" i="5"/>
  <c r="IC29" i="5"/>
  <c r="HQ30" i="5"/>
  <c r="IC23" i="5"/>
  <c r="IC16" i="5"/>
  <c r="HQ17" i="5"/>
  <c r="IC10" i="5"/>
  <c r="IC33" i="8"/>
  <c r="IC34" i="8" s="1"/>
  <c r="HR19" i="8"/>
  <c r="HV19" i="8"/>
  <c r="HZ19" i="8"/>
  <c r="IC18" i="8"/>
  <c r="IC19" i="8" s="1"/>
  <c r="HQ66" i="4"/>
  <c r="HR66" i="4"/>
  <c r="HS66" i="4"/>
  <c r="IC50" i="4"/>
  <c r="HS35" i="4"/>
  <c r="IC34" i="4"/>
  <c r="IC19" i="4"/>
  <c r="IC96" i="4"/>
  <c r="IC81" i="4"/>
  <c r="IC65" i="4"/>
  <c r="EC19" i="8"/>
  <c r="GC19" i="8"/>
  <c r="GC34" i="8"/>
  <c r="AP34" i="8"/>
  <c r="EP34" i="8"/>
  <c r="DT34" i="8"/>
  <c r="DX34" i="8"/>
  <c r="EB34" i="8"/>
  <c r="AC11" i="8"/>
  <c r="AC19" i="8" s="1"/>
  <c r="P26" i="8"/>
  <c r="P34" i="8" s="1"/>
  <c r="P11" i="8"/>
  <c r="P19" i="8" s="1"/>
  <c r="EC28" i="8"/>
  <c r="EC33" i="8" s="1"/>
  <c r="EC34" i="8" s="1"/>
  <c r="AC26" i="8"/>
  <c r="AC34" i="8" s="1"/>
  <c r="HC54" i="7"/>
  <c r="GC54" i="7"/>
  <c r="HP54" i="7"/>
  <c r="GP17" i="5"/>
  <c r="FP30" i="5"/>
  <c r="HP30" i="5"/>
  <c r="FP17" i="5"/>
  <c r="HP17" i="5"/>
  <c r="FP35" i="4"/>
  <c r="HP35" i="4"/>
  <c r="FP66" i="4"/>
  <c r="HP66" i="4"/>
  <c r="HC37" i="3"/>
  <c r="GC70" i="3"/>
  <c r="IC70" i="3"/>
  <c r="GP37" i="3"/>
  <c r="FP70" i="3"/>
  <c r="HP70" i="3"/>
  <c r="JB24" i="2"/>
  <c r="JA24" i="2"/>
  <c r="IZ24" i="2"/>
  <c r="IY24" i="2"/>
  <c r="IX24" i="2"/>
  <c r="IW24" i="2"/>
  <c r="IV24" i="2"/>
  <c r="IU24" i="2"/>
  <c r="IT24" i="2"/>
  <c r="IS24" i="2"/>
  <c r="IR24" i="2"/>
  <c r="IQ24" i="2"/>
  <c r="JC23" i="2"/>
  <c r="JC22" i="2"/>
  <c r="JB21" i="2"/>
  <c r="JA21" i="2"/>
  <c r="IZ21" i="2"/>
  <c r="IY21" i="2"/>
  <c r="IX21" i="2"/>
  <c r="IW21" i="2"/>
  <c r="IV21" i="2"/>
  <c r="IU21" i="2"/>
  <c r="IT21" i="2"/>
  <c r="IS21" i="2"/>
  <c r="IR21" i="2"/>
  <c r="IQ21" i="2"/>
  <c r="JC20" i="2"/>
  <c r="JC19" i="2"/>
  <c r="JC21" i="2" s="1"/>
  <c r="JB17" i="2"/>
  <c r="JA17" i="2"/>
  <c r="IZ17" i="2"/>
  <c r="IY17" i="2"/>
  <c r="IX17" i="2"/>
  <c r="IW17" i="2"/>
  <c r="IV17" i="2"/>
  <c r="IU17" i="2"/>
  <c r="IT17" i="2"/>
  <c r="IS17" i="2"/>
  <c r="IR17" i="2"/>
  <c r="IQ17" i="2"/>
  <c r="JC16" i="2"/>
  <c r="JC15" i="2"/>
  <c r="JB14" i="2"/>
  <c r="JA14" i="2"/>
  <c r="IZ14" i="2"/>
  <c r="IY14" i="2"/>
  <c r="IX14" i="2"/>
  <c r="IW14" i="2"/>
  <c r="IV14" i="2"/>
  <c r="IU14" i="2"/>
  <c r="IT14" i="2"/>
  <c r="IS14" i="2"/>
  <c r="IR14" i="2"/>
  <c r="IQ14" i="2"/>
  <c r="JC13" i="2"/>
  <c r="JC12" i="2"/>
  <c r="JB10" i="2"/>
  <c r="JA10" i="2"/>
  <c r="IZ10" i="2"/>
  <c r="IY10" i="2"/>
  <c r="IX10" i="2"/>
  <c r="IW10" i="2"/>
  <c r="IV10" i="2"/>
  <c r="IU10" i="2"/>
  <c r="IT10" i="2"/>
  <c r="IS10" i="2"/>
  <c r="IR10" i="2"/>
  <c r="IQ10" i="2"/>
  <c r="JC9" i="2"/>
  <c r="JC8" i="2"/>
  <c r="JB7" i="2"/>
  <c r="JA7" i="2"/>
  <c r="IZ7" i="2"/>
  <c r="IY7" i="2"/>
  <c r="IX7" i="2"/>
  <c r="IW7" i="2"/>
  <c r="IV7" i="2"/>
  <c r="IU7" i="2"/>
  <c r="IT7" i="2"/>
  <c r="IS7" i="2"/>
  <c r="IR7" i="2"/>
  <c r="IQ7" i="2"/>
  <c r="JC6" i="2"/>
  <c r="JC5" i="2"/>
  <c r="IO24" i="2"/>
  <c r="IN24" i="2"/>
  <c r="IM24" i="2"/>
  <c r="IL24" i="2"/>
  <c r="IK24" i="2"/>
  <c r="IJ24" i="2"/>
  <c r="II24" i="2"/>
  <c r="IH24" i="2"/>
  <c r="IG24" i="2"/>
  <c r="IF24" i="2"/>
  <c r="IE24" i="2"/>
  <c r="ID24" i="2"/>
  <c r="IB24" i="2"/>
  <c r="IA24" i="2"/>
  <c r="HZ24" i="2"/>
  <c r="HY24" i="2"/>
  <c r="HX24" i="2"/>
  <c r="HW24" i="2"/>
  <c r="HV24" i="2"/>
  <c r="HU24" i="2"/>
  <c r="HT24" i="2"/>
  <c r="HS24" i="2"/>
  <c r="HR24" i="2"/>
  <c r="HQ24" i="2"/>
  <c r="HO24" i="2"/>
  <c r="HN24" i="2"/>
  <c r="HM24" i="2"/>
  <c r="HL24" i="2"/>
  <c r="HK24" i="2"/>
  <c r="HJ24" i="2"/>
  <c r="HI24" i="2"/>
  <c r="HH24" i="2"/>
  <c r="HG24" i="2"/>
  <c r="HF24" i="2"/>
  <c r="HE24" i="2"/>
  <c r="HD24" i="2"/>
  <c r="HB24" i="2"/>
  <c r="HA24" i="2"/>
  <c r="GZ24" i="2"/>
  <c r="GY24" i="2"/>
  <c r="GX24" i="2"/>
  <c r="GW24" i="2"/>
  <c r="GV24" i="2"/>
  <c r="GU24" i="2"/>
  <c r="GT24" i="2"/>
  <c r="GS24" i="2"/>
  <c r="GR24" i="2"/>
  <c r="GQ24" i="2"/>
  <c r="GO24" i="2"/>
  <c r="GN24" i="2"/>
  <c r="GM24" i="2"/>
  <c r="GL24" i="2"/>
  <c r="GK24" i="2"/>
  <c r="GJ24" i="2"/>
  <c r="GI24" i="2"/>
  <c r="GH24" i="2"/>
  <c r="GG24" i="2"/>
  <c r="GF24" i="2"/>
  <c r="GE24" i="2"/>
  <c r="GD24" i="2"/>
  <c r="GB24" i="2"/>
  <c r="GA24" i="2"/>
  <c r="FZ24" i="2"/>
  <c r="FY24" i="2"/>
  <c r="FX24" i="2"/>
  <c r="FW24" i="2"/>
  <c r="FV24" i="2"/>
  <c r="FU24" i="2"/>
  <c r="FT24" i="2"/>
  <c r="FS24" i="2"/>
  <c r="FR24" i="2"/>
  <c r="FQ24" i="2"/>
  <c r="FO24" i="2"/>
  <c r="FN24" i="2"/>
  <c r="FM24" i="2"/>
  <c r="FL24" i="2"/>
  <c r="FK24" i="2"/>
  <c r="FJ24" i="2"/>
  <c r="FI24" i="2"/>
  <c r="FH24" i="2"/>
  <c r="FG24" i="2"/>
  <c r="FF24" i="2"/>
  <c r="FE24" i="2"/>
  <c r="FD24" i="2"/>
  <c r="FC24" i="2"/>
  <c r="EP24" i="2"/>
  <c r="EC24" i="2"/>
  <c r="DP24" i="2"/>
  <c r="DC24" i="2"/>
  <c r="CP24" i="2"/>
  <c r="CC24" i="2"/>
  <c r="BP24" i="2"/>
  <c r="BC24" i="2"/>
  <c r="AP24" i="2"/>
  <c r="AC24" i="2"/>
  <c r="P24" i="2"/>
  <c r="IP23" i="2"/>
  <c r="IC23" i="2"/>
  <c r="HP23" i="2"/>
  <c r="HC23" i="2"/>
  <c r="HC24" i="2" s="1"/>
  <c r="GP23" i="2"/>
  <c r="GC23" i="2"/>
  <c r="FP23" i="2"/>
  <c r="FC23" i="2"/>
  <c r="EP23" i="2"/>
  <c r="EC23" i="2"/>
  <c r="DP23" i="2"/>
  <c r="DC23" i="2"/>
  <c r="CP23" i="2"/>
  <c r="CC23" i="2"/>
  <c r="BP23" i="2"/>
  <c r="BC23" i="2"/>
  <c r="AP23" i="2"/>
  <c r="AC23" i="2"/>
  <c r="P23" i="2"/>
  <c r="IP22" i="2"/>
  <c r="IC22" i="2"/>
  <c r="IC24" i="2" s="1"/>
  <c r="HP22" i="2"/>
  <c r="HP24" i="2" s="1"/>
  <c r="HC22" i="2"/>
  <c r="GP22" i="2"/>
  <c r="GC22" i="2"/>
  <c r="FP22" i="2"/>
  <c r="FP24" i="2" s="1"/>
  <c r="FC22" i="2"/>
  <c r="EP22" i="2"/>
  <c r="EC22" i="2"/>
  <c r="DP22" i="2"/>
  <c r="DC22" i="2"/>
  <c r="CP22" i="2"/>
  <c r="CC22" i="2"/>
  <c r="BP22" i="2"/>
  <c r="BC22" i="2"/>
  <c r="AP22" i="2"/>
  <c r="AC22" i="2"/>
  <c r="P22" i="2"/>
  <c r="IO21" i="2"/>
  <c r="IN21" i="2"/>
  <c r="IM21" i="2"/>
  <c r="IL21" i="2"/>
  <c r="IK21" i="2"/>
  <c r="IJ21" i="2"/>
  <c r="II21" i="2"/>
  <c r="IH21" i="2"/>
  <c r="IG21" i="2"/>
  <c r="IF21" i="2"/>
  <c r="IE21" i="2"/>
  <c r="ID21" i="2"/>
  <c r="IB21" i="2"/>
  <c r="IA21" i="2"/>
  <c r="HZ21" i="2"/>
  <c r="HY21" i="2"/>
  <c r="HX21" i="2"/>
  <c r="HW21" i="2"/>
  <c r="HV21" i="2"/>
  <c r="HU21" i="2"/>
  <c r="HT21" i="2"/>
  <c r="HS21" i="2"/>
  <c r="HR21" i="2"/>
  <c r="HQ21" i="2"/>
  <c r="HO21" i="2"/>
  <c r="HN21" i="2"/>
  <c r="HM21" i="2"/>
  <c r="HL21" i="2"/>
  <c r="HK21" i="2"/>
  <c r="HJ21" i="2"/>
  <c r="HI21" i="2"/>
  <c r="HH21" i="2"/>
  <c r="HG21" i="2"/>
  <c r="HF21" i="2"/>
  <c r="HE21" i="2"/>
  <c r="HD21" i="2"/>
  <c r="HB21" i="2"/>
  <c r="HA21" i="2"/>
  <c r="GZ21" i="2"/>
  <c r="GY21" i="2"/>
  <c r="GX21" i="2"/>
  <c r="GW21" i="2"/>
  <c r="GV21" i="2"/>
  <c r="GU21" i="2"/>
  <c r="GT21" i="2"/>
  <c r="GS21" i="2"/>
  <c r="GR21" i="2"/>
  <c r="GQ21" i="2"/>
  <c r="GO21" i="2"/>
  <c r="GN21" i="2"/>
  <c r="GM21" i="2"/>
  <c r="GL21" i="2"/>
  <c r="GK21" i="2"/>
  <c r="GJ21" i="2"/>
  <c r="GI21" i="2"/>
  <c r="GH21" i="2"/>
  <c r="GG21" i="2"/>
  <c r="GF21" i="2"/>
  <c r="GE21" i="2"/>
  <c r="GD21" i="2"/>
  <c r="GB21" i="2"/>
  <c r="GA21" i="2"/>
  <c r="FZ21" i="2"/>
  <c r="FY21" i="2"/>
  <c r="FX21" i="2"/>
  <c r="FW21" i="2"/>
  <c r="FV21" i="2"/>
  <c r="FU21" i="2"/>
  <c r="FT21" i="2"/>
  <c r="FS21" i="2"/>
  <c r="FR21" i="2"/>
  <c r="FQ21" i="2"/>
  <c r="FO21" i="2"/>
  <c r="FN21" i="2"/>
  <c r="FM21" i="2"/>
  <c r="FL21" i="2"/>
  <c r="FK21" i="2"/>
  <c r="FJ21" i="2"/>
  <c r="FI21" i="2"/>
  <c r="FH21" i="2"/>
  <c r="FG21" i="2"/>
  <c r="FF21" i="2"/>
  <c r="FE21" i="2"/>
  <c r="FD21" i="2"/>
  <c r="FC21" i="2"/>
  <c r="EP21" i="2"/>
  <c r="EC21" i="2"/>
  <c r="DP21" i="2"/>
  <c r="DC21" i="2"/>
  <c r="CP21" i="2"/>
  <c r="CC21" i="2"/>
  <c r="BP21" i="2"/>
  <c r="BC21" i="2"/>
  <c r="AP21" i="2"/>
  <c r="AC21" i="2"/>
  <c r="P21" i="2"/>
  <c r="IP20" i="2"/>
  <c r="IC20" i="2"/>
  <c r="HP20" i="2"/>
  <c r="HC20" i="2"/>
  <c r="GP20" i="2"/>
  <c r="GC20" i="2"/>
  <c r="FP20" i="2"/>
  <c r="FC20" i="2"/>
  <c r="EP20" i="2"/>
  <c r="EC20" i="2"/>
  <c r="DP20" i="2"/>
  <c r="DC20" i="2"/>
  <c r="CP20" i="2"/>
  <c r="CC20" i="2"/>
  <c r="BP20" i="2"/>
  <c r="BC20" i="2"/>
  <c r="AP20" i="2"/>
  <c r="AC20" i="2"/>
  <c r="P20" i="2"/>
  <c r="IP19" i="2"/>
  <c r="IC19" i="2"/>
  <c r="IC21" i="2" s="1"/>
  <c r="HP19" i="2"/>
  <c r="HC19" i="2"/>
  <c r="GP19" i="2"/>
  <c r="GP21" i="2" s="1"/>
  <c r="GC19" i="2"/>
  <c r="FP19" i="2"/>
  <c r="FC19" i="2"/>
  <c r="EP19" i="2"/>
  <c r="EC19" i="2"/>
  <c r="DP19" i="2"/>
  <c r="DC19" i="2"/>
  <c r="CP19" i="2"/>
  <c r="CC19" i="2"/>
  <c r="BP19" i="2"/>
  <c r="BC19" i="2"/>
  <c r="AP19" i="2"/>
  <c r="AC19" i="2"/>
  <c r="P19" i="2"/>
  <c r="FB18" i="2"/>
  <c r="FA18" i="2"/>
  <c r="EZ18" i="2"/>
  <c r="EY18" i="2"/>
  <c r="EX18" i="2"/>
  <c r="EW18" i="2"/>
  <c r="EV18" i="2"/>
  <c r="EU18" i="2"/>
  <c r="ET18" i="2"/>
  <c r="ES18" i="2"/>
  <c r="ER18" i="2"/>
  <c r="EQ18" i="2"/>
  <c r="EO18" i="2"/>
  <c r="EN18" i="2"/>
  <c r="EM18" i="2"/>
  <c r="EL18" i="2"/>
  <c r="EK18" i="2"/>
  <c r="EJ18" i="2"/>
  <c r="EI18" i="2"/>
  <c r="EH18" i="2"/>
  <c r="EG18" i="2"/>
  <c r="EF18" i="2"/>
  <c r="EE18" i="2"/>
  <c r="ED18" i="2"/>
  <c r="EB18" i="2"/>
  <c r="EA18" i="2"/>
  <c r="DZ18" i="2"/>
  <c r="DY18" i="2"/>
  <c r="DX18" i="2"/>
  <c r="DW18" i="2"/>
  <c r="DV18" i="2"/>
  <c r="DU18" i="2"/>
  <c r="DT18" i="2"/>
  <c r="DS18" i="2"/>
  <c r="DR18" i="2"/>
  <c r="DQ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DB18" i="2"/>
  <c r="DA18" i="2"/>
  <c r="CZ18" i="2"/>
  <c r="CY18" i="2"/>
  <c r="CX18" i="2"/>
  <c r="CW18" i="2"/>
  <c r="CV18" i="2"/>
  <c r="CU18" i="2"/>
  <c r="CT18" i="2"/>
  <c r="CS18" i="2"/>
  <c r="CR18" i="2"/>
  <c r="CQ18" i="2"/>
  <c r="CO18" i="2"/>
  <c r="CN18" i="2"/>
  <c r="CM18" i="2"/>
  <c r="CL18" i="2"/>
  <c r="CK18" i="2"/>
  <c r="CJ18" i="2"/>
  <c r="CI18" i="2"/>
  <c r="CH18" i="2"/>
  <c r="CG18" i="2"/>
  <c r="CF18" i="2"/>
  <c r="CE18" i="2"/>
  <c r="CD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B18" i="2"/>
  <c r="AA18" i="2"/>
  <c r="Z18" i="2"/>
  <c r="Y18" i="2"/>
  <c r="X18" i="2"/>
  <c r="W18" i="2"/>
  <c r="V18" i="2"/>
  <c r="U18" i="2"/>
  <c r="T18" i="2"/>
  <c r="S18" i="2"/>
  <c r="R18" i="2"/>
  <c r="Q18" i="2"/>
  <c r="O18" i="2"/>
  <c r="N18" i="2"/>
  <c r="M18" i="2"/>
  <c r="L18" i="2"/>
  <c r="K18" i="2"/>
  <c r="J18" i="2"/>
  <c r="I18" i="2"/>
  <c r="H18" i="2"/>
  <c r="G18" i="2"/>
  <c r="F18" i="2"/>
  <c r="E18" i="2"/>
  <c r="D18" i="2"/>
  <c r="IO17" i="2"/>
  <c r="IN17" i="2"/>
  <c r="IM17" i="2"/>
  <c r="IL17" i="2"/>
  <c r="IK17" i="2"/>
  <c r="IJ17" i="2"/>
  <c r="II17" i="2"/>
  <c r="IH17" i="2"/>
  <c r="IG17" i="2"/>
  <c r="IF17" i="2"/>
  <c r="IE17" i="2"/>
  <c r="ID17" i="2"/>
  <c r="IB17" i="2"/>
  <c r="IA17" i="2"/>
  <c r="HZ17" i="2"/>
  <c r="HY17" i="2"/>
  <c r="HX17" i="2"/>
  <c r="HW17" i="2"/>
  <c r="HV17" i="2"/>
  <c r="HU17" i="2"/>
  <c r="HT17" i="2"/>
  <c r="HS17" i="2"/>
  <c r="HR17" i="2"/>
  <c r="HQ17" i="2"/>
  <c r="HO17" i="2"/>
  <c r="HN17" i="2"/>
  <c r="HM17" i="2"/>
  <c r="HL17" i="2"/>
  <c r="HK17" i="2"/>
  <c r="HJ17" i="2"/>
  <c r="HI17" i="2"/>
  <c r="HH17" i="2"/>
  <c r="HG17" i="2"/>
  <c r="HF17" i="2"/>
  <c r="HE17" i="2"/>
  <c r="HD17" i="2"/>
  <c r="HB17" i="2"/>
  <c r="HA17" i="2"/>
  <c r="GZ17" i="2"/>
  <c r="GY17" i="2"/>
  <c r="GX17" i="2"/>
  <c r="GW17" i="2"/>
  <c r="GV17" i="2"/>
  <c r="GU17" i="2"/>
  <c r="GT17" i="2"/>
  <c r="GS17" i="2"/>
  <c r="GR17" i="2"/>
  <c r="GQ17" i="2"/>
  <c r="GO17" i="2"/>
  <c r="GN17" i="2"/>
  <c r="GM17" i="2"/>
  <c r="GL17" i="2"/>
  <c r="GK17" i="2"/>
  <c r="GJ17" i="2"/>
  <c r="GI17" i="2"/>
  <c r="GH17" i="2"/>
  <c r="GG17" i="2"/>
  <c r="GF17" i="2"/>
  <c r="GE17" i="2"/>
  <c r="GD17" i="2"/>
  <c r="GB17" i="2"/>
  <c r="GA17" i="2"/>
  <c r="FZ17" i="2"/>
  <c r="FY17" i="2"/>
  <c r="FX17" i="2"/>
  <c r="FW17" i="2"/>
  <c r="FV17" i="2"/>
  <c r="FU17" i="2"/>
  <c r="FT17" i="2"/>
  <c r="FS17" i="2"/>
  <c r="FR17" i="2"/>
  <c r="FQ17" i="2"/>
  <c r="FO17" i="2"/>
  <c r="FN17" i="2"/>
  <c r="FM17" i="2"/>
  <c r="FL17" i="2"/>
  <c r="FK17" i="2"/>
  <c r="FJ17" i="2"/>
  <c r="FI17" i="2"/>
  <c r="FH17" i="2"/>
  <c r="FG17" i="2"/>
  <c r="FF17" i="2"/>
  <c r="FE17" i="2"/>
  <c r="FD17" i="2"/>
  <c r="FC17" i="2"/>
  <c r="EP17" i="2"/>
  <c r="EC17" i="2"/>
  <c r="DP17" i="2"/>
  <c r="DC17" i="2"/>
  <c r="CP17" i="2"/>
  <c r="CC17" i="2"/>
  <c r="BP17" i="2"/>
  <c r="BC17" i="2"/>
  <c r="AP17" i="2"/>
  <c r="AC17" i="2"/>
  <c r="P17" i="2"/>
  <c r="IP16" i="2"/>
  <c r="IC16" i="2"/>
  <c r="HP16" i="2"/>
  <c r="HC16" i="2"/>
  <c r="GP16" i="2"/>
  <c r="GC16" i="2"/>
  <c r="FP16" i="2"/>
  <c r="FC16" i="2"/>
  <c r="EP16" i="2"/>
  <c r="EC16" i="2"/>
  <c r="DP16" i="2"/>
  <c r="DC16" i="2"/>
  <c r="CP16" i="2"/>
  <c r="CC16" i="2"/>
  <c r="BP16" i="2"/>
  <c r="BC16" i="2"/>
  <c r="AP16" i="2"/>
  <c r="AC16" i="2"/>
  <c r="P16" i="2"/>
  <c r="IP15" i="2"/>
  <c r="IC15" i="2"/>
  <c r="HP15" i="2"/>
  <c r="HC15" i="2"/>
  <c r="GP15" i="2"/>
  <c r="GP17" i="2" s="1"/>
  <c r="GC15" i="2"/>
  <c r="GC17" i="2" s="1"/>
  <c r="FP15" i="2"/>
  <c r="FC15" i="2"/>
  <c r="EP15" i="2"/>
  <c r="EC15" i="2"/>
  <c r="DP15" i="2"/>
  <c r="DC15" i="2"/>
  <c r="CP15" i="2"/>
  <c r="CC15" i="2"/>
  <c r="BP15" i="2"/>
  <c r="BC15" i="2"/>
  <c r="AP15" i="2"/>
  <c r="AC15" i="2"/>
  <c r="P15" i="2"/>
  <c r="IO14" i="2"/>
  <c r="IN14" i="2"/>
  <c r="IM14" i="2"/>
  <c r="IM18" i="2" s="1"/>
  <c r="IL14" i="2"/>
  <c r="IL18" i="2" s="1"/>
  <c r="IK14" i="2"/>
  <c r="IJ14" i="2"/>
  <c r="II14" i="2"/>
  <c r="IH14" i="2"/>
  <c r="IG14" i="2"/>
  <c r="IF14" i="2"/>
  <c r="IE14" i="2"/>
  <c r="IE18" i="2" s="1"/>
  <c r="ID14" i="2"/>
  <c r="ID18" i="2" s="1"/>
  <c r="IB14" i="2"/>
  <c r="IA14" i="2"/>
  <c r="HZ14" i="2"/>
  <c r="HY14" i="2"/>
  <c r="HX14" i="2"/>
  <c r="HW14" i="2"/>
  <c r="HV14" i="2"/>
  <c r="HV18" i="2" s="1"/>
  <c r="HU14" i="2"/>
  <c r="HU18" i="2" s="1"/>
  <c r="HT14" i="2"/>
  <c r="HS14" i="2"/>
  <c r="HR14" i="2"/>
  <c r="HQ14" i="2"/>
  <c r="HO14" i="2"/>
  <c r="HN14" i="2"/>
  <c r="HM14" i="2"/>
  <c r="HM18" i="2" s="1"/>
  <c r="HL14" i="2"/>
  <c r="HL18" i="2" s="1"/>
  <c r="HK14" i="2"/>
  <c r="HJ14" i="2"/>
  <c r="HI14" i="2"/>
  <c r="HH14" i="2"/>
  <c r="HG14" i="2"/>
  <c r="HF14" i="2"/>
  <c r="HE14" i="2"/>
  <c r="HE18" i="2" s="1"/>
  <c r="HD14" i="2"/>
  <c r="HD18" i="2" s="1"/>
  <c r="HB14" i="2"/>
  <c r="HA14" i="2"/>
  <c r="GZ14" i="2"/>
  <c r="GY14" i="2"/>
  <c r="GX14" i="2"/>
  <c r="GW14" i="2"/>
  <c r="GV14" i="2"/>
  <c r="GV18" i="2" s="1"/>
  <c r="GU14" i="2"/>
  <c r="GU18" i="2" s="1"/>
  <c r="GT14" i="2"/>
  <c r="GS14" i="2"/>
  <c r="GR14" i="2"/>
  <c r="GQ14" i="2"/>
  <c r="GO14" i="2"/>
  <c r="GN14" i="2"/>
  <c r="GM14" i="2"/>
  <c r="GM18" i="2" s="1"/>
  <c r="GL14" i="2"/>
  <c r="GL18" i="2" s="1"/>
  <c r="GK14" i="2"/>
  <c r="GJ14" i="2"/>
  <c r="GI14" i="2"/>
  <c r="GH14" i="2"/>
  <c r="GG14" i="2"/>
  <c r="GF14" i="2"/>
  <c r="GE14" i="2"/>
  <c r="GE18" i="2" s="1"/>
  <c r="GD14" i="2"/>
  <c r="GD18" i="2" s="1"/>
  <c r="GB14" i="2"/>
  <c r="GA14" i="2"/>
  <c r="FZ14" i="2"/>
  <c r="FY14" i="2"/>
  <c r="FX14" i="2"/>
  <c r="FW14" i="2"/>
  <c r="FV14" i="2"/>
  <c r="FV18" i="2" s="1"/>
  <c r="FU14" i="2"/>
  <c r="FT14" i="2"/>
  <c r="FS14" i="2"/>
  <c r="FR14" i="2"/>
  <c r="FQ14" i="2"/>
  <c r="FO14" i="2"/>
  <c r="FN14" i="2"/>
  <c r="FM14" i="2"/>
  <c r="FM18" i="2" s="1"/>
  <c r="FL14" i="2"/>
  <c r="FK14" i="2"/>
  <c r="FJ14" i="2"/>
  <c r="FI14" i="2"/>
  <c r="FH14" i="2"/>
  <c r="FG14" i="2"/>
  <c r="FF14" i="2"/>
  <c r="FE14" i="2"/>
  <c r="FE18" i="2" s="1"/>
  <c r="FD14" i="2"/>
  <c r="FC14" i="2"/>
  <c r="EP14" i="2"/>
  <c r="EC14" i="2"/>
  <c r="DP14" i="2"/>
  <c r="DC14" i="2"/>
  <c r="CP14" i="2"/>
  <c r="CC14" i="2"/>
  <c r="BP14" i="2"/>
  <c r="BC14" i="2"/>
  <c r="AP14" i="2"/>
  <c r="AC14" i="2"/>
  <c r="P14" i="2"/>
  <c r="IP13" i="2"/>
  <c r="IC13" i="2"/>
  <c r="HP13" i="2"/>
  <c r="HC13" i="2"/>
  <c r="GP13" i="2"/>
  <c r="GC13" i="2"/>
  <c r="FP13" i="2"/>
  <c r="FC13" i="2"/>
  <c r="EP13" i="2"/>
  <c r="EC13" i="2"/>
  <c r="DP13" i="2"/>
  <c r="DC13" i="2"/>
  <c r="CP13" i="2"/>
  <c r="CC13" i="2"/>
  <c r="BP13" i="2"/>
  <c r="BC13" i="2"/>
  <c r="AP13" i="2"/>
  <c r="AC13" i="2"/>
  <c r="P13" i="2"/>
  <c r="IP12" i="2"/>
  <c r="IC12" i="2"/>
  <c r="HP12" i="2"/>
  <c r="HC12" i="2"/>
  <c r="GP12" i="2"/>
  <c r="GP14" i="2" s="1"/>
  <c r="GC12" i="2"/>
  <c r="FP12" i="2"/>
  <c r="FP14" i="2" s="1"/>
  <c r="FC12" i="2"/>
  <c r="EP12" i="2"/>
  <c r="EC12" i="2"/>
  <c r="DP12" i="2"/>
  <c r="DC12" i="2"/>
  <c r="CP12" i="2"/>
  <c r="CC12" i="2"/>
  <c r="BP12" i="2"/>
  <c r="BC12" i="2"/>
  <c r="AP12" i="2"/>
  <c r="AC12" i="2"/>
  <c r="P12" i="2"/>
  <c r="FB11" i="2"/>
  <c r="FA11" i="2"/>
  <c r="EZ11" i="2"/>
  <c r="EY11" i="2"/>
  <c r="EX11" i="2"/>
  <c r="EW11" i="2"/>
  <c r="EV11" i="2"/>
  <c r="EU11" i="2"/>
  <c r="ET11" i="2"/>
  <c r="ES11" i="2"/>
  <c r="ER11" i="2"/>
  <c r="EQ11" i="2"/>
  <c r="EO11" i="2"/>
  <c r="EN11" i="2"/>
  <c r="EM11" i="2"/>
  <c r="EL11" i="2"/>
  <c r="EK11" i="2"/>
  <c r="EJ11" i="2"/>
  <c r="EI11" i="2"/>
  <c r="EH11" i="2"/>
  <c r="EG11" i="2"/>
  <c r="EF11" i="2"/>
  <c r="EE11" i="2"/>
  <c r="ED11" i="2"/>
  <c r="EB11" i="2"/>
  <c r="EA11" i="2"/>
  <c r="DZ11" i="2"/>
  <c r="DY11" i="2"/>
  <c r="DX11" i="2"/>
  <c r="DW11" i="2"/>
  <c r="DV11" i="2"/>
  <c r="DU11" i="2"/>
  <c r="DT11" i="2"/>
  <c r="DS11" i="2"/>
  <c r="DR11" i="2"/>
  <c r="DQ11" i="2"/>
  <c r="DO11" i="2"/>
  <c r="DN11" i="2"/>
  <c r="DM11" i="2"/>
  <c r="DL11" i="2"/>
  <c r="DK11" i="2"/>
  <c r="DJ11" i="2"/>
  <c r="DI11" i="2"/>
  <c r="DH11" i="2"/>
  <c r="DG11" i="2"/>
  <c r="DF11" i="2"/>
  <c r="DE11" i="2"/>
  <c r="DD11" i="2"/>
  <c r="DB11" i="2"/>
  <c r="DA11" i="2"/>
  <c r="CZ11" i="2"/>
  <c r="CY11" i="2"/>
  <c r="CX11" i="2"/>
  <c r="CW11" i="2"/>
  <c r="CV11" i="2"/>
  <c r="CU11" i="2"/>
  <c r="CT11" i="2"/>
  <c r="CS11" i="2"/>
  <c r="CR11" i="2"/>
  <c r="CQ11" i="2"/>
  <c r="CO11" i="2"/>
  <c r="CN11" i="2"/>
  <c r="CM11" i="2"/>
  <c r="CL11" i="2"/>
  <c r="CK11" i="2"/>
  <c r="CJ11" i="2"/>
  <c r="CI11" i="2"/>
  <c r="CH11" i="2"/>
  <c r="CG11" i="2"/>
  <c r="CF11" i="2"/>
  <c r="CE11" i="2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B11" i="2"/>
  <c r="BA11" i="2"/>
  <c r="AZ11" i="2"/>
  <c r="AY11" i="2"/>
  <c r="AX11" i="2"/>
  <c r="AW11" i="2"/>
  <c r="AV11" i="2"/>
  <c r="AU11" i="2"/>
  <c r="AT11" i="2"/>
  <c r="AS11" i="2"/>
  <c r="AR11" i="2"/>
  <c r="AQ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B11" i="2"/>
  <c r="AA11" i="2"/>
  <c r="Z11" i="2"/>
  <c r="Y11" i="2"/>
  <c r="X11" i="2"/>
  <c r="W11" i="2"/>
  <c r="V11" i="2"/>
  <c r="U11" i="2"/>
  <c r="T11" i="2"/>
  <c r="S11" i="2"/>
  <c r="R11" i="2"/>
  <c r="Q11" i="2"/>
  <c r="O11" i="2"/>
  <c r="N11" i="2"/>
  <c r="M11" i="2"/>
  <c r="L11" i="2"/>
  <c r="K11" i="2"/>
  <c r="J11" i="2"/>
  <c r="I11" i="2"/>
  <c r="H11" i="2"/>
  <c r="G11" i="2"/>
  <c r="F11" i="2"/>
  <c r="E11" i="2"/>
  <c r="D11" i="2"/>
  <c r="IO10" i="2"/>
  <c r="IN10" i="2"/>
  <c r="IM10" i="2"/>
  <c r="IL10" i="2"/>
  <c r="IK10" i="2"/>
  <c r="IJ10" i="2"/>
  <c r="II10" i="2"/>
  <c r="IH10" i="2"/>
  <c r="IH11" i="2" s="1"/>
  <c r="IG10" i="2"/>
  <c r="IF10" i="2"/>
  <c r="IE10" i="2"/>
  <c r="ID10" i="2"/>
  <c r="IB10" i="2"/>
  <c r="IA10" i="2"/>
  <c r="HZ10" i="2"/>
  <c r="HY10" i="2"/>
  <c r="HX10" i="2"/>
  <c r="HW10" i="2"/>
  <c r="HV10" i="2"/>
  <c r="HU10" i="2"/>
  <c r="HT10" i="2"/>
  <c r="HS10" i="2"/>
  <c r="HR10" i="2"/>
  <c r="HQ10" i="2"/>
  <c r="HO10" i="2"/>
  <c r="HN10" i="2"/>
  <c r="HM10" i="2"/>
  <c r="HL10" i="2"/>
  <c r="HK10" i="2"/>
  <c r="HJ10" i="2"/>
  <c r="HI10" i="2"/>
  <c r="HH10" i="2"/>
  <c r="HG10" i="2"/>
  <c r="HF10" i="2"/>
  <c r="HE10" i="2"/>
  <c r="HD10" i="2"/>
  <c r="HB10" i="2"/>
  <c r="HA10" i="2"/>
  <c r="GZ10" i="2"/>
  <c r="GY10" i="2"/>
  <c r="GX10" i="2"/>
  <c r="GW10" i="2"/>
  <c r="GV10" i="2"/>
  <c r="GU10" i="2"/>
  <c r="GT10" i="2"/>
  <c r="GS10" i="2"/>
  <c r="GR10" i="2"/>
  <c r="GQ10" i="2"/>
  <c r="GO10" i="2"/>
  <c r="GN10" i="2"/>
  <c r="GM10" i="2"/>
  <c r="GL10" i="2"/>
  <c r="GK10" i="2"/>
  <c r="GJ10" i="2"/>
  <c r="GI10" i="2"/>
  <c r="GH10" i="2"/>
  <c r="GG10" i="2"/>
  <c r="GF10" i="2"/>
  <c r="GE10" i="2"/>
  <c r="GD10" i="2"/>
  <c r="GB10" i="2"/>
  <c r="GA10" i="2"/>
  <c r="FZ10" i="2"/>
  <c r="FY10" i="2"/>
  <c r="FX10" i="2"/>
  <c r="FW10" i="2"/>
  <c r="FV10" i="2"/>
  <c r="FU10" i="2"/>
  <c r="FT10" i="2"/>
  <c r="FS10" i="2"/>
  <c r="FR10" i="2"/>
  <c r="FQ10" i="2"/>
  <c r="FO10" i="2"/>
  <c r="FN10" i="2"/>
  <c r="FM10" i="2"/>
  <c r="FL10" i="2"/>
  <c r="FK10" i="2"/>
  <c r="FJ10" i="2"/>
  <c r="FI10" i="2"/>
  <c r="FH10" i="2"/>
  <c r="FG10" i="2"/>
  <c r="FF10" i="2"/>
  <c r="FE10" i="2"/>
  <c r="FD10" i="2"/>
  <c r="FC10" i="2"/>
  <c r="EP10" i="2"/>
  <c r="EC10" i="2"/>
  <c r="DP10" i="2"/>
  <c r="DC10" i="2"/>
  <c r="CP10" i="2"/>
  <c r="CC10" i="2"/>
  <c r="BP10" i="2"/>
  <c r="BC10" i="2"/>
  <c r="AP10" i="2"/>
  <c r="AC10" i="2"/>
  <c r="P10" i="2"/>
  <c r="IP9" i="2"/>
  <c r="IC9" i="2"/>
  <c r="HP9" i="2"/>
  <c r="HC9" i="2"/>
  <c r="GP9" i="2"/>
  <c r="GC9" i="2"/>
  <c r="GC10" i="2" s="1"/>
  <c r="FP9" i="2"/>
  <c r="FC9" i="2"/>
  <c r="EP9" i="2"/>
  <c r="EC9" i="2"/>
  <c r="DP9" i="2"/>
  <c r="DC9" i="2"/>
  <c r="CP9" i="2"/>
  <c r="CC9" i="2"/>
  <c r="BP9" i="2"/>
  <c r="BC9" i="2"/>
  <c r="AP9" i="2"/>
  <c r="AC9" i="2"/>
  <c r="P9" i="2"/>
  <c r="IP8" i="2"/>
  <c r="IC8" i="2"/>
  <c r="HP8" i="2"/>
  <c r="HC8" i="2"/>
  <c r="GP8" i="2"/>
  <c r="GC8" i="2"/>
  <c r="FP8" i="2"/>
  <c r="FC8" i="2"/>
  <c r="EP8" i="2"/>
  <c r="EC8" i="2"/>
  <c r="DP8" i="2"/>
  <c r="DC8" i="2"/>
  <c r="CP8" i="2"/>
  <c r="CC8" i="2"/>
  <c r="BP8" i="2"/>
  <c r="BC8" i="2"/>
  <c r="AP8" i="2"/>
  <c r="AC8" i="2"/>
  <c r="P8" i="2"/>
  <c r="IO7" i="2"/>
  <c r="IN7" i="2"/>
  <c r="IM7" i="2"/>
  <c r="IL7" i="2"/>
  <c r="IK7" i="2"/>
  <c r="IJ7" i="2"/>
  <c r="II7" i="2"/>
  <c r="IG7" i="2"/>
  <c r="IG11" i="2" s="1"/>
  <c r="IF7" i="2"/>
  <c r="IE7" i="2"/>
  <c r="ID7" i="2"/>
  <c r="IB7" i="2"/>
  <c r="IA7" i="2"/>
  <c r="HZ7" i="2"/>
  <c r="HZ11" i="2" s="1"/>
  <c r="HY7" i="2"/>
  <c r="HX7" i="2"/>
  <c r="HX11" i="2" s="1"/>
  <c r="HW7" i="2"/>
  <c r="HV7" i="2"/>
  <c r="HU7" i="2"/>
  <c r="HT7" i="2"/>
  <c r="HS7" i="2"/>
  <c r="HR7" i="2"/>
  <c r="HR11" i="2" s="1"/>
  <c r="HQ7" i="2"/>
  <c r="HO7" i="2"/>
  <c r="HO11" i="2" s="1"/>
  <c r="HN7" i="2"/>
  <c r="HM7" i="2"/>
  <c r="HL7" i="2"/>
  <c r="HK7" i="2"/>
  <c r="HJ7" i="2"/>
  <c r="HI7" i="2"/>
  <c r="HI11" i="2" s="1"/>
  <c r="HH7" i="2"/>
  <c r="HG7" i="2"/>
  <c r="HG11" i="2" s="1"/>
  <c r="HF7" i="2"/>
  <c r="HE7" i="2"/>
  <c r="HD7" i="2"/>
  <c r="HB7" i="2"/>
  <c r="HA7" i="2"/>
  <c r="GZ7" i="2"/>
  <c r="GY7" i="2"/>
  <c r="GY11" i="2" s="1"/>
  <c r="GX7" i="2"/>
  <c r="GX11" i="2" s="1"/>
  <c r="GW7" i="2"/>
  <c r="GV7" i="2"/>
  <c r="GU7" i="2"/>
  <c r="GT7" i="2"/>
  <c r="GS7" i="2"/>
  <c r="GR7" i="2"/>
  <c r="GQ7" i="2"/>
  <c r="GQ11" i="2" s="1"/>
  <c r="GO7" i="2"/>
  <c r="GO11" i="2" s="1"/>
  <c r="GN7" i="2"/>
  <c r="GM7" i="2"/>
  <c r="GL7" i="2"/>
  <c r="GK7" i="2"/>
  <c r="GJ7" i="2"/>
  <c r="GI7" i="2"/>
  <c r="GH7" i="2"/>
  <c r="GH11" i="2" s="1"/>
  <c r="GG7" i="2"/>
  <c r="GG11" i="2" s="1"/>
  <c r="GF7" i="2"/>
  <c r="GE7" i="2"/>
  <c r="GD7" i="2"/>
  <c r="GB7" i="2"/>
  <c r="GA7" i="2"/>
  <c r="FZ7" i="2"/>
  <c r="FY7" i="2"/>
  <c r="FY11" i="2" s="1"/>
  <c r="FX7" i="2"/>
  <c r="FX11" i="2" s="1"/>
  <c r="FW7" i="2"/>
  <c r="FV7" i="2"/>
  <c r="FU7" i="2"/>
  <c r="FT7" i="2"/>
  <c r="FS7" i="2"/>
  <c r="FR7" i="2"/>
  <c r="FQ7" i="2"/>
  <c r="FQ11" i="2" s="1"/>
  <c r="FO7" i="2"/>
  <c r="FO11" i="2" s="1"/>
  <c r="FN7" i="2"/>
  <c r="FM7" i="2"/>
  <c r="FL7" i="2"/>
  <c r="FK7" i="2"/>
  <c r="FJ7" i="2"/>
  <c r="FI7" i="2"/>
  <c r="FH7" i="2"/>
  <c r="FH11" i="2" s="1"/>
  <c r="FG7" i="2"/>
  <c r="FG11" i="2" s="1"/>
  <c r="FF7" i="2"/>
  <c r="FE7" i="2"/>
  <c r="FD7" i="2"/>
  <c r="FC7" i="2"/>
  <c r="EP7" i="2"/>
  <c r="EC7" i="2"/>
  <c r="DP7" i="2"/>
  <c r="DP11" i="2" s="1"/>
  <c r="DC7" i="2"/>
  <c r="DC11" i="2" s="1"/>
  <c r="CP7" i="2"/>
  <c r="CC7" i="2"/>
  <c r="BP7" i="2"/>
  <c r="BC7" i="2"/>
  <c r="AP7" i="2"/>
  <c r="AC7" i="2"/>
  <c r="P7" i="2"/>
  <c r="P11" i="2" s="1"/>
  <c r="IP6" i="2"/>
  <c r="IC6" i="2"/>
  <c r="HP6" i="2"/>
  <c r="HC6" i="2"/>
  <c r="GP6" i="2"/>
  <c r="GC6" i="2"/>
  <c r="FP6" i="2"/>
  <c r="FC6" i="2"/>
  <c r="EP6" i="2"/>
  <c r="EC6" i="2"/>
  <c r="DP6" i="2"/>
  <c r="DC6" i="2"/>
  <c r="CP6" i="2"/>
  <c r="CC6" i="2"/>
  <c r="BP6" i="2"/>
  <c r="BC6" i="2"/>
  <c r="AP6" i="2"/>
  <c r="AC6" i="2"/>
  <c r="P6" i="2"/>
  <c r="IP5" i="2"/>
  <c r="IC5" i="2"/>
  <c r="IC7" i="2" s="1"/>
  <c r="HP5" i="2"/>
  <c r="HP7" i="2" s="1"/>
  <c r="HC5" i="2"/>
  <c r="GP5" i="2"/>
  <c r="GC5" i="2"/>
  <c r="GC7" i="2" s="1"/>
  <c r="FP5" i="2"/>
  <c r="FC5" i="2"/>
  <c r="EP5" i="2"/>
  <c r="EC5" i="2"/>
  <c r="DP5" i="2"/>
  <c r="DC5" i="2"/>
  <c r="CP5" i="2"/>
  <c r="CC5" i="2"/>
  <c r="BP5" i="2"/>
  <c r="BC5" i="2"/>
  <c r="AP5" i="2"/>
  <c r="AC5" i="2"/>
  <c r="P5" i="2"/>
  <c r="Y69" i="9" l="1"/>
  <c r="Z69" i="9"/>
  <c r="Z84" i="9"/>
  <c r="Y84" i="9"/>
  <c r="GC42" i="6"/>
  <c r="FP23" i="6"/>
  <c r="HC42" i="6"/>
  <c r="LP30" i="5"/>
  <c r="LP17" i="5"/>
  <c r="LP34" i="8"/>
  <c r="LP19" i="8"/>
  <c r="LP18" i="2"/>
  <c r="LP11" i="2"/>
  <c r="LP54" i="7"/>
  <c r="LP29" i="7"/>
  <c r="LP42" i="6"/>
  <c r="LP23" i="6"/>
  <c r="LP66" i="4"/>
  <c r="LP35" i="4"/>
  <c r="LP70" i="3"/>
  <c r="LP37" i="3"/>
  <c r="LC54" i="7"/>
  <c r="LC29" i="7"/>
  <c r="LC42" i="6"/>
  <c r="LC23" i="6"/>
  <c r="LC30" i="5"/>
  <c r="LC17" i="5"/>
  <c r="LC66" i="4"/>
  <c r="LC35" i="4"/>
  <c r="LC37" i="3"/>
  <c r="LC70" i="3"/>
  <c r="LC34" i="8"/>
  <c r="LC19" i="8"/>
  <c r="LC18" i="2"/>
  <c r="LC11" i="2"/>
  <c r="AP11" i="2"/>
  <c r="EP11" i="2"/>
  <c r="FJ11" i="2"/>
  <c r="FS11" i="2"/>
  <c r="GA11" i="2"/>
  <c r="GJ11" i="2"/>
  <c r="GS11" i="2"/>
  <c r="HA11" i="2"/>
  <c r="HJ11" i="2"/>
  <c r="HS11" i="2"/>
  <c r="IA11" i="2"/>
  <c r="FG18" i="2"/>
  <c r="FO18" i="2"/>
  <c r="FX18" i="2"/>
  <c r="GG18" i="2"/>
  <c r="GO18" i="2"/>
  <c r="IG18" i="2"/>
  <c r="FP29" i="7"/>
  <c r="HP34" i="8"/>
  <c r="FP19" i="8"/>
  <c r="FF18" i="2"/>
  <c r="FN18" i="2"/>
  <c r="FW18" i="2"/>
  <c r="GF18" i="2"/>
  <c r="GN18" i="2"/>
  <c r="HF18" i="2"/>
  <c r="HN18" i="2"/>
  <c r="HW18" i="2"/>
  <c r="IN18" i="2"/>
  <c r="P18" i="2"/>
  <c r="AP18" i="2"/>
  <c r="BP18" i="2"/>
  <c r="CP18" i="2"/>
  <c r="DP18" i="2"/>
  <c r="EP18" i="2"/>
  <c r="HC7" i="2"/>
  <c r="HC11" i="2" s="1"/>
  <c r="BP11" i="2"/>
  <c r="FD11" i="2"/>
  <c r="FL11" i="2"/>
  <c r="FU11" i="2"/>
  <c r="GD11" i="2"/>
  <c r="GL11" i="2"/>
  <c r="GU11" i="2"/>
  <c r="HC14" i="2"/>
  <c r="FI18" i="2"/>
  <c r="FR18" i="2"/>
  <c r="FZ18" i="2"/>
  <c r="GI18" i="2"/>
  <c r="GR18" i="2"/>
  <c r="GZ18" i="2"/>
  <c r="HI18" i="2"/>
  <c r="HR18" i="2"/>
  <c r="HZ18" i="2"/>
  <c r="II18" i="2"/>
  <c r="IC17" i="2"/>
  <c r="GC24" i="2"/>
  <c r="DP34" i="8"/>
  <c r="HC34" i="8"/>
  <c r="GP29" i="7"/>
  <c r="GP66" i="4"/>
  <c r="BC11" i="2"/>
  <c r="FC11" i="2"/>
  <c r="FK11" i="2"/>
  <c r="FT11" i="2"/>
  <c r="GB11" i="2"/>
  <c r="GK11" i="2"/>
  <c r="GT11" i="2"/>
  <c r="HB11" i="2"/>
  <c r="HK11" i="2"/>
  <c r="HT11" i="2"/>
  <c r="IB11" i="2"/>
  <c r="IL11" i="2"/>
  <c r="IC10" i="2"/>
  <c r="GP18" i="2"/>
  <c r="GH18" i="2"/>
  <c r="GQ18" i="2"/>
  <c r="GY18" i="2"/>
  <c r="HH18" i="2"/>
  <c r="HQ18" i="2"/>
  <c r="HY18" i="2"/>
  <c r="IH18" i="2"/>
  <c r="IQ18" i="2"/>
  <c r="KP66" i="4"/>
  <c r="GW18" i="2"/>
  <c r="HE11" i="2"/>
  <c r="HM11" i="2"/>
  <c r="HV11" i="2"/>
  <c r="GP10" i="2"/>
  <c r="HP14" i="2"/>
  <c r="GC14" i="2"/>
  <c r="GC18" i="2" s="1"/>
  <c r="FJ18" i="2"/>
  <c r="FS18" i="2"/>
  <c r="GA18" i="2"/>
  <c r="GJ18" i="2"/>
  <c r="GS18" i="2"/>
  <c r="HA18" i="2"/>
  <c r="HJ18" i="2"/>
  <c r="HS18" i="2"/>
  <c r="IA18" i="2"/>
  <c r="AC18" i="2"/>
  <c r="BC18" i="2"/>
  <c r="CC18" i="2"/>
  <c r="DC18" i="2"/>
  <c r="EC18" i="2"/>
  <c r="GP24" i="2"/>
  <c r="KC18" i="2"/>
  <c r="FP7" i="2"/>
  <c r="CP11" i="2"/>
  <c r="FF11" i="2"/>
  <c r="FN11" i="2"/>
  <c r="FW11" i="2"/>
  <c r="GF11" i="2"/>
  <c r="GN11" i="2"/>
  <c r="GW11" i="2"/>
  <c r="HF11" i="2"/>
  <c r="HN11" i="2"/>
  <c r="HW11" i="2"/>
  <c r="HC10" i="2"/>
  <c r="FK18" i="2"/>
  <c r="FT18" i="2"/>
  <c r="GB18" i="2"/>
  <c r="GK18" i="2"/>
  <c r="IK18" i="2"/>
  <c r="GC21" i="2"/>
  <c r="JC34" i="8"/>
  <c r="HP19" i="8"/>
  <c r="KC34" i="8"/>
  <c r="GC35" i="4"/>
  <c r="HC30" i="5"/>
  <c r="HP23" i="6"/>
  <c r="FP42" i="6"/>
  <c r="GP23" i="6"/>
  <c r="FP37" i="3"/>
  <c r="KC11" i="2"/>
  <c r="HC35" i="4"/>
  <c r="GC66" i="4"/>
  <c r="IC37" i="3"/>
  <c r="HC29" i="7"/>
  <c r="KP29" i="7"/>
  <c r="KP17" i="5"/>
  <c r="KP30" i="5"/>
  <c r="KP34" i="8"/>
  <c r="KP37" i="3"/>
  <c r="KP18" i="2"/>
  <c r="KP54" i="7"/>
  <c r="KC54" i="7"/>
  <c r="KC29" i="7"/>
  <c r="KP23" i="6"/>
  <c r="KP42" i="6"/>
  <c r="KC42" i="6"/>
  <c r="KC30" i="5"/>
  <c r="KC17" i="5"/>
  <c r="KP35" i="4"/>
  <c r="KC66" i="4"/>
  <c r="KC35" i="4"/>
  <c r="KP19" i="8"/>
  <c r="KP70" i="3"/>
  <c r="KC19" i="8"/>
  <c r="KP11" i="2"/>
  <c r="JP29" i="7"/>
  <c r="JP42" i="6"/>
  <c r="JP23" i="6"/>
  <c r="JP35" i="4"/>
  <c r="JP18" i="2"/>
  <c r="GP7" i="2"/>
  <c r="GP11" i="2" s="1"/>
  <c r="AC11" i="2"/>
  <c r="CC11" i="2"/>
  <c r="EC11" i="2"/>
  <c r="FE11" i="2"/>
  <c r="FI11" i="2"/>
  <c r="FM11" i="2"/>
  <c r="FR11" i="2"/>
  <c r="FV11" i="2"/>
  <c r="FZ11" i="2"/>
  <c r="GE11" i="2"/>
  <c r="GI11" i="2"/>
  <c r="GM11" i="2"/>
  <c r="GR11" i="2"/>
  <c r="GV11" i="2"/>
  <c r="GZ11" i="2"/>
  <c r="HD11" i="2"/>
  <c r="HH11" i="2"/>
  <c r="HL11" i="2"/>
  <c r="HQ11" i="2"/>
  <c r="HU11" i="2"/>
  <c r="HY11" i="2"/>
  <c r="ID11" i="2"/>
  <c r="IM11" i="2"/>
  <c r="FD18" i="2"/>
  <c r="FH18" i="2"/>
  <c r="FL18" i="2"/>
  <c r="FQ18" i="2"/>
  <c r="FU18" i="2"/>
  <c r="FY18" i="2"/>
  <c r="GT18" i="2"/>
  <c r="GX18" i="2"/>
  <c r="HB18" i="2"/>
  <c r="HG18" i="2"/>
  <c r="HK18" i="2"/>
  <c r="HO18" i="2"/>
  <c r="HT18" i="2"/>
  <c r="HX18" i="2"/>
  <c r="IB18" i="2"/>
  <c r="HC17" i="2"/>
  <c r="HC18" i="2" s="1"/>
  <c r="FP17" i="2"/>
  <c r="FP18" i="2" s="1"/>
  <c r="HP17" i="2"/>
  <c r="HC21" i="2"/>
  <c r="FP21" i="2"/>
  <c r="HP21" i="2"/>
  <c r="IV11" i="2"/>
  <c r="IZ11" i="2"/>
  <c r="IR18" i="2"/>
  <c r="FP10" i="2"/>
  <c r="HP10" i="2"/>
  <c r="HP11" i="2" s="1"/>
  <c r="HP18" i="2"/>
  <c r="IC14" i="2"/>
  <c r="IC18" i="2" s="1"/>
  <c r="FC18" i="2"/>
  <c r="JP34" i="8"/>
  <c r="JP19" i="8"/>
  <c r="JP54" i="7"/>
  <c r="JC54" i="7"/>
  <c r="JC29" i="7"/>
  <c r="JC42" i="6"/>
  <c r="JC23" i="6"/>
  <c r="JP17" i="5"/>
  <c r="JC30" i="5"/>
  <c r="JC17" i="5"/>
  <c r="JC66" i="4"/>
  <c r="JC35" i="4"/>
  <c r="JP66" i="4"/>
  <c r="JP70" i="3"/>
  <c r="JP37" i="3"/>
  <c r="JC70" i="3"/>
  <c r="JC37" i="3"/>
  <c r="JP11" i="2"/>
  <c r="JB18" i="2"/>
  <c r="JB11" i="2"/>
  <c r="JA18" i="2"/>
  <c r="JA11" i="2"/>
  <c r="IZ18" i="2"/>
  <c r="IY18" i="2"/>
  <c r="IY11" i="2"/>
  <c r="JC24" i="2"/>
  <c r="IX18" i="2"/>
  <c r="IX11" i="2"/>
  <c r="IW18" i="2"/>
  <c r="IW11" i="2"/>
  <c r="IV18" i="2"/>
  <c r="IU18" i="2"/>
  <c r="IU11" i="2"/>
  <c r="JC17" i="2"/>
  <c r="IT18" i="2"/>
  <c r="IT11" i="2"/>
  <c r="IS18" i="2"/>
  <c r="IS11" i="2"/>
  <c r="JC10" i="2"/>
  <c r="IR11" i="2"/>
  <c r="JC7" i="2"/>
  <c r="JC14" i="2"/>
  <c r="IQ11" i="2"/>
  <c r="IP54" i="7"/>
  <c r="IP29" i="7"/>
  <c r="IP42" i="6"/>
  <c r="IP23" i="6"/>
  <c r="IP17" i="5"/>
  <c r="IP30" i="5"/>
  <c r="IP19" i="8"/>
  <c r="IP66" i="4"/>
  <c r="IP35" i="4"/>
  <c r="IP70" i="3"/>
  <c r="IP37" i="3"/>
  <c r="IO18" i="2"/>
  <c r="IO11" i="2"/>
  <c r="IN11" i="2"/>
  <c r="IP24" i="2"/>
  <c r="IK11" i="2"/>
  <c r="IJ18" i="2"/>
  <c r="IJ11" i="2"/>
  <c r="II11" i="2"/>
  <c r="IP21" i="2"/>
  <c r="IF18" i="2"/>
  <c r="IF11" i="2"/>
  <c r="IP14" i="2"/>
  <c r="IE11" i="2"/>
  <c r="IP17" i="2"/>
  <c r="IP10" i="2"/>
  <c r="IP7" i="2"/>
  <c r="IC29" i="7"/>
  <c r="IC54" i="7"/>
  <c r="IC23" i="6"/>
  <c r="IC42" i="6"/>
  <c r="IC30" i="5"/>
  <c r="IC17" i="5"/>
  <c r="IC66" i="4"/>
  <c r="IC35" i="4"/>
  <c r="GC11" i="2"/>
  <c r="IC11" i="2"/>
  <c r="FP11" i="2" l="1"/>
  <c r="JC18" i="2"/>
  <c r="JC11" i="2"/>
  <c r="IP18" i="2"/>
  <c r="IP11" i="2"/>
</calcChain>
</file>

<file path=xl/sharedStrings.xml><?xml version="1.0" encoding="utf-8"?>
<sst xmlns="http://schemas.openxmlformats.org/spreadsheetml/2006/main" count="3154" uniqueCount="193">
  <si>
    <t>Janvier / January / كانون ثاني</t>
  </si>
  <si>
    <t>Février / February / شباط</t>
  </si>
  <si>
    <t xml:space="preserve">Mars / March / آذار </t>
  </si>
  <si>
    <t>Avril / April / نيسان</t>
  </si>
  <si>
    <t>Mai / May / أيار</t>
  </si>
  <si>
    <t>Juin / June / حزيران</t>
  </si>
  <si>
    <t>Juillet / July / تموز</t>
  </si>
  <si>
    <t>Août / August / آب</t>
  </si>
  <si>
    <t>Septembre / September / أيلول</t>
  </si>
  <si>
    <t>Octobre / October / تشرين أول</t>
  </si>
  <si>
    <t>Novembre / November / تشرين ثاني</t>
  </si>
  <si>
    <t>Décembre / December / كانون أول</t>
  </si>
  <si>
    <t xml:space="preserve"> Total 1999  / مجموع 1999</t>
  </si>
  <si>
    <t xml:space="preserve"> Total 2000  / مجموع 2000</t>
  </si>
  <si>
    <t xml:space="preserve"> Total 2001  / مجموع 2001</t>
  </si>
  <si>
    <t xml:space="preserve"> Total 2002  / مجموع 2002</t>
  </si>
  <si>
    <t xml:space="preserve"> Total 2003  / مجموع 2003</t>
  </si>
  <si>
    <t xml:space="preserve"> Total 2004  / مجموع 2004</t>
  </si>
  <si>
    <t xml:space="preserve"> Total 2005  / مجموع 2005</t>
  </si>
  <si>
    <t xml:space="preserve"> Total 2006  / مجموع 2006</t>
  </si>
  <si>
    <t xml:space="preserve"> Total 2007  / مجموع 2007</t>
  </si>
  <si>
    <t xml:space="preserve"> Total 2008  / مجموع 2008</t>
  </si>
  <si>
    <t xml:space="preserve"> Total 2009  / مجموع 2009</t>
  </si>
  <si>
    <t xml:space="preserve"> Total 2010  / مجموع 2010</t>
  </si>
  <si>
    <t xml:space="preserve"> Total 2011  / مجموع 2011</t>
  </si>
  <si>
    <t xml:space="preserve"> Total 2012  / مجموع 2012</t>
  </si>
  <si>
    <t xml:space="preserve"> Total 2013  / مجموع 2013</t>
  </si>
  <si>
    <t xml:space="preserve"> Total 2014  / مجموع 2014</t>
  </si>
  <si>
    <t xml:space="preserve"> Total 2015  / مجموع 2015</t>
  </si>
  <si>
    <t xml:space="preserve"> Total 2016  / مجموع 2016</t>
  </si>
  <si>
    <t xml:space="preserve"> Total 2017  / مجموع 2017</t>
  </si>
  <si>
    <t xml:space="preserve">Naissances / Births / ولادات  </t>
  </si>
  <si>
    <t xml:space="preserve">  Naissances  Féminines / Female Births / ولادات الإناث</t>
  </si>
  <si>
    <t>Beyrouth / Beirut / بيروت</t>
  </si>
  <si>
    <t>Etrangers Beyrouth / Foreigners Beirut / أجانب بيروت</t>
  </si>
  <si>
    <t xml:space="preserve">  Naissances Masculines / Male Births / ولادات الذكور</t>
  </si>
  <si>
    <t>Naissances masculines / Male Births / ولادات الذكور</t>
  </si>
  <si>
    <t>Total Naissances/Total Births/مجموع الولادات</t>
  </si>
  <si>
    <t>Décès / Deaths / وفيات</t>
  </si>
  <si>
    <t>Décès Féminins / Female Deaths / وفيات الإناث</t>
  </si>
  <si>
    <t>Décès féminins / Female Deaths / وفيات الإناث</t>
  </si>
  <si>
    <t>Décès Masculins / Male Deaths / وفيات الذكور</t>
  </si>
  <si>
    <t>Décès masculins / Male Deaths / وفيات الذكور</t>
  </si>
  <si>
    <t>Total Décès / Total Deaths / مجموع الوفيات</t>
  </si>
  <si>
    <t>Mariages / Marriages / زيجات</t>
  </si>
  <si>
    <t>Total Mariages/Total Marriages/مجموع الزيجات</t>
  </si>
  <si>
    <t>Divorces / Divorces / طلاق</t>
  </si>
  <si>
    <t>Total Divorces / Total Divorces / مجموع الطلاق</t>
  </si>
  <si>
    <t xml:space="preserve"> Total 2018  / مجموع 2018</t>
  </si>
  <si>
    <t>المصدر: وزارة الداخلية</t>
  </si>
  <si>
    <t>Source: Ministère des Affaires Intérieures</t>
  </si>
  <si>
    <t>Source: Ministry of Interior Affairs</t>
  </si>
  <si>
    <t>Naissances  Féminines / Female Births / ولادات الإناث</t>
  </si>
  <si>
    <t>Etrangers Mont-Liban / Foreigners Mount-Lebanon / أجانب جبل لبنان</t>
  </si>
  <si>
    <t>Baabda / بعبدا</t>
  </si>
  <si>
    <t>Hammana / حمانا</t>
  </si>
  <si>
    <t>Matn / المتن</t>
  </si>
  <si>
    <t>Beckfaya / بكفيا</t>
  </si>
  <si>
    <t>Haut Nord Matn / High North Matn / المتن الشمالي العالي</t>
  </si>
  <si>
    <t>Antelias / أنطلياس</t>
  </si>
  <si>
    <t>Chouf / الشوف</t>
  </si>
  <si>
    <t>Chehim / شحيم</t>
  </si>
  <si>
    <t>Barja / برجا</t>
  </si>
  <si>
    <t>Aaley / عاليه</t>
  </si>
  <si>
    <t>Choueifat / الشويفات</t>
  </si>
  <si>
    <t>Kessrwan / كسروان</t>
  </si>
  <si>
    <t>Ftouh / الفتوح</t>
  </si>
  <si>
    <t>Jbayl / جبيل</t>
  </si>
  <si>
    <t>Naissances Masculines / Male Births / ولادات الذكور</t>
  </si>
  <si>
    <t>Etrangers Liban-Nord / Foreigners North-Lebanon / أجانب لبنان الشمالي</t>
  </si>
  <si>
    <t>Tripoli / طرابلس</t>
  </si>
  <si>
    <t>Sir / سير</t>
  </si>
  <si>
    <t>Menyeh / المنية</t>
  </si>
  <si>
    <t>Bakhoun / بخعون</t>
  </si>
  <si>
    <t>Koura / الكورة</t>
  </si>
  <si>
    <t>Zghorta / زغرتا</t>
  </si>
  <si>
    <t>Batroun / البترون</t>
  </si>
  <si>
    <t>Douma / دوما</t>
  </si>
  <si>
    <t>Akkar / عكار</t>
  </si>
  <si>
    <t>Kbayyat / القبيات</t>
  </si>
  <si>
    <t>Abdeh / العبدة</t>
  </si>
  <si>
    <t>Beit Mellat / بيت ملات</t>
  </si>
  <si>
    <t>Becharreh / بشري</t>
  </si>
  <si>
    <t>Etrangers Liban-Sud / Foreigners South-Lebanon / أجانب لبنان الجنوبي</t>
  </si>
  <si>
    <t>Saida / صيدا</t>
  </si>
  <si>
    <t>Sour / صور</t>
  </si>
  <si>
    <t>Joyya / جويا</t>
  </si>
  <si>
    <t>Jezzine / جزين</t>
  </si>
  <si>
    <t>Etrangers Nabatieh / Foreigners Nabatieh / أجانب النبطية</t>
  </si>
  <si>
    <t>Nabatieh / النبطية</t>
  </si>
  <si>
    <t>Jbaa / جباع</t>
  </si>
  <si>
    <t>Bent Jbayl / بنت جبيل</t>
  </si>
  <si>
    <t>Tebnine / تبنين</t>
  </si>
  <si>
    <t>Hasbayya / حاصبيا</t>
  </si>
  <si>
    <t>Marjayoun / مرجعيون</t>
  </si>
  <si>
    <t xml:space="preserve"> Total 2007 / مجموع 2007</t>
  </si>
  <si>
    <t xml:space="preserve"> Total 2008 / مجموع 2008</t>
  </si>
  <si>
    <t xml:space="preserve"> Total 2009 / مجموع 2009</t>
  </si>
  <si>
    <t xml:space="preserve"> Total 2010 / مجموع 2010</t>
  </si>
  <si>
    <t xml:space="preserve"> Total 2011 / مجموع 2011</t>
  </si>
  <si>
    <t xml:space="preserve"> Total 2012 / مجموع 2012</t>
  </si>
  <si>
    <t xml:space="preserve"> Total 2013 / مجموع 2013</t>
  </si>
  <si>
    <t xml:space="preserve"> Total 2014 / مجموع 2014</t>
  </si>
  <si>
    <t xml:space="preserve"> Total 2015 / مجموع 2015</t>
  </si>
  <si>
    <t xml:space="preserve"> Total 2016 / مجموع 2016</t>
  </si>
  <si>
    <t>Etrangers Béqaa / Foreigners Bekaa / أجانب البقاع</t>
  </si>
  <si>
    <t>Zahleh / زحلة</t>
  </si>
  <si>
    <t>Jeb Jannine / جب جنين</t>
  </si>
  <si>
    <t>Saghbine / صغبين</t>
  </si>
  <si>
    <t>Baalbeck / بعلبك</t>
  </si>
  <si>
    <t>Chmestar / شمسطار</t>
  </si>
  <si>
    <t>Deir al-Ahmar / دير الأحمر</t>
  </si>
  <si>
    <t>Labweh / اللبوة</t>
  </si>
  <si>
    <t>Nabi Shit / النبي شيت</t>
  </si>
  <si>
    <t>Hermel / الهرمل</t>
  </si>
  <si>
    <t>Rachaya / راشيا</t>
  </si>
  <si>
    <t xml:space="preserve"> Total 2006 / مجموع 2006</t>
  </si>
  <si>
    <t xml:space="preserve"> Total 2017 / مجموع 2017</t>
  </si>
  <si>
    <t>Mont-Liban / Mount-Lebanon / جبل لبنان</t>
  </si>
  <si>
    <t>Liban-Nord / North Lebanon / لبنان الشمالي</t>
  </si>
  <si>
    <t>Liban-Sud / South Lebanon / لبنان الجنوبي</t>
  </si>
  <si>
    <t>Nabatiyeh / Nabatieh / النبطية</t>
  </si>
  <si>
    <t>Béqaa / Bekaa / البقاع</t>
  </si>
  <si>
    <t xml:space="preserve"> Naissances  Féminines / Female Births / ولادات الإناث</t>
  </si>
  <si>
    <t>Total Marriages</t>
  </si>
  <si>
    <t xml:space="preserve"> Total 2019  / مجموع 2019</t>
  </si>
  <si>
    <t xml:space="preserve"> Total 2017/ مجموع 2017</t>
  </si>
  <si>
    <t xml:space="preserve"> Total 2018 / مجموع 2018</t>
  </si>
  <si>
    <t xml:space="preserve"> Total 2019 / مجموع 2019</t>
  </si>
  <si>
    <t>Mays Jabal / ميس الجبل</t>
  </si>
  <si>
    <t xml:space="preserve"> Total 2019/ مجموع 2019</t>
  </si>
  <si>
    <t>Statistiques vitales à Beyrouth / Vital statistics in Beirut / الإحصاءات الحيوية في بيروت</t>
  </si>
  <si>
    <t>Statistiques vitales au Mont-Liban / Vital statistics in Mount-Lebanon / الإحصاءات الحيوية في جبل لبنان</t>
  </si>
  <si>
    <t>Statistiques vitales au Liban-Nord / Vital statistics in North-Lebanon / الإحصاءات الحيوية في لبنان الشمالي</t>
  </si>
  <si>
    <t>Statistiques vitales au Liban-Sud / Vital statistics in South-Lebanon / الإحصاءات الحيوية في لبنان الجنوبي</t>
  </si>
  <si>
    <t>Statistiques vitales à Nabatieh / Vital statistics in Nabatieh / الإحصاءات الحيوية في النبطية</t>
  </si>
  <si>
    <t>Statistiques vitales à la Béqaa / Vital statistics in Bekaa / الإحصاءات الحيوية في البقاع</t>
  </si>
  <si>
    <t>Statistiques vitales au Liban / Vital statistics in Lebanon / الإحصاءات الحيوية في لبنان</t>
  </si>
  <si>
    <t>Statistiques vitales annuelles au Liban / Yearly vital statistics in Lebanon / الإحصاءات الحيوية السنوية في لبنان</t>
  </si>
  <si>
    <t>Source: Ministère des Affaires Intérieures / Source: Ministry of Interior, General Directorate of Civil Status / المصدر: وزارة الداخلية</t>
  </si>
  <si>
    <t>Tableau fait par l'ACS / Table assembled by  CAS / جدول من تجميع إدارة الإحصاء المركزي</t>
  </si>
  <si>
    <t>Statistiques vitales annuelles au Liban. Variation annuelle en % / Yearly vital statistics in Lebanon. Yearly change in % / الإحصاءات الحيوية السنوية في لبنان. التغير السنوي بالنسبة المئوية</t>
  </si>
  <si>
    <t>2000/1999</t>
  </si>
  <si>
    <t>2001/2000</t>
  </si>
  <si>
    <t>2002/2001</t>
  </si>
  <si>
    <t>2003/2002</t>
  </si>
  <si>
    <t>2004/2003</t>
  </si>
  <si>
    <t>2005/2004</t>
  </si>
  <si>
    <t>2006/2005</t>
  </si>
  <si>
    <t>2007/2006</t>
  </si>
  <si>
    <t>2008/2007</t>
  </si>
  <si>
    <t>2009/2008</t>
  </si>
  <si>
    <t>2010/2009</t>
  </si>
  <si>
    <t>2011/2010</t>
  </si>
  <si>
    <t>2012/2011</t>
  </si>
  <si>
    <t>2013/2012</t>
  </si>
  <si>
    <t>2014/2013</t>
  </si>
  <si>
    <t>2015/2014</t>
  </si>
  <si>
    <t>2016/2015</t>
  </si>
  <si>
    <t>2017/2016</t>
  </si>
  <si>
    <t>2018/2017</t>
  </si>
  <si>
    <t>2019/2018</t>
  </si>
  <si>
    <t xml:space="preserve"> Total 2020  / مجموع 2020</t>
  </si>
  <si>
    <t xml:space="preserve"> Total 2021  / مجموع 2021</t>
  </si>
  <si>
    <t xml:space="preserve"> Total 2020 / مجموع 2020</t>
  </si>
  <si>
    <t xml:space="preserve"> Total 2021 مجموع 2021</t>
  </si>
  <si>
    <t xml:space="preserve"> Total 2020 مجموع 2020</t>
  </si>
  <si>
    <t>2020/2019</t>
  </si>
  <si>
    <t>2021/2020</t>
  </si>
  <si>
    <t>Total 2021 / مجموع 2021</t>
  </si>
  <si>
    <t xml:space="preserve"> Total 2022  / مجموع 2022</t>
  </si>
  <si>
    <t>Total 2022 / مجموع 2022</t>
  </si>
  <si>
    <t xml:space="preserve"> Total 2022 مجموع 2022</t>
  </si>
  <si>
    <t>2022/2021</t>
  </si>
  <si>
    <t xml:space="preserve"> Total 2023  / مجموع 2023</t>
  </si>
  <si>
    <t xml:space="preserve"> Total 2023 / مجموع 2023</t>
  </si>
  <si>
    <t xml:space="preserve"> Total 2023 مجموع 2023</t>
  </si>
  <si>
    <t>Total 2023 / مجموع 2023</t>
  </si>
  <si>
    <t>2023/2022</t>
  </si>
  <si>
    <t xml:space="preserve"> Total 2024  / مجموع 2024</t>
  </si>
  <si>
    <t xml:space="preserve"> Total 2024/ مجموع 2024</t>
  </si>
  <si>
    <t xml:space="preserve"> Total 2024 / مجموع 2024</t>
  </si>
  <si>
    <t>الإحصاءات الحيوية - معطيات شهرية 1999-2024</t>
  </si>
  <si>
    <t>Total 2024 / مجموع 2024</t>
  </si>
  <si>
    <t>2024/2023</t>
  </si>
  <si>
    <t>Statistiques Vitales - Données Mensuelles 1999-2025</t>
  </si>
  <si>
    <t>Vital Statistics - Monthly data 1999-2025</t>
  </si>
  <si>
    <t xml:space="preserve"> Total 2025  / مجموع 2025</t>
  </si>
  <si>
    <t xml:space="preserve"> Total 2025/ مجموع 2025</t>
  </si>
  <si>
    <t xml:space="preserve"> Total 2025 / مجموع 2025</t>
  </si>
  <si>
    <t>Total 2025 / مجموع 2025</t>
  </si>
  <si>
    <t>Naissances féminines / Female Births / ولادات الإناث</t>
  </si>
  <si>
    <t>01/01/-31/07/2025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</si>
</sst>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;[Red]#,##0"/>
    <numFmt numFmtId="166" formatCode="0.0%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rgb="FFFF0000"/>
      <name val="Times New Roman"/>
      <family val="1"/>
    </font>
    <font>
      <b/>
      <sz val="8"/>
      <name val="Times New Roman"/>
      <family val="1"/>
    </font>
    <font>
      <b/>
      <sz val="8"/>
      <color rgb="FFFF0000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7"/>
      <name val="Times New Roman"/>
      <family val="1"/>
    </font>
    <font>
      <b/>
      <sz val="7"/>
      <name val="Times New Roman"/>
      <family val="1"/>
    </font>
    <font>
      <b/>
      <sz val="7"/>
      <color rgb="FFFF0000"/>
      <name val="Times New Roman"/>
      <family val="1"/>
    </font>
    <font>
      <i/>
      <sz val="8"/>
      <name val="Times New Roman"/>
      <family val="1"/>
    </font>
    <font>
      <i/>
      <sz val="7"/>
      <name val="Times New Roman"/>
      <family val="1"/>
    </font>
    <font>
      <i/>
      <sz val="7"/>
      <color rgb="FFFF0000"/>
      <name val="Times New Roman"/>
      <family val="1"/>
    </font>
    <font>
      <b/>
      <sz val="12"/>
      <name val="Times New Roman"/>
      <family val="1"/>
    </font>
    <font>
      <b/>
      <i/>
      <sz val="8"/>
      <name val="Times New Roman"/>
      <family val="1"/>
    </font>
    <font>
      <b/>
      <i/>
      <sz val="7"/>
      <name val="Times New Roman"/>
      <family val="1"/>
    </font>
    <font>
      <b/>
      <i/>
      <sz val="7"/>
      <color rgb="FFFF0000"/>
      <name val="Times New Roman"/>
      <family val="1"/>
    </font>
    <font>
      <b/>
      <sz val="20"/>
      <name val="Times New Roman"/>
      <family val="1"/>
    </font>
    <font>
      <sz val="10"/>
      <color rgb="FFFF0000"/>
      <name val="Times New Roman"/>
      <family val="1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7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0" fillId="0" borderId="0"/>
    <xf numFmtId="9" fontId="1" fillId="0" borderId="0" applyFont="0" applyFill="0" applyBorder="0" applyAlignment="0" applyProtection="0"/>
  </cellStyleXfs>
  <cellXfs count="213">
    <xf numFmtId="0" fontId="0" fillId="0" borderId="0" xfId="0"/>
    <xf numFmtId="0" fontId="2" fillId="0" borderId="0" xfId="0" applyFont="1" applyAlignment="1">
      <alignment vertical="center" readingOrder="1"/>
    </xf>
    <xf numFmtId="0" fontId="3" fillId="0" borderId="0" xfId="0" applyFont="1" applyAlignment="1">
      <alignment horizontal="left" vertical="center" readingOrder="1"/>
    </xf>
    <xf numFmtId="0" fontId="4" fillId="0" borderId="0" xfId="0" applyFont="1" applyAlignment="1">
      <alignment horizontal="right" vertical="center" readingOrder="1"/>
    </xf>
    <xf numFmtId="0" fontId="2" fillId="0" borderId="0" xfId="0" applyFont="1" applyAlignment="1">
      <alignment horizontal="right" vertical="center" readingOrder="1"/>
    </xf>
    <xf numFmtId="0" fontId="5" fillId="2" borderId="0" xfId="0" applyFont="1" applyFill="1" applyAlignment="1">
      <alignment horizontal="right" vertical="center" readingOrder="1"/>
    </xf>
    <xf numFmtId="0" fontId="6" fillId="2" borderId="0" xfId="0" applyFont="1" applyFill="1" applyAlignment="1">
      <alignment horizontal="right" vertical="center" readingOrder="1"/>
    </xf>
    <xf numFmtId="0" fontId="4" fillId="0" borderId="0" xfId="0" applyFont="1" applyAlignment="1">
      <alignment horizontal="left" vertical="center" readingOrder="1"/>
    </xf>
    <xf numFmtId="0" fontId="4" fillId="0" borderId="0" xfId="0" applyFont="1" applyAlignment="1">
      <alignment horizontal="center" vertical="center" readingOrder="1"/>
    </xf>
    <xf numFmtId="0" fontId="5" fillId="0" borderId="0" xfId="0" applyFont="1" applyAlignment="1">
      <alignment horizontal="right" vertical="center" readingOrder="1"/>
    </xf>
    <xf numFmtId="0" fontId="7" fillId="0" borderId="1" xfId="0" applyFont="1" applyBorder="1" applyAlignment="1">
      <alignment horizontal="right" vertical="center" textRotation="90" wrapText="1" readingOrder="1"/>
    </xf>
    <xf numFmtId="0" fontId="8" fillId="2" borderId="1" xfId="0" applyFont="1" applyFill="1" applyBorder="1" applyAlignment="1">
      <alignment horizontal="right" vertical="center" textRotation="90" wrapText="1" readingOrder="1"/>
    </xf>
    <xf numFmtId="0" fontId="3" fillId="0" borderId="7" xfId="2" applyFont="1" applyBorder="1" applyAlignment="1">
      <alignment horizontal="left" vertical="center" wrapText="1" readingOrder="1"/>
    </xf>
    <xf numFmtId="0" fontId="14" fillId="0" borderId="9" xfId="2" applyFont="1" applyBorder="1" applyAlignment="1">
      <alignment horizontal="left" vertical="center" wrapText="1" readingOrder="1"/>
    </xf>
    <xf numFmtId="0" fontId="18" fillId="0" borderId="9" xfId="2" applyFont="1" applyBorder="1" applyAlignment="1">
      <alignment horizontal="left" vertical="center" wrapText="1" readingOrder="1"/>
    </xf>
    <xf numFmtId="0" fontId="5" fillId="0" borderId="9" xfId="2" applyFont="1" applyBorder="1" applyAlignment="1">
      <alignment horizontal="left" vertical="center" wrapText="1" readingOrder="1"/>
    </xf>
    <xf numFmtId="164" fontId="4" fillId="0" borderId="0" xfId="0" applyNumberFormat="1" applyFont="1" applyAlignment="1">
      <alignment horizontal="right" vertical="center" readingOrder="1"/>
    </xf>
    <xf numFmtId="0" fontId="0" fillId="0" borderId="0" xfId="0" applyAlignment="1">
      <alignment wrapText="1" readingOrder="1"/>
    </xf>
    <xf numFmtId="0" fontId="4" fillId="0" borderId="0" xfId="0" applyFont="1" applyAlignment="1">
      <alignment vertical="center" readingOrder="1"/>
    </xf>
    <xf numFmtId="0" fontId="2" fillId="0" borderId="0" xfId="0" applyFont="1" applyAlignment="1">
      <alignment horizontal="center" vertical="center" readingOrder="1"/>
    </xf>
    <xf numFmtId="0" fontId="5" fillId="0" borderId="0" xfId="0" applyFont="1" applyAlignment="1">
      <alignment horizontal="center" vertical="center" readingOrder="1"/>
    </xf>
    <xf numFmtId="0" fontId="3" fillId="0" borderId="20" xfId="2" applyFont="1" applyBorder="1" applyAlignment="1">
      <alignment horizontal="left" vertical="center" wrapText="1" readingOrder="1"/>
    </xf>
    <xf numFmtId="3" fontId="11" fillId="0" borderId="4" xfId="1" applyNumberFormat="1" applyFont="1" applyFill="1" applyBorder="1" applyAlignment="1">
      <alignment horizontal="right" vertical="center" readingOrder="1"/>
    </xf>
    <xf numFmtId="3" fontId="11" fillId="0" borderId="5" xfId="1" applyNumberFormat="1" applyFont="1" applyFill="1" applyBorder="1" applyAlignment="1">
      <alignment horizontal="right" vertical="center" readingOrder="1"/>
    </xf>
    <xf numFmtId="3" fontId="12" fillId="2" borderId="4" xfId="0" applyNumberFormat="1" applyFont="1" applyFill="1" applyBorder="1" applyAlignment="1">
      <alignment horizontal="right" vertical="center" readingOrder="1"/>
    </xf>
    <xf numFmtId="3" fontId="13" fillId="2" borderId="4" xfId="0" applyNumberFormat="1" applyFont="1" applyFill="1" applyBorder="1" applyAlignment="1">
      <alignment horizontal="right" vertical="center" readingOrder="1"/>
    </xf>
    <xf numFmtId="3" fontId="12" fillId="0" borderId="4" xfId="0" applyNumberFormat="1" applyFont="1" applyBorder="1" applyAlignment="1">
      <alignment horizontal="right" vertical="center" readingOrder="1"/>
    </xf>
    <xf numFmtId="3" fontId="11" fillId="0" borderId="7" xfId="1" applyNumberFormat="1" applyFont="1" applyFill="1" applyBorder="1" applyAlignment="1">
      <alignment horizontal="right" vertical="center" readingOrder="1"/>
    </xf>
    <xf numFmtId="3" fontId="12" fillId="2" borderId="7" xfId="0" applyNumberFormat="1" applyFont="1" applyFill="1" applyBorder="1" applyAlignment="1">
      <alignment horizontal="right" vertical="center" readingOrder="1"/>
    </xf>
    <xf numFmtId="3" fontId="13" fillId="2" borderId="7" xfId="0" applyNumberFormat="1" applyFont="1" applyFill="1" applyBorder="1" applyAlignment="1">
      <alignment horizontal="right" vertical="center" readingOrder="1"/>
    </xf>
    <xf numFmtId="3" fontId="12" fillId="0" borderId="7" xfId="0" applyNumberFormat="1" applyFont="1" applyBorder="1" applyAlignment="1">
      <alignment horizontal="right" vertical="center" readingOrder="1"/>
    </xf>
    <xf numFmtId="3" fontId="11" fillId="0" borderId="21" xfId="1" applyNumberFormat="1" applyFont="1" applyFill="1" applyBorder="1" applyAlignment="1">
      <alignment horizontal="right" vertical="center" readingOrder="1"/>
    </xf>
    <xf numFmtId="3" fontId="12" fillId="2" borderId="8" xfId="0" applyNumberFormat="1" applyFont="1" applyFill="1" applyBorder="1" applyAlignment="1">
      <alignment horizontal="right" vertical="center" readingOrder="1"/>
    </xf>
    <xf numFmtId="3" fontId="13" fillId="2" borderId="8" xfId="0" applyNumberFormat="1" applyFont="1" applyFill="1" applyBorder="1" applyAlignment="1">
      <alignment horizontal="right" vertical="center" readingOrder="1"/>
    </xf>
    <xf numFmtId="3" fontId="12" fillId="0" borderId="8" xfId="0" applyNumberFormat="1" applyFont="1" applyBorder="1" applyAlignment="1">
      <alignment horizontal="right" vertical="center" readingOrder="1"/>
    </xf>
    <xf numFmtId="3" fontId="15" fillId="0" borderId="1" xfId="1" applyNumberFormat="1" applyFont="1" applyFill="1" applyBorder="1" applyAlignment="1">
      <alignment horizontal="right" vertical="center" readingOrder="1"/>
    </xf>
    <xf numFmtId="3" fontId="19" fillId="2" borderId="22" xfId="0" applyNumberFormat="1" applyFont="1" applyFill="1" applyBorder="1" applyAlignment="1">
      <alignment horizontal="right" vertical="center" readingOrder="1"/>
    </xf>
    <xf numFmtId="3" fontId="16" fillId="2" borderId="1" xfId="1" applyNumberFormat="1" applyFont="1" applyFill="1" applyBorder="1" applyAlignment="1">
      <alignment horizontal="right" vertical="center" readingOrder="1"/>
    </xf>
    <xf numFmtId="3" fontId="19" fillId="2" borderId="1" xfId="0" applyNumberFormat="1" applyFont="1" applyFill="1" applyBorder="1" applyAlignment="1">
      <alignment horizontal="right" vertical="center" readingOrder="1"/>
    </xf>
    <xf numFmtId="3" fontId="12" fillId="0" borderId="1" xfId="1" applyNumberFormat="1" applyFont="1" applyFill="1" applyBorder="1" applyAlignment="1">
      <alignment horizontal="right" vertical="center" readingOrder="1"/>
    </xf>
    <xf numFmtId="3" fontId="12" fillId="2" borderId="1" xfId="1" applyNumberFormat="1" applyFont="1" applyFill="1" applyBorder="1" applyAlignment="1">
      <alignment horizontal="right" vertical="center" readingOrder="1"/>
    </xf>
    <xf numFmtId="3" fontId="13" fillId="2" borderId="1" xfId="1" applyNumberFormat="1" applyFont="1" applyFill="1" applyBorder="1" applyAlignment="1">
      <alignment horizontal="right" vertical="center" readingOrder="1"/>
    </xf>
    <xf numFmtId="3" fontId="12" fillId="2" borderId="5" xfId="0" applyNumberFormat="1" applyFont="1" applyFill="1" applyBorder="1" applyAlignment="1">
      <alignment horizontal="right" vertical="center" readingOrder="1"/>
    </xf>
    <xf numFmtId="3" fontId="13" fillId="2" borderId="5" xfId="0" applyNumberFormat="1" applyFont="1" applyFill="1" applyBorder="1" applyAlignment="1">
      <alignment horizontal="right" vertical="center" readingOrder="1"/>
    </xf>
    <xf numFmtId="3" fontId="12" fillId="0" borderId="5" xfId="0" applyNumberFormat="1" applyFont="1" applyBorder="1" applyAlignment="1">
      <alignment horizontal="right" vertical="center" readingOrder="1"/>
    </xf>
    <xf numFmtId="0" fontId="18" fillId="0" borderId="9" xfId="2" applyFont="1" applyBorder="1" applyAlignment="1">
      <alignment horizontal="center" vertical="center" wrapText="1" readingOrder="1"/>
    </xf>
    <xf numFmtId="3" fontId="15" fillId="2" borderId="1" xfId="1" applyNumberFormat="1" applyFont="1" applyFill="1" applyBorder="1" applyAlignment="1">
      <alignment horizontal="right" vertical="center" readingOrder="1"/>
    </xf>
    <xf numFmtId="0" fontId="5" fillId="0" borderId="9" xfId="0" applyFont="1" applyBorder="1" applyAlignment="1">
      <alignment vertical="center" wrapText="1" readingOrder="1"/>
    </xf>
    <xf numFmtId="3" fontId="12" fillId="0" borderId="1" xfId="0" applyNumberFormat="1" applyFont="1" applyBorder="1" applyAlignment="1">
      <alignment vertical="center" wrapText="1" readingOrder="1"/>
    </xf>
    <xf numFmtId="3" fontId="12" fillId="2" borderId="21" xfId="0" applyNumberFormat="1" applyFont="1" applyFill="1" applyBorder="1" applyAlignment="1">
      <alignment horizontal="right" vertical="center" readingOrder="1"/>
    </xf>
    <xf numFmtId="3" fontId="13" fillId="2" borderId="21" xfId="0" applyNumberFormat="1" applyFont="1" applyFill="1" applyBorder="1" applyAlignment="1">
      <alignment horizontal="right" vertical="center" readingOrder="1"/>
    </xf>
    <xf numFmtId="3" fontId="12" fillId="0" borderId="21" xfId="0" applyNumberFormat="1" applyFont="1" applyBorder="1" applyAlignment="1">
      <alignment horizontal="right" vertical="center" readingOrder="1"/>
    </xf>
    <xf numFmtId="3" fontId="11" fillId="0" borderId="5" xfId="0" applyNumberFormat="1" applyFont="1" applyBorder="1" applyAlignment="1">
      <alignment horizontal="right" vertical="center" readingOrder="1"/>
    </xf>
    <xf numFmtId="164" fontId="4" fillId="0" borderId="0" xfId="0" applyNumberFormat="1" applyFont="1" applyAlignment="1">
      <alignment horizontal="center" vertical="center" readingOrder="1"/>
    </xf>
    <xf numFmtId="0" fontId="3" fillId="0" borderId="0" xfId="0" applyFont="1" applyAlignment="1">
      <alignment vertical="center" readingOrder="1"/>
    </xf>
    <xf numFmtId="0" fontId="22" fillId="2" borderId="0" xfId="0" applyFont="1" applyFill="1" applyAlignment="1">
      <alignment horizontal="center" vertical="center" readingOrder="1"/>
    </xf>
    <xf numFmtId="0" fontId="3" fillId="0" borderId="0" xfId="0" applyFont="1" applyAlignment="1">
      <alignment horizontal="center" vertical="center" readingOrder="1"/>
    </xf>
    <xf numFmtId="165" fontId="11" fillId="0" borderId="4" xfId="1" applyNumberFormat="1" applyFont="1" applyFill="1" applyBorder="1" applyAlignment="1">
      <alignment horizontal="right" vertical="center" readingOrder="1"/>
    </xf>
    <xf numFmtId="165" fontId="11" fillId="0" borderId="5" xfId="1" applyNumberFormat="1" applyFont="1" applyFill="1" applyBorder="1" applyAlignment="1">
      <alignment horizontal="right" vertical="center" readingOrder="1"/>
    </xf>
    <xf numFmtId="165" fontId="12" fillId="2" borderId="4" xfId="0" applyNumberFormat="1" applyFont="1" applyFill="1" applyBorder="1" applyAlignment="1">
      <alignment horizontal="right" vertical="center" readingOrder="1"/>
    </xf>
    <xf numFmtId="165" fontId="13" fillId="2" borderId="4" xfId="0" applyNumberFormat="1" applyFont="1" applyFill="1" applyBorder="1" applyAlignment="1">
      <alignment horizontal="right" vertical="center" readingOrder="1"/>
    </xf>
    <xf numFmtId="165" fontId="12" fillId="0" borderId="4" xfId="0" applyNumberFormat="1" applyFont="1" applyBorder="1" applyAlignment="1">
      <alignment horizontal="right" vertical="center" readingOrder="1"/>
    </xf>
    <xf numFmtId="165" fontId="11" fillId="0" borderId="7" xfId="1" applyNumberFormat="1" applyFont="1" applyFill="1" applyBorder="1" applyAlignment="1">
      <alignment horizontal="right" vertical="center" readingOrder="1"/>
    </xf>
    <xf numFmtId="165" fontId="12" fillId="2" borderId="7" xfId="0" applyNumberFormat="1" applyFont="1" applyFill="1" applyBorder="1" applyAlignment="1">
      <alignment horizontal="right" vertical="center" readingOrder="1"/>
    </xf>
    <xf numFmtId="165" fontId="13" fillId="2" borderId="7" xfId="0" applyNumberFormat="1" applyFont="1" applyFill="1" applyBorder="1" applyAlignment="1">
      <alignment horizontal="right" vertical="center" readingOrder="1"/>
    </xf>
    <xf numFmtId="165" fontId="12" fillId="0" borderId="7" xfId="0" applyNumberFormat="1" applyFont="1" applyBorder="1" applyAlignment="1">
      <alignment horizontal="right" vertical="center" readingOrder="1"/>
    </xf>
    <xf numFmtId="0" fontId="3" fillId="2" borderId="21" xfId="2" applyFont="1" applyFill="1" applyBorder="1" applyAlignment="1">
      <alignment horizontal="left" vertical="center" wrapText="1" readingOrder="1"/>
    </xf>
    <xf numFmtId="165" fontId="11" fillId="2" borderId="21" xfId="1" applyNumberFormat="1" applyFont="1" applyFill="1" applyBorder="1" applyAlignment="1">
      <alignment horizontal="right" vertical="center" readingOrder="1"/>
    </xf>
    <xf numFmtId="165" fontId="12" fillId="2" borderId="21" xfId="0" applyNumberFormat="1" applyFont="1" applyFill="1" applyBorder="1" applyAlignment="1">
      <alignment horizontal="right" vertical="center" readingOrder="1"/>
    </xf>
    <xf numFmtId="165" fontId="13" fillId="2" borderId="21" xfId="0" applyNumberFormat="1" applyFont="1" applyFill="1" applyBorder="1" applyAlignment="1">
      <alignment horizontal="right" vertical="center" readingOrder="1"/>
    </xf>
    <xf numFmtId="0" fontId="4" fillId="2" borderId="0" xfId="0" applyFont="1" applyFill="1" applyAlignment="1">
      <alignment horizontal="center" vertical="center" readingOrder="1"/>
    </xf>
    <xf numFmtId="0" fontId="3" fillId="3" borderId="21" xfId="2" applyFont="1" applyFill="1" applyBorder="1" applyAlignment="1">
      <alignment horizontal="left" vertical="center" readingOrder="1"/>
    </xf>
    <xf numFmtId="165" fontId="11" fillId="3" borderId="21" xfId="1" applyNumberFormat="1" applyFont="1" applyFill="1" applyBorder="1" applyAlignment="1">
      <alignment horizontal="right" vertical="center" readingOrder="1"/>
    </xf>
    <xf numFmtId="165" fontId="12" fillId="3" borderId="8" xfId="0" applyNumberFormat="1" applyFont="1" applyFill="1" applyBorder="1" applyAlignment="1">
      <alignment horizontal="right" vertical="center" readingOrder="1"/>
    </xf>
    <xf numFmtId="165" fontId="13" fillId="3" borderId="8" xfId="0" applyNumberFormat="1" applyFont="1" applyFill="1" applyBorder="1" applyAlignment="1">
      <alignment horizontal="right" vertical="center" readingOrder="1"/>
    </xf>
    <xf numFmtId="165" fontId="13" fillId="2" borderId="8" xfId="0" applyNumberFormat="1" applyFont="1" applyFill="1" applyBorder="1" applyAlignment="1">
      <alignment horizontal="right" vertical="center" readingOrder="1"/>
    </xf>
    <xf numFmtId="0" fontId="4" fillId="3" borderId="0" xfId="0" applyFont="1" applyFill="1" applyAlignment="1">
      <alignment horizontal="center" vertical="center" readingOrder="1"/>
    </xf>
    <xf numFmtId="165" fontId="15" fillId="2" borderId="1" xfId="1" applyNumberFormat="1" applyFont="1" applyFill="1" applyBorder="1" applyAlignment="1">
      <alignment horizontal="right" vertical="center" readingOrder="1"/>
    </xf>
    <xf numFmtId="165" fontId="16" fillId="2" borderId="1" xfId="1" applyNumberFormat="1" applyFont="1" applyFill="1" applyBorder="1" applyAlignment="1">
      <alignment horizontal="right" vertical="center" readingOrder="1"/>
    </xf>
    <xf numFmtId="165" fontId="15" fillId="0" borderId="1" xfId="1" applyNumberFormat="1" applyFont="1" applyFill="1" applyBorder="1" applyAlignment="1">
      <alignment horizontal="right" vertical="center" readingOrder="1"/>
    </xf>
    <xf numFmtId="165" fontId="12" fillId="0" borderId="1" xfId="1" applyNumberFormat="1" applyFont="1" applyFill="1" applyBorder="1" applyAlignment="1">
      <alignment horizontal="right" vertical="center" readingOrder="1"/>
    </xf>
    <xf numFmtId="165" fontId="12" fillId="2" borderId="1" xfId="1" applyNumberFormat="1" applyFont="1" applyFill="1" applyBorder="1" applyAlignment="1">
      <alignment horizontal="right" vertical="center" readingOrder="1"/>
    </xf>
    <xf numFmtId="165" fontId="13" fillId="2" borderId="1" xfId="1" applyNumberFormat="1" applyFont="1" applyFill="1" applyBorder="1" applyAlignment="1">
      <alignment horizontal="right" vertical="center" readingOrder="1"/>
    </xf>
    <xf numFmtId="165" fontId="12" fillId="2" borderId="5" xfId="0" applyNumberFormat="1" applyFont="1" applyFill="1" applyBorder="1" applyAlignment="1">
      <alignment horizontal="right" vertical="center" readingOrder="1"/>
    </xf>
    <xf numFmtId="165" fontId="13" fillId="2" borderId="5" xfId="0" applyNumberFormat="1" applyFont="1" applyFill="1" applyBorder="1" applyAlignment="1">
      <alignment horizontal="right" vertical="center" readingOrder="1"/>
    </xf>
    <xf numFmtId="165" fontId="12" fillId="0" borderId="5" xfId="0" applyNumberFormat="1" applyFont="1" applyBorder="1" applyAlignment="1">
      <alignment horizontal="right" vertical="center" readingOrder="1"/>
    </xf>
    <xf numFmtId="165" fontId="12" fillId="3" borderId="5" xfId="0" applyNumberFormat="1" applyFont="1" applyFill="1" applyBorder="1" applyAlignment="1">
      <alignment horizontal="right" vertical="center" readingOrder="1"/>
    </xf>
    <xf numFmtId="165" fontId="13" fillId="3" borderId="5" xfId="0" applyNumberFormat="1" applyFont="1" applyFill="1" applyBorder="1" applyAlignment="1">
      <alignment horizontal="right" vertical="center" readingOrder="1"/>
    </xf>
    <xf numFmtId="165" fontId="11" fillId="3" borderId="7" xfId="1" applyNumberFormat="1" applyFont="1" applyFill="1" applyBorder="1" applyAlignment="1">
      <alignment horizontal="right" vertical="center" readingOrder="1"/>
    </xf>
    <xf numFmtId="0" fontId="5" fillId="0" borderId="1" xfId="2" applyFont="1" applyBorder="1" applyAlignment="1">
      <alignment vertical="center" wrapText="1" readingOrder="1"/>
    </xf>
    <xf numFmtId="165" fontId="11" fillId="0" borderId="5" xfId="0" applyNumberFormat="1" applyFont="1" applyBorder="1" applyAlignment="1">
      <alignment horizontal="right" vertical="center" readingOrder="1"/>
    </xf>
    <xf numFmtId="0" fontId="5" fillId="0" borderId="9" xfId="2" applyFont="1" applyBorder="1" applyAlignment="1">
      <alignment vertical="center" wrapText="1" readingOrder="1"/>
    </xf>
    <xf numFmtId="165" fontId="12" fillId="2" borderId="8" xfId="0" applyNumberFormat="1" applyFont="1" applyFill="1" applyBorder="1" applyAlignment="1">
      <alignment horizontal="right" vertical="center" readingOrder="1"/>
    </xf>
    <xf numFmtId="0" fontId="3" fillId="0" borderId="23" xfId="2" applyFont="1" applyBorder="1" applyAlignment="1">
      <alignment horizontal="left" vertical="center" readingOrder="1"/>
    </xf>
    <xf numFmtId="0" fontId="3" fillId="0" borderId="24" xfId="2" applyFont="1" applyBorder="1" applyAlignment="1">
      <alignment horizontal="left" vertical="center" readingOrder="1"/>
    </xf>
    <xf numFmtId="0" fontId="22" fillId="0" borderId="0" xfId="0" applyFont="1" applyAlignment="1">
      <alignment horizontal="center" vertical="center" readingOrder="1"/>
    </xf>
    <xf numFmtId="0" fontId="3" fillId="0" borderId="23" xfId="2" applyFont="1" applyBorder="1" applyAlignment="1">
      <alignment horizontal="left" vertical="center" wrapText="1" readingOrder="1"/>
    </xf>
    <xf numFmtId="0" fontId="3" fillId="0" borderId="24" xfId="2" applyFont="1" applyBorder="1" applyAlignment="1">
      <alignment horizontal="left" vertical="center" wrapText="1" readingOrder="1"/>
    </xf>
    <xf numFmtId="0" fontId="3" fillId="0" borderId="20" xfId="2" applyFont="1" applyBorder="1" applyAlignment="1">
      <alignment vertical="center" wrapText="1" readingOrder="1"/>
    </xf>
    <xf numFmtId="0" fontId="3" fillId="0" borderId="7" xfId="2" applyFont="1" applyBorder="1" applyAlignment="1">
      <alignment vertical="center" wrapText="1" readingOrder="1"/>
    </xf>
    <xf numFmtId="0" fontId="3" fillId="0" borderId="21" xfId="2" applyFont="1" applyBorder="1" applyAlignment="1">
      <alignment vertical="center" readingOrder="1"/>
    </xf>
    <xf numFmtId="0" fontId="14" fillId="0" borderId="9" xfId="2" applyFont="1" applyBorder="1" applyAlignment="1">
      <alignment vertical="center" wrapText="1" readingOrder="1"/>
    </xf>
    <xf numFmtId="0" fontId="3" fillId="0" borderId="7" xfId="2" applyFont="1" applyBorder="1" applyAlignment="1">
      <alignment vertical="center" readingOrder="1"/>
    </xf>
    <xf numFmtId="0" fontId="3" fillId="0" borderId="21" xfId="2" applyFont="1" applyBorder="1" applyAlignment="1">
      <alignment vertical="center" wrapText="1" readingOrder="1"/>
    </xf>
    <xf numFmtId="0" fontId="18" fillId="0" borderId="9" xfId="2" applyFont="1" applyBorder="1" applyAlignment="1">
      <alignment vertical="center" wrapText="1" readingOrder="1"/>
    </xf>
    <xf numFmtId="0" fontId="3" fillId="0" borderId="4" xfId="2" applyFont="1" applyBorder="1" applyAlignment="1">
      <alignment horizontal="left" vertical="center" wrapText="1" readingOrder="1"/>
    </xf>
    <xf numFmtId="0" fontId="5" fillId="0" borderId="1" xfId="0" applyFont="1" applyBorder="1" applyAlignment="1">
      <alignment horizontal="center" vertical="center" readingOrder="1"/>
    </xf>
    <xf numFmtId="0" fontId="3" fillId="2" borderId="7" xfId="2" applyFont="1" applyFill="1" applyBorder="1" applyAlignment="1">
      <alignment horizontal="left" vertical="center" wrapText="1" readingOrder="1"/>
    </xf>
    <xf numFmtId="0" fontId="3" fillId="3" borderId="7" xfId="2" applyFont="1" applyFill="1" applyBorder="1" applyAlignment="1">
      <alignment horizontal="left" vertical="center" wrapText="1" readingOrder="1"/>
    </xf>
    <xf numFmtId="165" fontId="19" fillId="0" borderId="1" xfId="1" applyNumberFormat="1" applyFont="1" applyFill="1" applyBorder="1" applyAlignment="1">
      <alignment horizontal="right" vertical="center" readingOrder="1"/>
    </xf>
    <xf numFmtId="165" fontId="11" fillId="0" borderId="1" xfId="1" applyNumberFormat="1" applyFont="1" applyFill="1" applyBorder="1" applyAlignment="1">
      <alignment horizontal="right" vertical="center" readingOrder="1"/>
    </xf>
    <xf numFmtId="165" fontId="12" fillId="3" borderId="7" xfId="0" applyNumberFormat="1" applyFont="1" applyFill="1" applyBorder="1" applyAlignment="1">
      <alignment horizontal="right" vertical="center" readingOrder="1"/>
    </xf>
    <xf numFmtId="165" fontId="13" fillId="3" borderId="7" xfId="0" applyNumberFormat="1" applyFont="1" applyFill="1" applyBorder="1" applyAlignment="1">
      <alignment horizontal="right" vertical="center" readingOrder="1"/>
    </xf>
    <xf numFmtId="165" fontId="20" fillId="0" borderId="1" xfId="1" applyNumberFormat="1" applyFont="1" applyFill="1" applyBorder="1" applyAlignment="1">
      <alignment horizontal="right" vertical="center" readingOrder="1"/>
    </xf>
    <xf numFmtId="165" fontId="16" fillId="0" borderId="1" xfId="1" applyNumberFormat="1" applyFont="1" applyFill="1" applyBorder="1" applyAlignment="1">
      <alignment horizontal="right" vertical="center" readingOrder="1"/>
    </xf>
    <xf numFmtId="165" fontId="11" fillId="3" borderId="5" xfId="1" applyNumberFormat="1" applyFont="1" applyFill="1" applyBorder="1" applyAlignment="1">
      <alignment horizontal="right" vertical="center" readingOrder="1"/>
    </xf>
    <xf numFmtId="165" fontId="13" fillId="0" borderId="1" xfId="1" applyNumberFormat="1" applyFont="1" applyFill="1" applyBorder="1" applyAlignment="1">
      <alignment horizontal="right" vertical="center" readingOrder="1"/>
    </xf>
    <xf numFmtId="165" fontId="11" fillId="0" borderId="5" xfId="1" applyNumberFormat="1" applyFont="1" applyBorder="1" applyAlignment="1">
      <alignment horizontal="right" vertical="center" readingOrder="1"/>
    </xf>
    <xf numFmtId="165" fontId="11" fillId="0" borderId="7" xfId="1" applyNumberFormat="1" applyFont="1" applyBorder="1" applyAlignment="1">
      <alignment horizontal="right" vertical="center" readingOrder="1"/>
    </xf>
    <xf numFmtId="165" fontId="11" fillId="0" borderId="21" xfId="1" applyNumberFormat="1" applyFont="1" applyFill="1" applyBorder="1" applyAlignment="1">
      <alignment horizontal="right" vertical="center" readingOrder="1"/>
    </xf>
    <xf numFmtId="165" fontId="11" fillId="0" borderId="21" xfId="1" applyNumberFormat="1" applyFont="1" applyBorder="1" applyAlignment="1">
      <alignment horizontal="right" vertical="center" readingOrder="1"/>
    </xf>
    <xf numFmtId="165" fontId="20" fillId="2" borderId="1" xfId="1" applyNumberFormat="1" applyFont="1" applyFill="1" applyBorder="1" applyAlignment="1">
      <alignment horizontal="right" vertical="center" readingOrder="1"/>
    </xf>
    <xf numFmtId="165" fontId="12" fillId="2" borderId="1" xfId="0" applyNumberFormat="1" applyFont="1" applyFill="1" applyBorder="1" applyAlignment="1">
      <alignment horizontal="right" vertical="center" readingOrder="1"/>
    </xf>
    <xf numFmtId="165" fontId="13" fillId="2" borderId="1" xfId="0" applyNumberFormat="1" applyFont="1" applyFill="1" applyBorder="1" applyAlignment="1">
      <alignment horizontal="right" vertical="center" readingOrder="1"/>
    </xf>
    <xf numFmtId="165" fontId="12" fillId="0" borderId="1" xfId="2" applyNumberFormat="1" applyFont="1" applyBorder="1" applyAlignment="1">
      <alignment vertical="center" wrapText="1" readingOrder="1"/>
    </xf>
    <xf numFmtId="3" fontId="11" fillId="0" borderId="1" xfId="1" applyNumberFormat="1" applyFont="1" applyFill="1" applyBorder="1" applyAlignment="1">
      <alignment horizontal="right" vertical="center" readingOrder="1"/>
    </xf>
    <xf numFmtId="3" fontId="13" fillId="2" borderId="22" xfId="0" applyNumberFormat="1" applyFont="1" applyFill="1" applyBorder="1" applyAlignment="1">
      <alignment horizontal="right" vertical="center" readingOrder="1"/>
    </xf>
    <xf numFmtId="3" fontId="12" fillId="0" borderId="22" xfId="0" applyNumberFormat="1" applyFont="1" applyBorder="1" applyAlignment="1">
      <alignment horizontal="right" vertical="center" readingOrder="1"/>
    </xf>
    <xf numFmtId="3" fontId="12" fillId="2" borderId="1" xfId="0" applyNumberFormat="1" applyFont="1" applyFill="1" applyBorder="1" applyAlignment="1">
      <alignment horizontal="right" vertical="center" readingOrder="1"/>
    </xf>
    <xf numFmtId="3" fontId="13" fillId="2" borderId="1" xfId="0" applyNumberFormat="1" applyFont="1" applyFill="1" applyBorder="1" applyAlignment="1">
      <alignment horizontal="right" vertical="center" readingOrder="1"/>
    </xf>
    <xf numFmtId="3" fontId="12" fillId="0" borderId="1" xfId="0" applyNumberFormat="1" applyFont="1" applyBorder="1" applyAlignment="1">
      <alignment horizontal="right" vertical="center" readingOrder="1"/>
    </xf>
    <xf numFmtId="165" fontId="15" fillId="0" borderId="1" xfId="0" applyNumberFormat="1" applyFont="1" applyBorder="1" applyAlignment="1">
      <alignment vertical="center" wrapText="1" readingOrder="1"/>
    </xf>
    <xf numFmtId="165" fontId="11" fillId="2" borderId="7" xfId="1" applyNumberFormat="1" applyFont="1" applyFill="1" applyBorder="1" applyAlignment="1">
      <alignment horizontal="right" vertical="center" readingOrder="1"/>
    </xf>
    <xf numFmtId="165" fontId="19" fillId="2" borderId="5" xfId="0" applyNumberFormat="1" applyFont="1" applyFill="1" applyBorder="1" applyAlignment="1">
      <alignment horizontal="right" vertical="center" readingOrder="1"/>
    </xf>
    <xf numFmtId="165" fontId="20" fillId="2" borderId="5" xfId="0" applyNumberFormat="1" applyFont="1" applyFill="1" applyBorder="1" applyAlignment="1">
      <alignment horizontal="right" vertical="center" readingOrder="1"/>
    </xf>
    <xf numFmtId="0" fontId="7" fillId="0" borderId="1" xfId="0" applyFont="1" applyBorder="1" applyAlignment="1">
      <alignment horizontal="right" vertical="center" wrapText="1" readingOrder="1"/>
    </xf>
    <xf numFmtId="166" fontId="12" fillId="0" borderId="4" xfId="3" applyNumberFormat="1" applyFont="1" applyFill="1" applyBorder="1" applyAlignment="1">
      <alignment horizontal="right" vertical="center" readingOrder="1"/>
    </xf>
    <xf numFmtId="166" fontId="15" fillId="0" borderId="4" xfId="3" applyNumberFormat="1" applyFont="1" applyFill="1" applyBorder="1" applyAlignment="1">
      <alignment horizontal="right" vertical="center" readingOrder="1"/>
    </xf>
    <xf numFmtId="166" fontId="11" fillId="0" borderId="4" xfId="3" applyNumberFormat="1" applyFont="1" applyFill="1" applyBorder="1" applyAlignment="1">
      <alignment horizontal="right" vertical="center" readingOrder="1"/>
    </xf>
    <xf numFmtId="165" fontId="11" fillId="0" borderId="4" xfId="0" applyNumberFormat="1" applyFont="1" applyBorder="1" applyAlignment="1">
      <alignment horizontal="right" vertical="center" readingOrder="1"/>
    </xf>
    <xf numFmtId="165" fontId="11" fillId="0" borderId="7" xfId="0" applyNumberFormat="1" applyFont="1" applyBorder="1" applyAlignment="1">
      <alignment horizontal="right" vertical="center" readingOrder="1"/>
    </xf>
    <xf numFmtId="165" fontId="11" fillId="0" borderId="8" xfId="0" applyNumberFormat="1" applyFont="1" applyBorder="1" applyAlignment="1">
      <alignment horizontal="right" vertical="center" readingOrder="1"/>
    </xf>
    <xf numFmtId="166" fontId="11" fillId="0" borderId="7" xfId="3" applyNumberFormat="1" applyFont="1" applyFill="1" applyBorder="1" applyAlignment="1">
      <alignment horizontal="right" vertical="center" readingOrder="1"/>
    </xf>
    <xf numFmtId="166" fontId="11" fillId="0" borderId="8" xfId="3" applyNumberFormat="1" applyFont="1" applyFill="1" applyBorder="1" applyAlignment="1">
      <alignment horizontal="right" vertical="center" readingOrder="1"/>
    </xf>
    <xf numFmtId="166" fontId="12" fillId="0" borderId="1" xfId="3" applyNumberFormat="1" applyFont="1" applyFill="1" applyBorder="1" applyAlignment="1">
      <alignment horizontal="right" vertical="center" readingOrder="1"/>
    </xf>
    <xf numFmtId="0" fontId="4" fillId="4" borderId="0" xfId="0" applyFont="1" applyFill="1" applyAlignment="1">
      <alignment horizontal="center" vertical="center" readingOrder="1"/>
    </xf>
    <xf numFmtId="0" fontId="7" fillId="4" borderId="1" xfId="0" applyFont="1" applyFill="1" applyBorder="1" applyAlignment="1">
      <alignment horizontal="right" vertical="center" textRotation="90" wrapText="1" readingOrder="1"/>
    </xf>
    <xf numFmtId="0" fontId="4" fillId="4" borderId="0" xfId="0" applyFont="1" applyFill="1" applyAlignment="1">
      <alignment horizontal="right" vertical="center" readingOrder="1"/>
    </xf>
    <xf numFmtId="0" fontId="23" fillId="0" borderId="0" xfId="0" applyFont="1"/>
    <xf numFmtId="3" fontId="11" fillId="4" borderId="4" xfId="1" applyNumberFormat="1" applyFont="1" applyFill="1" applyBorder="1" applyAlignment="1">
      <alignment horizontal="right" vertical="center" readingOrder="1"/>
    </xf>
    <xf numFmtId="3" fontId="11" fillId="4" borderId="7" xfId="1" applyNumberFormat="1" applyFont="1" applyFill="1" applyBorder="1" applyAlignment="1">
      <alignment horizontal="right" vertical="center" readingOrder="1"/>
    </xf>
    <xf numFmtId="3" fontId="11" fillId="4" borderId="21" xfId="1" applyNumberFormat="1" applyFont="1" applyFill="1" applyBorder="1" applyAlignment="1">
      <alignment horizontal="right" vertical="center" readingOrder="1"/>
    </xf>
    <xf numFmtId="3" fontId="15" fillId="4" borderId="1" xfId="1" applyNumberFormat="1" applyFont="1" applyFill="1" applyBorder="1" applyAlignment="1">
      <alignment horizontal="right" vertical="center" readingOrder="1"/>
    </xf>
    <xf numFmtId="3" fontId="11" fillId="4" borderId="5" xfId="1" applyNumberFormat="1" applyFont="1" applyFill="1" applyBorder="1" applyAlignment="1">
      <alignment horizontal="right" vertical="center" readingOrder="1"/>
    </xf>
    <xf numFmtId="3" fontId="12" fillId="4" borderId="1" xfId="1" applyNumberFormat="1" applyFont="1" applyFill="1" applyBorder="1" applyAlignment="1">
      <alignment horizontal="right" vertical="center" readingOrder="1"/>
    </xf>
    <xf numFmtId="0" fontId="0" fillId="2" borderId="0" xfId="0" applyFill="1"/>
    <xf numFmtId="0" fontId="4" fillId="5" borderId="0" xfId="0" applyFont="1" applyFill="1" applyAlignment="1">
      <alignment horizontal="center" vertical="center" readingOrder="1"/>
    </xf>
    <xf numFmtId="0" fontId="7" fillId="5" borderId="1" xfId="0" applyFont="1" applyFill="1" applyBorder="1" applyAlignment="1">
      <alignment horizontal="right" vertical="center" textRotation="90" wrapText="1" readingOrder="1"/>
    </xf>
    <xf numFmtId="3" fontId="11" fillId="5" borderId="4" xfId="1" applyNumberFormat="1" applyFont="1" applyFill="1" applyBorder="1" applyAlignment="1">
      <alignment horizontal="right" vertical="center" readingOrder="1"/>
    </xf>
    <xf numFmtId="3" fontId="11" fillId="5" borderId="7" xfId="1" applyNumberFormat="1" applyFont="1" applyFill="1" applyBorder="1" applyAlignment="1">
      <alignment horizontal="right" vertical="center" readingOrder="1"/>
    </xf>
    <xf numFmtId="3" fontId="15" fillId="5" borderId="1" xfId="1" applyNumberFormat="1" applyFont="1" applyFill="1" applyBorder="1" applyAlignment="1">
      <alignment horizontal="right" vertical="center" readingOrder="1"/>
    </xf>
    <xf numFmtId="3" fontId="11" fillId="5" borderId="5" xfId="1" applyNumberFormat="1" applyFont="1" applyFill="1" applyBorder="1" applyAlignment="1">
      <alignment horizontal="right" vertical="center" readingOrder="1"/>
    </xf>
    <xf numFmtId="3" fontId="12" fillId="5" borderId="1" xfId="1" applyNumberFormat="1" applyFont="1" applyFill="1" applyBorder="1" applyAlignment="1">
      <alignment horizontal="right" vertical="center" readingOrder="1"/>
    </xf>
    <xf numFmtId="0" fontId="4" fillId="5" borderId="0" xfId="0" applyFont="1" applyFill="1" applyAlignment="1">
      <alignment horizontal="right" vertical="center" readingOrder="1"/>
    </xf>
    <xf numFmtId="0" fontId="11" fillId="0" borderId="7" xfId="1" applyNumberFormat="1" applyFont="1" applyFill="1" applyBorder="1" applyAlignment="1">
      <alignment horizontal="right" vertical="center" readingOrder="1"/>
    </xf>
    <xf numFmtId="0" fontId="24" fillId="2" borderId="0" xfId="0" applyFont="1" applyFill="1"/>
    <xf numFmtId="166" fontId="11" fillId="0" borderId="5" xfId="3" applyNumberFormat="1" applyFont="1" applyFill="1" applyBorder="1" applyAlignment="1">
      <alignment horizontal="right" vertical="center" readingOrder="1"/>
    </xf>
    <xf numFmtId="166" fontId="11" fillId="0" borderId="1" xfId="3" applyNumberFormat="1" applyFont="1" applyFill="1" applyBorder="1" applyAlignment="1">
      <alignment horizontal="right" vertical="center" readingOrder="1"/>
    </xf>
    <xf numFmtId="0" fontId="11" fillId="0" borderId="4" xfId="1" applyNumberFormat="1" applyFont="1" applyFill="1" applyBorder="1" applyAlignment="1">
      <alignment horizontal="right" vertical="center" readingOrder="1"/>
    </xf>
    <xf numFmtId="0" fontId="11" fillId="0" borderId="5" xfId="1" applyNumberFormat="1" applyFont="1" applyFill="1" applyBorder="1" applyAlignment="1">
      <alignment horizontal="right" vertical="center" readingOrder="1"/>
    </xf>
    <xf numFmtId="0" fontId="11" fillId="0" borderId="21" xfId="1" applyNumberFormat="1" applyFont="1" applyFill="1" applyBorder="1" applyAlignment="1">
      <alignment horizontal="right" vertical="center" readingOrder="1"/>
    </xf>
    <xf numFmtId="0" fontId="11" fillId="2" borderId="21" xfId="1" applyNumberFormat="1" applyFont="1" applyFill="1" applyBorder="1" applyAlignment="1">
      <alignment horizontal="right" vertical="center" readingOrder="1"/>
    </xf>
    <xf numFmtId="0" fontId="11" fillId="3" borderId="21" xfId="1" applyNumberFormat="1" applyFont="1" applyFill="1" applyBorder="1" applyAlignment="1">
      <alignment horizontal="right" vertical="center" readingOrder="1"/>
    </xf>
    <xf numFmtId="0" fontId="11" fillId="3" borderId="7" xfId="1" applyNumberFormat="1" applyFont="1" applyFill="1" applyBorder="1" applyAlignment="1">
      <alignment horizontal="right" vertical="center" readingOrder="1"/>
    </xf>
    <xf numFmtId="0" fontId="11" fillId="2" borderId="7" xfId="1" applyNumberFormat="1" applyFont="1" applyFill="1" applyBorder="1" applyAlignment="1">
      <alignment horizontal="right" vertical="center" readingOrder="1"/>
    </xf>
    <xf numFmtId="3" fontId="26" fillId="2" borderId="1" xfId="1" applyNumberFormat="1" applyFont="1" applyFill="1" applyBorder="1" applyAlignment="1">
      <alignment horizontal="right" vertical="center" readingOrder="1"/>
    </xf>
    <xf numFmtId="0" fontId="11" fillId="5" borderId="5" xfId="1" applyNumberFormat="1" applyFont="1" applyFill="1" applyBorder="1" applyAlignment="1">
      <alignment horizontal="right" vertical="center" readingOrder="1"/>
    </xf>
    <xf numFmtId="0" fontId="11" fillId="0" borderId="5" xfId="0" applyFont="1" applyBorder="1" applyAlignment="1">
      <alignment horizontal="right" vertical="center" readingOrder="1"/>
    </xf>
    <xf numFmtId="0" fontId="11" fillId="5" borderId="7" xfId="1" applyNumberFormat="1" applyFont="1" applyFill="1" applyBorder="1" applyAlignment="1">
      <alignment horizontal="right" vertical="center" readingOrder="1"/>
    </xf>
    <xf numFmtId="0" fontId="17" fillId="0" borderId="0" xfId="0" applyFont="1" applyAlignment="1">
      <alignment horizontal="left" vertical="center" wrapText="1" readingOrder="1"/>
    </xf>
    <xf numFmtId="0" fontId="21" fillId="0" borderId="0" xfId="0" applyFont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readingOrder="1"/>
    </xf>
    <xf numFmtId="0" fontId="5" fillId="0" borderId="14" xfId="0" applyFont="1" applyBorder="1" applyAlignment="1">
      <alignment horizontal="center" vertical="center" textRotation="90" wrapText="1" readingOrder="1"/>
    </xf>
    <xf numFmtId="0" fontId="5" fillId="0" borderId="15" xfId="0" applyFont="1" applyBorder="1" applyAlignment="1">
      <alignment horizontal="center" vertical="center" textRotation="90" wrapText="1" readingOrder="1"/>
    </xf>
    <xf numFmtId="0" fontId="5" fillId="0" borderId="16" xfId="0" applyFont="1" applyBorder="1" applyAlignment="1">
      <alignment horizontal="center" vertical="center" textRotation="90" wrapText="1" readingOrder="1"/>
    </xf>
    <xf numFmtId="0" fontId="5" fillId="0" borderId="1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2" xfId="0" applyFont="1" applyBorder="1" applyAlignment="1">
      <alignment horizontal="center" vertical="center" textRotation="90" readingOrder="1"/>
    </xf>
    <xf numFmtId="0" fontId="9" fillId="0" borderId="6" xfId="0" applyFont="1" applyBorder="1" applyAlignment="1">
      <alignment horizontal="center" vertical="center" textRotation="90" readingOrder="1"/>
    </xf>
    <xf numFmtId="0" fontId="9" fillId="0" borderId="10" xfId="0" applyFont="1" applyBorder="1" applyAlignment="1">
      <alignment horizontal="center" vertical="center" textRotation="90" readingOrder="1"/>
    </xf>
    <xf numFmtId="0" fontId="5" fillId="0" borderId="3" xfId="0" applyFont="1" applyBorder="1" applyAlignment="1">
      <alignment horizontal="center" vertical="center" textRotation="90" wrapText="1" readingOrder="1"/>
    </xf>
    <xf numFmtId="0" fontId="5" fillId="0" borderId="9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17" fillId="0" borderId="2" xfId="0" applyFont="1" applyBorder="1" applyAlignment="1">
      <alignment horizontal="center" vertical="center" textRotation="90" readingOrder="1"/>
    </xf>
    <xf numFmtId="0" fontId="17" fillId="0" borderId="6" xfId="0" applyFont="1" applyBorder="1" applyAlignment="1">
      <alignment horizontal="center" vertical="center" textRotation="90" readingOrder="1"/>
    </xf>
    <xf numFmtId="0" fontId="17" fillId="0" borderId="10" xfId="0" applyFont="1" applyBorder="1" applyAlignment="1">
      <alignment horizontal="center" vertical="center" textRotation="90" readingOrder="1"/>
    </xf>
    <xf numFmtId="0" fontId="5" fillId="0" borderId="11" xfId="0" applyFont="1" applyBorder="1" applyAlignment="1">
      <alignment horizontal="center" vertical="center" textRotation="90" wrapText="1" readingOrder="1"/>
    </xf>
    <xf numFmtId="0" fontId="5" fillId="0" borderId="12" xfId="0" applyFont="1" applyBorder="1" applyAlignment="1">
      <alignment horizontal="center" vertical="center" textRotation="90" wrapText="1" readingOrder="1"/>
    </xf>
    <xf numFmtId="0" fontId="5" fillId="0" borderId="13" xfId="0" applyFont="1" applyBorder="1" applyAlignment="1">
      <alignment horizontal="center" vertical="center" textRotation="90" wrapText="1" readingOrder="1"/>
    </xf>
    <xf numFmtId="0" fontId="3" fillId="0" borderId="23" xfId="2" applyFont="1" applyBorder="1" applyAlignment="1">
      <alignment horizontal="left" vertical="center" wrapText="1" readingOrder="1"/>
    </xf>
    <xf numFmtId="0" fontId="3" fillId="0" borderId="7" xfId="2" applyFont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center" vertical="center" textRotation="90" wrapText="1" readingOrder="1"/>
    </xf>
    <xf numFmtId="0" fontId="5" fillId="0" borderId="6" xfId="0" applyFont="1" applyBorder="1" applyAlignment="1">
      <alignment horizontal="center" vertical="center" textRotation="90" wrapText="1" readingOrder="1"/>
    </xf>
    <xf numFmtId="0" fontId="5" fillId="0" borderId="10" xfId="0" applyFont="1" applyBorder="1" applyAlignment="1">
      <alignment horizontal="center" vertical="center" textRotation="90" wrapText="1" readingOrder="1"/>
    </xf>
    <xf numFmtId="0" fontId="3" fillId="0" borderId="20" xfId="2" applyFont="1" applyBorder="1" applyAlignment="1">
      <alignment horizontal="left" vertical="center" wrapText="1" readingOrder="1"/>
    </xf>
    <xf numFmtId="0" fontId="3" fillId="0" borderId="4" xfId="2" applyFont="1" applyBorder="1" applyAlignment="1">
      <alignment horizontal="left" vertical="center" wrapText="1" readingOrder="1"/>
    </xf>
    <xf numFmtId="0" fontId="3" fillId="0" borderId="23" xfId="2" applyFont="1" applyBorder="1" applyAlignment="1">
      <alignment horizontal="left" vertical="center" readingOrder="1"/>
    </xf>
    <xf numFmtId="0" fontId="3" fillId="0" borderId="7" xfId="2" applyFont="1" applyBorder="1" applyAlignment="1">
      <alignment horizontal="left" vertical="center" readingOrder="1"/>
    </xf>
    <xf numFmtId="0" fontId="3" fillId="0" borderId="24" xfId="2" applyFont="1" applyBorder="1" applyAlignment="1">
      <alignment horizontal="left" vertical="center" wrapText="1" readingOrder="1"/>
    </xf>
    <xf numFmtId="0" fontId="3" fillId="0" borderId="8" xfId="2" applyFont="1" applyBorder="1" applyAlignment="1">
      <alignment horizontal="left" vertical="center" wrapText="1" readingOrder="1"/>
    </xf>
    <xf numFmtId="0" fontId="5" fillId="0" borderId="9" xfId="2" applyFont="1" applyBorder="1" applyAlignment="1">
      <alignment horizontal="center" vertical="center" wrapText="1" readingOrder="1"/>
    </xf>
    <xf numFmtId="0" fontId="5" fillId="0" borderId="1" xfId="2" applyFont="1" applyBorder="1" applyAlignment="1">
      <alignment horizontal="center" vertical="center" wrapText="1" readingOrder="1"/>
    </xf>
  </cellXfs>
  <cellStyles count="4">
    <cellStyle name="Comma" xfId="1" builtinId="3"/>
    <cellStyle name="Normal" xfId="0" builtinId="0"/>
    <cellStyle name="Normal_page_10_11" xfId="2" xr:uid="{00000000-0005-0000-0000-000002000000}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K8"/>
  <sheetViews>
    <sheetView tabSelected="1" workbookViewId="0">
      <selection activeCell="A3" sqref="A3:K3"/>
    </sheetView>
  </sheetViews>
  <sheetFormatPr defaultColWidth="9.140625" defaultRowHeight="15" x14ac:dyDescent="0.25"/>
  <cols>
    <col min="1" max="10" width="9.140625" style="17" customWidth="1"/>
    <col min="11" max="11" width="49" style="17" customWidth="1"/>
  </cols>
  <sheetData>
    <row r="1" spans="1:11" ht="25.5" x14ac:dyDescent="0.25">
      <c r="A1" s="180" t="s">
        <v>185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</row>
    <row r="2" spans="1:11" ht="25.5" x14ac:dyDescent="0.25">
      <c r="A2" s="180" t="s">
        <v>186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</row>
    <row r="3" spans="1:11" ht="25.5" x14ac:dyDescent="0.25">
      <c r="A3" s="180" t="s">
        <v>182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</row>
    <row r="6" spans="1:11" ht="15.75" x14ac:dyDescent="0.25">
      <c r="A6" s="179" t="s">
        <v>50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</row>
    <row r="7" spans="1:11" ht="15.75" x14ac:dyDescent="0.25">
      <c r="A7" s="179" t="s">
        <v>51</v>
      </c>
      <c r="B7" s="179"/>
      <c r="C7" s="179"/>
      <c r="D7" s="179"/>
      <c r="E7" s="179"/>
      <c r="F7" s="179"/>
      <c r="G7" s="179"/>
      <c r="H7" s="179"/>
      <c r="I7" s="179"/>
      <c r="J7" s="179"/>
      <c r="K7" s="179"/>
    </row>
    <row r="8" spans="1:11" ht="15.75" x14ac:dyDescent="0.25">
      <c r="A8" s="179" t="s">
        <v>49</v>
      </c>
      <c r="B8" s="179"/>
      <c r="C8" s="179"/>
      <c r="D8" s="179"/>
      <c r="E8" s="179"/>
      <c r="F8" s="179"/>
      <c r="G8" s="179"/>
      <c r="H8" s="179"/>
      <c r="I8" s="179"/>
      <c r="J8" s="179"/>
      <c r="K8" s="179"/>
    </row>
  </sheetData>
  <mergeCells count="6">
    <mergeCell ref="A8:K8"/>
    <mergeCell ref="A1:K1"/>
    <mergeCell ref="A2:K2"/>
    <mergeCell ref="A3:K3"/>
    <mergeCell ref="A6:K6"/>
    <mergeCell ref="A7:K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0.59999389629810485"/>
  </sheetPr>
  <dimension ref="A1:MP32"/>
  <sheetViews>
    <sheetView zoomScale="130" zoomScaleNormal="130" workbookViewId="0">
      <pane xSplit="2" topLeftCell="C1" activePane="topRight" state="frozen"/>
      <selection pane="topRight"/>
    </sheetView>
  </sheetViews>
  <sheetFormatPr defaultRowHeight="15" x14ac:dyDescent="0.25"/>
  <cols>
    <col min="1" max="1" width="3.7109375" style="8" customWidth="1"/>
    <col min="2" max="2" width="8" style="8" customWidth="1"/>
    <col min="3" max="3" width="9.140625" style="2" customWidth="1"/>
    <col min="4" max="15" width="9.140625" style="3" customWidth="1"/>
    <col min="16" max="16" width="9.140625" style="5" customWidth="1"/>
    <col min="17" max="28" width="9.140625" style="3" customWidth="1"/>
    <col min="29" max="29" width="9.140625" style="5" customWidth="1"/>
    <col min="30" max="41" width="9.140625" style="3" customWidth="1"/>
    <col min="42" max="42" width="9.140625" style="5" customWidth="1"/>
    <col min="43" max="54" width="9.140625" style="3" customWidth="1"/>
    <col min="55" max="55" width="9.140625" style="5" customWidth="1"/>
    <col min="56" max="67" width="9.140625" style="3" customWidth="1"/>
    <col min="68" max="68" width="9.140625" style="6" customWidth="1"/>
    <col min="69" max="80" width="9.140625" style="3" customWidth="1"/>
    <col min="81" max="81" width="9.140625" style="5" customWidth="1"/>
    <col min="82" max="93" width="9.140625" style="3" customWidth="1"/>
    <col min="94" max="94" width="9.140625" style="6" customWidth="1"/>
    <col min="95" max="106" width="9.140625" style="3" customWidth="1"/>
    <col min="107" max="107" width="9.140625" style="5" customWidth="1"/>
    <col min="108" max="119" width="9.140625" style="3" customWidth="1"/>
    <col min="120" max="120" width="9.140625" style="6" customWidth="1"/>
    <col min="121" max="132" width="9.140625" style="3" customWidth="1"/>
    <col min="133" max="133" width="9.140625" style="5" customWidth="1"/>
    <col min="134" max="145" width="9.140625" style="3" customWidth="1"/>
    <col min="146" max="146" width="9.140625" style="6" customWidth="1"/>
    <col min="147" max="158" width="9.140625" style="3" customWidth="1"/>
    <col min="159" max="159" width="9.140625" style="5" customWidth="1"/>
    <col min="160" max="171" width="9.140625" style="3" customWidth="1"/>
    <col min="172" max="172" width="9.140625" style="5" customWidth="1"/>
    <col min="173" max="184" width="9.140625" style="3" customWidth="1"/>
    <col min="185" max="185" width="9.140625" style="5" customWidth="1"/>
    <col min="186" max="197" width="9.140625" style="3" customWidth="1"/>
    <col min="198" max="198" width="9.140625" style="5" customWidth="1"/>
    <col min="199" max="210" width="9.140625" style="3" customWidth="1"/>
    <col min="211" max="211" width="9.140625" style="5" customWidth="1"/>
    <col min="212" max="223" width="9.140625" style="3" customWidth="1"/>
    <col min="224" max="224" width="9.140625" style="6" customWidth="1"/>
    <col min="225" max="236" width="9.140625" style="3" customWidth="1"/>
    <col min="237" max="237" width="9.140625" style="6" customWidth="1"/>
    <col min="238" max="241" width="6.85546875" style="3" customWidth="1"/>
    <col min="242" max="242" width="6.140625" style="3" customWidth="1"/>
    <col min="243" max="243" width="6.85546875" style="3" customWidth="1"/>
    <col min="244" max="244" width="6.140625" style="3" customWidth="1"/>
    <col min="245" max="246" width="8.85546875" style="3" customWidth="1"/>
    <col min="247" max="247" width="6.85546875" style="3" customWidth="1"/>
    <col min="248" max="249" width="8.85546875" style="3" customWidth="1"/>
    <col min="250" max="250" width="8.85546875" style="6" customWidth="1"/>
    <col min="251" max="262" width="9.140625" style="3" customWidth="1"/>
    <col min="263" max="263" width="9.140625" style="6" customWidth="1"/>
    <col min="264" max="275" width="9.140625" style="3" customWidth="1"/>
    <col min="276" max="276" width="9.140625" style="6" customWidth="1"/>
    <col min="277" max="288" width="9.140625" style="3" customWidth="1"/>
    <col min="289" max="289" width="9.140625" style="6" customWidth="1"/>
    <col min="290" max="301" width="9.140625" style="3" customWidth="1"/>
    <col min="302" max="302" width="9.140625" style="6" customWidth="1"/>
    <col min="303" max="314" width="9.140625" style="3" customWidth="1"/>
    <col min="315" max="315" width="9.140625" style="6" customWidth="1"/>
    <col min="316" max="327" width="9.140625" style="3" customWidth="1"/>
    <col min="328" max="328" width="9.140625" style="6" customWidth="1"/>
    <col min="329" max="340" width="9.140625" style="3" customWidth="1"/>
    <col min="341" max="341" width="9.140625" style="6" customWidth="1"/>
    <col min="342" max="353" width="9.140625" style="3"/>
    <col min="354" max="354" width="9.140625" style="6"/>
  </cols>
  <sheetData>
    <row r="1" spans="1:354" ht="18.75" x14ac:dyDescent="0.25">
      <c r="A1" s="1" t="s">
        <v>131</v>
      </c>
      <c r="B1" s="1"/>
      <c r="O1" s="4"/>
      <c r="AB1" s="4"/>
      <c r="AO1" s="4"/>
      <c r="BB1" s="4"/>
      <c r="BO1" s="4"/>
      <c r="CB1" s="4"/>
      <c r="CO1" s="4"/>
      <c r="DB1" s="4"/>
      <c r="DO1" s="4"/>
      <c r="EB1" s="4"/>
      <c r="EO1" s="4"/>
      <c r="FB1" s="4"/>
      <c r="FO1" s="4"/>
      <c r="GB1" s="4"/>
      <c r="GO1" s="4"/>
      <c r="HB1" s="4"/>
      <c r="HO1" s="4"/>
      <c r="IB1" s="4"/>
      <c r="IO1" s="4"/>
      <c r="JB1" s="4"/>
      <c r="JO1" s="4"/>
      <c r="KB1" s="4"/>
      <c r="KO1" s="4"/>
      <c r="LB1" s="4"/>
      <c r="LO1" s="4"/>
      <c r="MB1" s="4"/>
      <c r="MO1" s="4"/>
    </row>
    <row r="2" spans="1:354" ht="15.75" thickBot="1" x14ac:dyDescent="0.3">
      <c r="A2" s="7"/>
      <c r="D2" s="9"/>
      <c r="Q2" s="9"/>
      <c r="AD2" s="9"/>
      <c r="AQ2" s="9"/>
      <c r="BD2" s="9"/>
      <c r="BQ2" s="9"/>
      <c r="CD2" s="9"/>
      <c r="CQ2" s="9"/>
      <c r="DD2" s="9"/>
      <c r="DQ2" s="9"/>
      <c r="ED2" s="9"/>
      <c r="EQ2" s="9"/>
      <c r="FD2" s="9"/>
      <c r="FQ2" s="9"/>
      <c r="GD2" s="9"/>
      <c r="GQ2" s="9"/>
      <c r="HD2" s="9"/>
      <c r="HQ2" s="9"/>
      <c r="ID2" s="9"/>
      <c r="IQ2" s="9"/>
      <c r="JD2" s="9"/>
      <c r="JQ2" s="9"/>
      <c r="KD2" s="9"/>
      <c r="KQ2" s="9"/>
      <c r="LD2" s="9"/>
      <c r="LQ2" s="9"/>
      <c r="MD2" s="9"/>
    </row>
    <row r="3" spans="1:354" ht="15.7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</row>
    <row r="4" spans="1:354" ht="54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25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162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163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170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174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179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187</v>
      </c>
    </row>
    <row r="5" spans="1:354" ht="34.5" thickBot="1" x14ac:dyDescent="0.3">
      <c r="A5" s="188" t="s">
        <v>31</v>
      </c>
      <c r="B5" s="191" t="s">
        <v>32</v>
      </c>
      <c r="C5" s="105" t="s">
        <v>33</v>
      </c>
      <c r="D5" s="57"/>
      <c r="E5" s="57"/>
      <c r="F5" s="58"/>
      <c r="G5" s="57"/>
      <c r="H5" s="57"/>
      <c r="I5" s="57"/>
      <c r="J5" s="57"/>
      <c r="K5" s="57"/>
      <c r="L5" s="57"/>
      <c r="M5" s="57"/>
      <c r="N5" s="57"/>
      <c r="O5" s="57"/>
      <c r="P5" s="59">
        <f t="shared" ref="P5:P10" si="0">SUM(D5:O5)</f>
        <v>0</v>
      </c>
      <c r="Q5" s="57"/>
      <c r="R5" s="57"/>
      <c r="S5" s="58"/>
      <c r="T5" s="57"/>
      <c r="U5" s="57"/>
      <c r="V5" s="57"/>
      <c r="W5" s="57"/>
      <c r="X5" s="57"/>
      <c r="Y5" s="57"/>
      <c r="Z5" s="57"/>
      <c r="AA5" s="57"/>
      <c r="AB5" s="57"/>
      <c r="AC5" s="59">
        <f t="shared" ref="AC5:AC10" si="1">SUM(Q5:AB5)</f>
        <v>0</v>
      </c>
      <c r="AD5" s="57"/>
      <c r="AE5" s="57"/>
      <c r="AF5" s="58"/>
      <c r="AG5" s="57"/>
      <c r="AH5" s="57"/>
      <c r="AI5" s="57"/>
      <c r="AJ5" s="57"/>
      <c r="AK5" s="57"/>
      <c r="AL5" s="57"/>
      <c r="AM5" s="57"/>
      <c r="AN5" s="57"/>
      <c r="AO5" s="57"/>
      <c r="AP5" s="59">
        <f t="shared" ref="AP5:AP10" si="2">SUM(AD5:AO5)</f>
        <v>0</v>
      </c>
      <c r="AQ5" s="57"/>
      <c r="AR5" s="57"/>
      <c r="AS5" s="58"/>
      <c r="AT5" s="57"/>
      <c r="AU5" s="57"/>
      <c r="AV5" s="57"/>
      <c r="AW5" s="57"/>
      <c r="AX5" s="57"/>
      <c r="AY5" s="57"/>
      <c r="AZ5" s="57"/>
      <c r="BA5" s="57"/>
      <c r="BB5" s="57"/>
      <c r="BC5" s="59">
        <f t="shared" ref="BC5:BC10" si="3">SUM(AQ5:BB5)</f>
        <v>0</v>
      </c>
      <c r="BD5" s="57"/>
      <c r="BE5" s="57"/>
      <c r="BF5" s="58"/>
      <c r="BG5" s="57"/>
      <c r="BH5" s="57"/>
      <c r="BI5" s="57"/>
      <c r="BJ5" s="57"/>
      <c r="BK5" s="57"/>
      <c r="BL5" s="57"/>
      <c r="BM5" s="57"/>
      <c r="BN5" s="57"/>
      <c r="BO5" s="57"/>
      <c r="BP5" s="60">
        <f t="shared" ref="BP5:BP10" si="4">SUM(BD5:BO5)</f>
        <v>0</v>
      </c>
      <c r="BQ5" s="57"/>
      <c r="BR5" s="57"/>
      <c r="BS5" s="58"/>
      <c r="BT5" s="57"/>
      <c r="BU5" s="57"/>
      <c r="BV5" s="57"/>
      <c r="BW5" s="57"/>
      <c r="BX5" s="57"/>
      <c r="BY5" s="57"/>
      <c r="BZ5" s="57"/>
      <c r="CA5" s="57"/>
      <c r="CB5" s="57"/>
      <c r="CC5" s="59">
        <f t="shared" ref="CC5:CC10" si="5">SUM(BQ5:CB5)</f>
        <v>0</v>
      </c>
      <c r="CD5" s="57"/>
      <c r="CE5" s="57"/>
      <c r="CF5" s="58"/>
      <c r="CG5" s="57"/>
      <c r="CH5" s="57"/>
      <c r="CI5" s="57"/>
      <c r="CJ5" s="57"/>
      <c r="CK5" s="57"/>
      <c r="CL5" s="57"/>
      <c r="CM5" s="57"/>
      <c r="CN5" s="57"/>
      <c r="CO5" s="57"/>
      <c r="CP5" s="60">
        <f t="shared" ref="CP5:CP10" si="6">SUM(CD5:CO5)</f>
        <v>0</v>
      </c>
      <c r="CQ5" s="57"/>
      <c r="CR5" s="57"/>
      <c r="CS5" s="58"/>
      <c r="CT5" s="57"/>
      <c r="CU5" s="57"/>
      <c r="CV5" s="57"/>
      <c r="CW5" s="57"/>
      <c r="CX5" s="57"/>
      <c r="CY5" s="57"/>
      <c r="CZ5" s="57"/>
      <c r="DA5" s="57"/>
      <c r="DB5" s="57"/>
      <c r="DC5" s="59">
        <f t="shared" ref="DC5:DC10" si="7">SUM(CQ5:DB5)</f>
        <v>0</v>
      </c>
      <c r="DD5" s="57"/>
      <c r="DE5" s="57"/>
      <c r="DF5" s="58"/>
      <c r="DG5" s="57"/>
      <c r="DH5" s="57"/>
      <c r="DI5" s="57"/>
      <c r="DJ5" s="57"/>
      <c r="DK5" s="57"/>
      <c r="DL5" s="57"/>
      <c r="DM5" s="57"/>
      <c r="DN5" s="57"/>
      <c r="DO5" s="57"/>
      <c r="DP5" s="60">
        <f t="shared" ref="DP5:DP10" si="8">SUM(DD5:DO5)</f>
        <v>0</v>
      </c>
      <c r="DQ5" s="57"/>
      <c r="DR5" s="57"/>
      <c r="DS5" s="58"/>
      <c r="DT5" s="57"/>
      <c r="DU5" s="57"/>
      <c r="DV5" s="57"/>
      <c r="DW5" s="57"/>
      <c r="DX5" s="57"/>
      <c r="DY5" s="57"/>
      <c r="DZ5" s="57"/>
      <c r="EA5" s="57"/>
      <c r="EB5" s="57"/>
      <c r="EC5" s="59">
        <f t="shared" ref="EC5:EC10" si="9">SUM(DQ5:EB5)</f>
        <v>0</v>
      </c>
      <c r="ED5" s="57"/>
      <c r="EE5" s="57"/>
      <c r="EF5" s="58"/>
      <c r="EG5" s="57"/>
      <c r="EH5" s="57"/>
      <c r="EI5" s="57"/>
      <c r="EJ5" s="57"/>
      <c r="EK5" s="57"/>
      <c r="EL5" s="57"/>
      <c r="EM5" s="57"/>
      <c r="EN5" s="57"/>
      <c r="EO5" s="57"/>
      <c r="EP5" s="60">
        <f t="shared" ref="EP5:EP10" si="10">SUM(ED5:EO5)</f>
        <v>0</v>
      </c>
      <c r="EQ5" s="57"/>
      <c r="ER5" s="57"/>
      <c r="ES5" s="58"/>
      <c r="ET5" s="57"/>
      <c r="EU5" s="57"/>
      <c r="EV5" s="57"/>
      <c r="EW5" s="57"/>
      <c r="EX5" s="57"/>
      <c r="EY5" s="57"/>
      <c r="EZ5" s="57"/>
      <c r="FA5" s="57"/>
      <c r="FB5" s="57"/>
      <c r="FC5" s="59">
        <f t="shared" ref="FC5:FC10" si="11">SUM(EQ5:FB5)</f>
        <v>0</v>
      </c>
      <c r="FD5" s="57">
        <v>384</v>
      </c>
      <c r="FE5" s="57">
        <v>297</v>
      </c>
      <c r="FF5" s="58">
        <v>319</v>
      </c>
      <c r="FG5" s="57">
        <v>346</v>
      </c>
      <c r="FH5" s="57">
        <v>418</v>
      </c>
      <c r="FI5" s="57">
        <v>350</v>
      </c>
      <c r="FJ5" s="57">
        <v>358</v>
      </c>
      <c r="FK5" s="57">
        <v>339</v>
      </c>
      <c r="FL5" s="57">
        <v>360</v>
      </c>
      <c r="FM5" s="57">
        <v>377</v>
      </c>
      <c r="FN5" s="57">
        <v>299</v>
      </c>
      <c r="FO5" s="57">
        <v>335</v>
      </c>
      <c r="FP5" s="59">
        <f>SUM(FD5:FO5)</f>
        <v>4182</v>
      </c>
      <c r="FQ5" s="57">
        <v>268</v>
      </c>
      <c r="FR5" s="57">
        <v>314</v>
      </c>
      <c r="FS5" s="58">
        <v>372</v>
      </c>
      <c r="FT5" s="57">
        <v>335</v>
      </c>
      <c r="FU5" s="57">
        <v>342</v>
      </c>
      <c r="FV5" s="57">
        <v>357</v>
      </c>
      <c r="FW5" s="57">
        <v>335</v>
      </c>
      <c r="FX5" s="57">
        <v>349</v>
      </c>
      <c r="FY5" s="57">
        <v>335</v>
      </c>
      <c r="FZ5" s="57">
        <v>306</v>
      </c>
      <c r="GA5" s="57">
        <v>468</v>
      </c>
      <c r="GB5" s="57">
        <v>306</v>
      </c>
      <c r="GC5" s="59">
        <f>SUM(FQ5:GB5)</f>
        <v>4087</v>
      </c>
      <c r="GD5" s="57">
        <v>302</v>
      </c>
      <c r="GE5" s="57">
        <v>324</v>
      </c>
      <c r="GF5" s="58">
        <v>291</v>
      </c>
      <c r="GG5" s="57">
        <v>296</v>
      </c>
      <c r="GH5" s="57">
        <v>287</v>
      </c>
      <c r="GI5" s="57">
        <v>282</v>
      </c>
      <c r="GJ5" s="57">
        <v>322</v>
      </c>
      <c r="GK5" s="57">
        <v>218</v>
      </c>
      <c r="GL5" s="57">
        <v>287</v>
      </c>
      <c r="GM5" s="57">
        <v>344</v>
      </c>
      <c r="GN5" s="57">
        <v>396</v>
      </c>
      <c r="GO5" s="57">
        <v>226</v>
      </c>
      <c r="GP5" s="59">
        <f>SUM(GD5:GO5)</f>
        <v>3575</v>
      </c>
      <c r="GQ5" s="57">
        <v>402</v>
      </c>
      <c r="GR5" s="57">
        <v>310</v>
      </c>
      <c r="GS5" s="58">
        <v>285</v>
      </c>
      <c r="GT5" s="57">
        <v>275</v>
      </c>
      <c r="GU5" s="57">
        <v>341</v>
      </c>
      <c r="GV5" s="57">
        <v>286</v>
      </c>
      <c r="GW5" s="57">
        <v>279</v>
      </c>
      <c r="GX5" s="57">
        <v>380</v>
      </c>
      <c r="GY5" s="57">
        <v>259</v>
      </c>
      <c r="GZ5" s="57">
        <v>316</v>
      </c>
      <c r="HA5" s="57">
        <v>340</v>
      </c>
      <c r="HB5" s="57">
        <v>346</v>
      </c>
      <c r="HC5" s="59">
        <f>SUM(GQ5:HB5)</f>
        <v>3819</v>
      </c>
      <c r="HD5" s="57">
        <v>307</v>
      </c>
      <c r="HE5" s="57">
        <v>264</v>
      </c>
      <c r="HF5" s="58">
        <v>317</v>
      </c>
      <c r="HG5" s="57">
        <v>258</v>
      </c>
      <c r="HH5" s="57">
        <v>270</v>
      </c>
      <c r="HI5" s="57">
        <v>276</v>
      </c>
      <c r="HJ5" s="57">
        <v>359</v>
      </c>
      <c r="HK5" s="57">
        <v>329</v>
      </c>
      <c r="HL5" s="57">
        <v>269</v>
      </c>
      <c r="HM5" s="57">
        <v>355</v>
      </c>
      <c r="HN5" s="57">
        <v>267</v>
      </c>
      <c r="HO5" s="57">
        <v>338</v>
      </c>
      <c r="HP5" s="60">
        <f>SUM(HD5:HO5)</f>
        <v>3609</v>
      </c>
      <c r="HQ5" s="57">
        <v>286</v>
      </c>
      <c r="HR5" s="57">
        <v>275</v>
      </c>
      <c r="HS5" s="58">
        <v>329</v>
      </c>
      <c r="HT5" s="57">
        <v>231</v>
      </c>
      <c r="HU5" s="57">
        <v>212</v>
      </c>
      <c r="HV5" s="57">
        <v>282</v>
      </c>
      <c r="HW5" s="57">
        <v>304</v>
      </c>
      <c r="HX5" s="57">
        <v>313</v>
      </c>
      <c r="HY5" s="57">
        <v>341</v>
      </c>
      <c r="HZ5" s="57">
        <v>314</v>
      </c>
      <c r="IA5" s="57">
        <v>292</v>
      </c>
      <c r="IB5" s="57">
        <v>279</v>
      </c>
      <c r="IC5" s="60">
        <f>SUM(HQ5:IB5)</f>
        <v>3458</v>
      </c>
      <c r="ID5" s="57">
        <v>311</v>
      </c>
      <c r="IE5" s="57">
        <v>281</v>
      </c>
      <c r="IF5" s="58">
        <v>296</v>
      </c>
      <c r="IG5" s="57">
        <v>347</v>
      </c>
      <c r="IH5" s="57">
        <v>346</v>
      </c>
      <c r="II5" s="57">
        <v>305</v>
      </c>
      <c r="IJ5" s="57">
        <v>422</v>
      </c>
      <c r="IK5" s="57">
        <v>318</v>
      </c>
      <c r="IL5" s="57">
        <v>322</v>
      </c>
      <c r="IM5" s="57">
        <v>312</v>
      </c>
      <c r="IN5" s="57">
        <v>623</v>
      </c>
      <c r="IO5" s="57">
        <v>293</v>
      </c>
      <c r="IP5" s="60">
        <f>SUM(ID5:IO5)</f>
        <v>4176</v>
      </c>
      <c r="IQ5" s="57">
        <v>213</v>
      </c>
      <c r="IR5" s="57">
        <v>268</v>
      </c>
      <c r="IS5" s="58">
        <v>326</v>
      </c>
      <c r="IT5" s="57">
        <v>285</v>
      </c>
      <c r="IU5" s="57">
        <v>372</v>
      </c>
      <c r="IV5" s="57">
        <v>332</v>
      </c>
      <c r="IW5" s="57">
        <v>367</v>
      </c>
      <c r="IX5" s="57">
        <v>368</v>
      </c>
      <c r="IY5" s="57">
        <v>385</v>
      </c>
      <c r="IZ5" s="57">
        <v>665</v>
      </c>
      <c r="JA5" s="57">
        <v>341</v>
      </c>
      <c r="JB5" s="57">
        <v>259</v>
      </c>
      <c r="JC5" s="60">
        <f>SUM(IQ5:JB5)</f>
        <v>4181</v>
      </c>
      <c r="JD5" s="57">
        <v>262</v>
      </c>
      <c r="JE5" s="57">
        <v>292</v>
      </c>
      <c r="JF5" s="58">
        <v>260</v>
      </c>
      <c r="JG5" s="57">
        <v>283</v>
      </c>
      <c r="JH5" s="57">
        <v>312</v>
      </c>
      <c r="JI5" s="57">
        <v>292</v>
      </c>
      <c r="JJ5" s="57">
        <v>324</v>
      </c>
      <c r="JK5" s="57">
        <v>323</v>
      </c>
      <c r="JL5" s="57">
        <v>268</v>
      </c>
      <c r="JM5" s="57">
        <v>255</v>
      </c>
      <c r="JN5" s="57">
        <v>248</v>
      </c>
      <c r="JO5" s="57">
        <v>336</v>
      </c>
      <c r="JP5" s="60">
        <f>SUM(JD5:JO5)</f>
        <v>3455</v>
      </c>
      <c r="JQ5" s="57">
        <v>244</v>
      </c>
      <c r="JR5" s="57">
        <v>225</v>
      </c>
      <c r="JS5" s="58">
        <v>133</v>
      </c>
      <c r="JT5" s="57">
        <v>196</v>
      </c>
      <c r="JU5" s="57">
        <v>182</v>
      </c>
      <c r="JV5" s="57">
        <v>292</v>
      </c>
      <c r="JW5" s="57">
        <v>241</v>
      </c>
      <c r="JX5" s="57">
        <v>190</v>
      </c>
      <c r="JY5" s="57">
        <v>247</v>
      </c>
      <c r="JZ5" s="57">
        <v>264</v>
      </c>
      <c r="KA5" s="57">
        <v>213</v>
      </c>
      <c r="KB5" s="57">
        <v>240</v>
      </c>
      <c r="KC5" s="60">
        <f>SUM(JQ5:KB5)</f>
        <v>2667</v>
      </c>
      <c r="KD5" s="57">
        <v>110</v>
      </c>
      <c r="KE5" s="57">
        <v>54</v>
      </c>
      <c r="KF5" s="58">
        <v>325</v>
      </c>
      <c r="KG5" s="57">
        <v>245</v>
      </c>
      <c r="KH5" s="57">
        <v>185</v>
      </c>
      <c r="KI5" s="57">
        <v>213</v>
      </c>
      <c r="KJ5" s="57">
        <v>190</v>
      </c>
      <c r="KK5" s="57">
        <v>245</v>
      </c>
      <c r="KL5" s="57">
        <v>206</v>
      </c>
      <c r="KM5" s="57">
        <v>246</v>
      </c>
      <c r="KN5" s="57">
        <v>255</v>
      </c>
      <c r="KO5" s="57">
        <v>243</v>
      </c>
      <c r="KP5" s="60">
        <f>SUM(KD5:KO5)</f>
        <v>2517</v>
      </c>
      <c r="KQ5" s="57">
        <v>188</v>
      </c>
      <c r="KR5" s="57">
        <v>202</v>
      </c>
      <c r="KS5" s="58">
        <v>217</v>
      </c>
      <c r="KT5" s="57">
        <v>154</v>
      </c>
      <c r="KU5" s="57">
        <v>166</v>
      </c>
      <c r="KV5" s="57">
        <v>263</v>
      </c>
      <c r="KW5" s="57">
        <v>211</v>
      </c>
      <c r="KX5" s="57">
        <v>272</v>
      </c>
      <c r="KY5" s="57">
        <v>322</v>
      </c>
      <c r="KZ5" s="57">
        <v>231</v>
      </c>
      <c r="LA5" s="57">
        <v>223</v>
      </c>
      <c r="LB5" s="57">
        <v>207</v>
      </c>
      <c r="LC5" s="60">
        <f>SUM(KQ5:LB5)</f>
        <v>2656</v>
      </c>
      <c r="LD5" s="57">
        <v>214</v>
      </c>
      <c r="LE5" s="57">
        <v>156</v>
      </c>
      <c r="LF5" s="58">
        <v>241</v>
      </c>
      <c r="LG5" s="57">
        <v>142</v>
      </c>
      <c r="LH5" s="57">
        <v>298</v>
      </c>
      <c r="LI5" s="57">
        <v>253</v>
      </c>
      <c r="LJ5" s="57">
        <v>201</v>
      </c>
      <c r="LK5" s="57">
        <v>255</v>
      </c>
      <c r="LL5" s="57">
        <v>202</v>
      </c>
      <c r="LM5" s="57">
        <v>268</v>
      </c>
      <c r="LN5" s="57">
        <v>272</v>
      </c>
      <c r="LO5" s="57">
        <v>234</v>
      </c>
      <c r="LP5" s="60">
        <f>SUM(LD5:LO5)</f>
        <v>2736</v>
      </c>
      <c r="LQ5" s="168">
        <v>243</v>
      </c>
      <c r="LR5" s="168">
        <v>207</v>
      </c>
      <c r="LS5" s="169">
        <v>161</v>
      </c>
      <c r="LT5" s="168">
        <v>270</v>
      </c>
      <c r="LU5" s="168">
        <v>239</v>
      </c>
      <c r="LV5" s="168">
        <v>198</v>
      </c>
      <c r="LW5" s="168">
        <v>275</v>
      </c>
      <c r="LX5" s="168">
        <v>284</v>
      </c>
      <c r="LY5" s="168">
        <v>358</v>
      </c>
      <c r="LZ5" s="168">
        <v>251</v>
      </c>
      <c r="MA5" s="168">
        <v>196</v>
      </c>
      <c r="MB5" s="168">
        <v>247</v>
      </c>
      <c r="MC5" s="60">
        <f>SUM(LQ5:MB5)</f>
        <v>2929</v>
      </c>
      <c r="MD5" s="168">
        <v>346</v>
      </c>
      <c r="ME5" s="168">
        <v>200</v>
      </c>
      <c r="MF5" s="169">
        <v>205</v>
      </c>
      <c r="MG5" s="168">
        <v>241</v>
      </c>
      <c r="MH5" s="168">
        <v>249</v>
      </c>
      <c r="MI5" s="168">
        <v>202</v>
      </c>
      <c r="MJ5" s="168">
        <v>259</v>
      </c>
      <c r="MK5" s="168"/>
      <c r="ML5" s="168"/>
      <c r="MM5" s="168"/>
      <c r="MN5" s="168"/>
      <c r="MO5" s="168"/>
      <c r="MP5" s="60">
        <f>SUM(MD5:MO5)</f>
        <v>1702</v>
      </c>
    </row>
    <row r="6" spans="1:354" ht="57" thickBot="1" x14ac:dyDescent="0.3">
      <c r="A6" s="189"/>
      <c r="B6" s="191"/>
      <c r="C6" s="12" t="s">
        <v>34</v>
      </c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92">
        <f t="shared" si="0"/>
        <v>0</v>
      </c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92">
        <f t="shared" si="1"/>
        <v>0</v>
      </c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92">
        <f t="shared" si="2"/>
        <v>0</v>
      </c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92">
        <f t="shared" si="3"/>
        <v>0</v>
      </c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75">
        <f t="shared" si="4"/>
        <v>0</v>
      </c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92">
        <f t="shared" si="5"/>
        <v>0</v>
      </c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75">
        <f t="shared" si="6"/>
        <v>0</v>
      </c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92">
        <f t="shared" si="7"/>
        <v>0</v>
      </c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75">
        <f t="shared" si="8"/>
        <v>0</v>
      </c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92">
        <f t="shared" si="9"/>
        <v>0</v>
      </c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75">
        <f t="shared" si="10"/>
        <v>0</v>
      </c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92">
        <f t="shared" si="11"/>
        <v>0</v>
      </c>
      <c r="FD6" s="62">
        <v>15</v>
      </c>
      <c r="FE6" s="62">
        <v>20</v>
      </c>
      <c r="FF6" s="62">
        <v>24</v>
      </c>
      <c r="FG6" s="62">
        <v>29</v>
      </c>
      <c r="FH6" s="62">
        <v>10</v>
      </c>
      <c r="FI6" s="62">
        <v>12</v>
      </c>
      <c r="FJ6" s="62">
        <v>21</v>
      </c>
      <c r="FK6" s="62">
        <v>14</v>
      </c>
      <c r="FL6" s="62">
        <v>24</v>
      </c>
      <c r="FM6" s="62">
        <v>22</v>
      </c>
      <c r="FN6" s="62">
        <v>10</v>
      </c>
      <c r="FO6" s="62">
        <v>20</v>
      </c>
      <c r="FP6" s="92">
        <f>SUM(FD6:FO6)</f>
        <v>221</v>
      </c>
      <c r="FQ6" s="62">
        <v>13</v>
      </c>
      <c r="FR6" s="62">
        <v>13</v>
      </c>
      <c r="FS6" s="62">
        <v>14</v>
      </c>
      <c r="FT6" s="62">
        <v>12</v>
      </c>
      <c r="FU6" s="62">
        <v>9</v>
      </c>
      <c r="FV6" s="62">
        <v>23</v>
      </c>
      <c r="FW6" s="62">
        <v>16</v>
      </c>
      <c r="FX6" s="62">
        <v>25</v>
      </c>
      <c r="FY6" s="62">
        <v>27</v>
      </c>
      <c r="FZ6" s="62">
        <v>16</v>
      </c>
      <c r="GA6" s="62">
        <v>17</v>
      </c>
      <c r="GB6" s="62">
        <v>24</v>
      </c>
      <c r="GC6" s="92">
        <f>SUM(FQ6:GB6)</f>
        <v>209</v>
      </c>
      <c r="GD6" s="62">
        <v>18</v>
      </c>
      <c r="GE6" s="62">
        <v>17</v>
      </c>
      <c r="GF6" s="62">
        <v>24</v>
      </c>
      <c r="GG6" s="62">
        <v>17</v>
      </c>
      <c r="GH6" s="62">
        <v>30</v>
      </c>
      <c r="GI6" s="62">
        <v>33</v>
      </c>
      <c r="GJ6" s="62">
        <v>41</v>
      </c>
      <c r="GK6" s="62">
        <v>34</v>
      </c>
      <c r="GL6" s="62">
        <v>40</v>
      </c>
      <c r="GM6" s="62">
        <v>26</v>
      </c>
      <c r="GN6" s="62">
        <v>22</v>
      </c>
      <c r="GO6" s="62">
        <v>17</v>
      </c>
      <c r="GP6" s="92">
        <f>SUM(GD6:GO6)</f>
        <v>319</v>
      </c>
      <c r="GQ6" s="62">
        <v>28</v>
      </c>
      <c r="GR6" s="62">
        <v>35</v>
      </c>
      <c r="GS6" s="62">
        <v>31</v>
      </c>
      <c r="GT6" s="62">
        <v>28</v>
      </c>
      <c r="GU6" s="62">
        <v>35</v>
      </c>
      <c r="GV6" s="62">
        <v>20</v>
      </c>
      <c r="GW6" s="62">
        <v>39</v>
      </c>
      <c r="GX6" s="62">
        <v>31</v>
      </c>
      <c r="GY6" s="62">
        <v>32</v>
      </c>
      <c r="GZ6" s="62">
        <v>37</v>
      </c>
      <c r="HA6" s="62">
        <v>28</v>
      </c>
      <c r="HB6" s="62">
        <v>36</v>
      </c>
      <c r="HC6" s="92">
        <f>SUM(GQ6:HB6)</f>
        <v>380</v>
      </c>
      <c r="HD6" s="62">
        <v>30</v>
      </c>
      <c r="HE6" s="62">
        <v>27</v>
      </c>
      <c r="HF6" s="62">
        <v>27</v>
      </c>
      <c r="HG6" s="62">
        <v>36</v>
      </c>
      <c r="HH6" s="62">
        <v>41</v>
      </c>
      <c r="HI6" s="62">
        <v>27</v>
      </c>
      <c r="HJ6" s="62">
        <v>17</v>
      </c>
      <c r="HK6" s="62">
        <v>29</v>
      </c>
      <c r="HL6" s="62">
        <v>27</v>
      </c>
      <c r="HM6" s="62">
        <v>22</v>
      </c>
      <c r="HN6" s="62">
        <v>19</v>
      </c>
      <c r="HO6" s="62">
        <v>20</v>
      </c>
      <c r="HP6" s="75">
        <f>SUM(HD6:HO6)</f>
        <v>322</v>
      </c>
      <c r="HQ6" s="62">
        <v>29</v>
      </c>
      <c r="HR6" s="62">
        <v>26</v>
      </c>
      <c r="HS6" s="62">
        <v>14</v>
      </c>
      <c r="HT6" s="62">
        <v>17</v>
      </c>
      <c r="HU6" s="62">
        <v>18</v>
      </c>
      <c r="HV6" s="62">
        <v>27</v>
      </c>
      <c r="HW6" s="62">
        <v>16</v>
      </c>
      <c r="HX6" s="62">
        <v>18</v>
      </c>
      <c r="HY6" s="62">
        <v>9</v>
      </c>
      <c r="HZ6" s="62">
        <v>23</v>
      </c>
      <c r="IA6" s="62">
        <v>29</v>
      </c>
      <c r="IB6" s="62">
        <v>23</v>
      </c>
      <c r="IC6" s="75">
        <f>SUM(HQ6:IB6)</f>
        <v>249</v>
      </c>
      <c r="ID6" s="62">
        <v>18</v>
      </c>
      <c r="IE6" s="62">
        <v>17</v>
      </c>
      <c r="IF6" s="62">
        <v>20</v>
      </c>
      <c r="IG6" s="62">
        <v>22</v>
      </c>
      <c r="IH6" s="62">
        <v>14</v>
      </c>
      <c r="II6" s="62">
        <v>17</v>
      </c>
      <c r="IJ6" s="62">
        <v>26</v>
      </c>
      <c r="IK6" s="62">
        <v>28</v>
      </c>
      <c r="IL6" s="62">
        <v>17</v>
      </c>
      <c r="IM6" s="62">
        <v>28</v>
      </c>
      <c r="IN6" s="62">
        <v>21</v>
      </c>
      <c r="IO6" s="62">
        <v>19</v>
      </c>
      <c r="IP6" s="75">
        <f>SUM(ID6:IO6)</f>
        <v>247</v>
      </c>
      <c r="IQ6" s="62">
        <v>25</v>
      </c>
      <c r="IR6" s="62">
        <v>25</v>
      </c>
      <c r="IS6" s="62">
        <v>35</v>
      </c>
      <c r="IT6" s="62">
        <v>20</v>
      </c>
      <c r="IU6" s="62">
        <v>24</v>
      </c>
      <c r="IV6" s="62">
        <v>33</v>
      </c>
      <c r="IW6" s="62">
        <v>32</v>
      </c>
      <c r="IX6" s="62">
        <v>20</v>
      </c>
      <c r="IY6" s="62">
        <v>31</v>
      </c>
      <c r="IZ6" s="62">
        <v>30</v>
      </c>
      <c r="JA6" s="62">
        <v>23</v>
      </c>
      <c r="JB6" s="62">
        <v>23</v>
      </c>
      <c r="JC6" s="75">
        <f>SUM(IQ6:JB6)</f>
        <v>321</v>
      </c>
      <c r="JD6" s="62">
        <v>22</v>
      </c>
      <c r="JE6" s="62">
        <v>27</v>
      </c>
      <c r="JF6" s="62">
        <v>23</v>
      </c>
      <c r="JG6" s="62">
        <v>27</v>
      </c>
      <c r="JH6" s="62">
        <v>20</v>
      </c>
      <c r="JI6" s="62">
        <v>26</v>
      </c>
      <c r="JJ6" s="62">
        <v>36</v>
      </c>
      <c r="JK6" s="62">
        <v>29</v>
      </c>
      <c r="JL6" s="62">
        <v>27</v>
      </c>
      <c r="JM6" s="62">
        <v>33</v>
      </c>
      <c r="JN6" s="62">
        <v>36</v>
      </c>
      <c r="JO6" s="62">
        <v>38</v>
      </c>
      <c r="JP6" s="75">
        <f>SUM(JD6:JO6)</f>
        <v>344</v>
      </c>
      <c r="JQ6" s="62">
        <v>22</v>
      </c>
      <c r="JR6" s="62">
        <v>17</v>
      </c>
      <c r="JS6" s="62">
        <v>18</v>
      </c>
      <c r="JT6" s="62">
        <v>17</v>
      </c>
      <c r="JU6" s="62">
        <v>25</v>
      </c>
      <c r="JV6" s="62">
        <v>46</v>
      </c>
      <c r="JW6" s="62">
        <v>41</v>
      </c>
      <c r="JX6" s="62">
        <v>34</v>
      </c>
      <c r="JY6" s="62">
        <v>46</v>
      </c>
      <c r="JZ6" s="62">
        <v>39</v>
      </c>
      <c r="KA6" s="62">
        <v>38</v>
      </c>
      <c r="KB6" s="62">
        <v>43</v>
      </c>
      <c r="KC6" s="75">
        <f>SUM(JQ6:KB6)</f>
        <v>386</v>
      </c>
      <c r="KD6" s="62">
        <v>11</v>
      </c>
      <c r="KE6" s="62">
        <v>29</v>
      </c>
      <c r="KF6" s="62">
        <v>33</v>
      </c>
      <c r="KG6" s="62">
        <v>31</v>
      </c>
      <c r="KH6" s="62">
        <v>18</v>
      </c>
      <c r="KI6" s="62">
        <v>26</v>
      </c>
      <c r="KJ6" s="62">
        <v>32</v>
      </c>
      <c r="KK6" s="62">
        <v>32</v>
      </c>
      <c r="KL6" s="62">
        <v>47</v>
      </c>
      <c r="KM6" s="62">
        <v>33</v>
      </c>
      <c r="KN6" s="62">
        <v>46</v>
      </c>
      <c r="KO6" s="62">
        <v>34</v>
      </c>
      <c r="KP6" s="75">
        <f>SUM(KD6:KO6)</f>
        <v>372</v>
      </c>
      <c r="KQ6" s="62">
        <v>37</v>
      </c>
      <c r="KR6" s="62">
        <v>24</v>
      </c>
      <c r="KS6" s="62">
        <v>33</v>
      </c>
      <c r="KT6" s="62">
        <v>35</v>
      </c>
      <c r="KU6" s="62">
        <v>23</v>
      </c>
      <c r="KV6" s="62">
        <v>34</v>
      </c>
      <c r="KW6" s="62">
        <v>27</v>
      </c>
      <c r="KX6" s="62">
        <v>40</v>
      </c>
      <c r="KY6" s="62">
        <v>39</v>
      </c>
      <c r="KZ6" s="62">
        <v>39</v>
      </c>
      <c r="LA6" s="62">
        <v>25</v>
      </c>
      <c r="LB6" s="62">
        <v>30</v>
      </c>
      <c r="LC6" s="75">
        <f>SUM(KQ6:LB6)</f>
        <v>386</v>
      </c>
      <c r="LD6" s="62">
        <v>26</v>
      </c>
      <c r="LE6" s="62">
        <v>14</v>
      </c>
      <c r="LF6" s="62">
        <v>27</v>
      </c>
      <c r="LG6" s="62">
        <v>15</v>
      </c>
      <c r="LH6" s="62">
        <v>23</v>
      </c>
      <c r="LI6" s="62">
        <v>20</v>
      </c>
      <c r="LJ6" s="62">
        <v>10</v>
      </c>
      <c r="LK6" s="62">
        <v>20</v>
      </c>
      <c r="LL6" s="62">
        <v>21</v>
      </c>
      <c r="LM6" s="62">
        <v>24</v>
      </c>
      <c r="LN6" s="62">
        <v>16</v>
      </c>
      <c r="LO6" s="62">
        <v>20</v>
      </c>
      <c r="LP6" s="75">
        <f>SUM(LD6:LO6)</f>
        <v>236</v>
      </c>
      <c r="LQ6" s="164">
        <v>11</v>
      </c>
      <c r="LR6" s="164">
        <v>15</v>
      </c>
      <c r="LS6" s="164">
        <v>16</v>
      </c>
      <c r="LT6" s="164">
        <v>9</v>
      </c>
      <c r="LU6" s="164">
        <v>17</v>
      </c>
      <c r="LV6" s="164">
        <v>8</v>
      </c>
      <c r="LW6" s="164">
        <v>7</v>
      </c>
      <c r="LX6" s="164">
        <v>17</v>
      </c>
      <c r="LY6" s="164">
        <v>13</v>
      </c>
      <c r="LZ6" s="164">
        <v>15</v>
      </c>
      <c r="MA6" s="164">
        <v>14</v>
      </c>
      <c r="MB6" s="164">
        <v>9</v>
      </c>
      <c r="MC6" s="75">
        <f>SUM(LQ6:MB6)</f>
        <v>151</v>
      </c>
      <c r="MD6" s="164">
        <v>12</v>
      </c>
      <c r="ME6" s="164">
        <v>14</v>
      </c>
      <c r="MF6" s="164">
        <v>15</v>
      </c>
      <c r="MG6" s="164">
        <v>9</v>
      </c>
      <c r="MH6" s="164">
        <v>10</v>
      </c>
      <c r="MI6" s="164">
        <v>12</v>
      </c>
      <c r="MJ6" s="164">
        <v>19</v>
      </c>
      <c r="MK6" s="164"/>
      <c r="ML6" s="164"/>
      <c r="MM6" s="164"/>
      <c r="MN6" s="164"/>
      <c r="MO6" s="164"/>
      <c r="MP6" s="75">
        <f>SUM(MD6:MO6)</f>
        <v>91</v>
      </c>
    </row>
    <row r="7" spans="1:354" s="148" customFormat="1" ht="57" thickBot="1" x14ac:dyDescent="0.3">
      <c r="A7" s="189"/>
      <c r="B7" s="191"/>
      <c r="C7" s="13" t="s">
        <v>191</v>
      </c>
      <c r="D7" s="79">
        <v>356</v>
      </c>
      <c r="E7" s="79">
        <v>396</v>
      </c>
      <c r="F7" s="79">
        <v>289</v>
      </c>
      <c r="G7" s="79">
        <v>318</v>
      </c>
      <c r="H7" s="79">
        <v>357</v>
      </c>
      <c r="I7" s="79">
        <v>331</v>
      </c>
      <c r="J7" s="79">
        <v>460</v>
      </c>
      <c r="K7" s="79">
        <v>501</v>
      </c>
      <c r="L7" s="79">
        <v>407</v>
      </c>
      <c r="M7" s="79">
        <v>391</v>
      </c>
      <c r="N7" s="79">
        <v>302</v>
      </c>
      <c r="O7" s="79">
        <v>258</v>
      </c>
      <c r="P7" s="79">
        <f t="shared" si="0"/>
        <v>4366</v>
      </c>
      <c r="Q7" s="79">
        <v>356</v>
      </c>
      <c r="R7" s="79">
        <v>286</v>
      </c>
      <c r="S7" s="79">
        <v>264</v>
      </c>
      <c r="T7" s="79">
        <v>251</v>
      </c>
      <c r="U7" s="79">
        <v>269</v>
      </c>
      <c r="V7" s="79">
        <v>401</v>
      </c>
      <c r="W7" s="79">
        <v>472</v>
      </c>
      <c r="X7" s="79">
        <v>389</v>
      </c>
      <c r="Y7" s="79">
        <v>410</v>
      </c>
      <c r="Z7" s="79">
        <v>341</v>
      </c>
      <c r="AA7" s="79">
        <v>305</v>
      </c>
      <c r="AB7" s="79">
        <v>203</v>
      </c>
      <c r="AC7" s="79">
        <f t="shared" si="1"/>
        <v>3947</v>
      </c>
      <c r="AD7" s="79">
        <v>437</v>
      </c>
      <c r="AE7" s="79">
        <v>290</v>
      </c>
      <c r="AF7" s="79">
        <v>266</v>
      </c>
      <c r="AG7" s="79">
        <v>261</v>
      </c>
      <c r="AH7" s="79">
        <v>330</v>
      </c>
      <c r="AI7" s="79">
        <v>338</v>
      </c>
      <c r="AJ7" s="79">
        <v>532</v>
      </c>
      <c r="AK7" s="79">
        <v>521</v>
      </c>
      <c r="AL7" s="79">
        <v>462</v>
      </c>
      <c r="AM7" s="79">
        <v>584</v>
      </c>
      <c r="AN7" s="79">
        <v>326</v>
      </c>
      <c r="AO7" s="79">
        <v>248</v>
      </c>
      <c r="AP7" s="79">
        <f t="shared" si="2"/>
        <v>4595</v>
      </c>
      <c r="AQ7" s="79">
        <v>409</v>
      </c>
      <c r="AR7" s="79">
        <v>287</v>
      </c>
      <c r="AS7" s="79">
        <v>321</v>
      </c>
      <c r="AT7" s="79">
        <v>361</v>
      </c>
      <c r="AU7" s="79">
        <v>311</v>
      </c>
      <c r="AV7" s="79">
        <v>293</v>
      </c>
      <c r="AW7" s="79">
        <v>494</v>
      </c>
      <c r="AX7" s="79">
        <v>377</v>
      </c>
      <c r="AY7" s="79">
        <v>418</v>
      </c>
      <c r="AZ7" s="79">
        <v>429</v>
      </c>
      <c r="BA7" s="79">
        <v>361</v>
      </c>
      <c r="BB7" s="79">
        <v>336</v>
      </c>
      <c r="BC7" s="79">
        <f t="shared" si="3"/>
        <v>4397</v>
      </c>
      <c r="BD7" s="79">
        <v>447</v>
      </c>
      <c r="BE7" s="79">
        <v>238</v>
      </c>
      <c r="BF7" s="79">
        <v>296</v>
      </c>
      <c r="BG7" s="79">
        <v>273</v>
      </c>
      <c r="BH7" s="79">
        <v>270</v>
      </c>
      <c r="BI7" s="79">
        <v>309</v>
      </c>
      <c r="BJ7" s="79">
        <v>388</v>
      </c>
      <c r="BK7" s="79">
        <v>379</v>
      </c>
      <c r="BL7" s="79">
        <v>374</v>
      </c>
      <c r="BM7" s="79">
        <v>417</v>
      </c>
      <c r="BN7" s="79">
        <v>249</v>
      </c>
      <c r="BO7" s="79">
        <v>345</v>
      </c>
      <c r="BP7" s="78">
        <f t="shared" si="4"/>
        <v>3985</v>
      </c>
      <c r="BQ7" s="79">
        <v>338</v>
      </c>
      <c r="BR7" s="79">
        <v>287</v>
      </c>
      <c r="BS7" s="79">
        <v>316</v>
      </c>
      <c r="BT7" s="79">
        <v>314</v>
      </c>
      <c r="BU7" s="79">
        <v>262</v>
      </c>
      <c r="BV7" s="79">
        <v>433</v>
      </c>
      <c r="BW7" s="79">
        <v>429</v>
      </c>
      <c r="BX7" s="79">
        <v>260</v>
      </c>
      <c r="BY7" s="79">
        <v>413</v>
      </c>
      <c r="BZ7" s="79">
        <v>397</v>
      </c>
      <c r="CA7" s="79">
        <v>349</v>
      </c>
      <c r="CB7" s="79">
        <v>376</v>
      </c>
      <c r="CC7" s="79">
        <f t="shared" si="5"/>
        <v>4174</v>
      </c>
      <c r="CD7" s="79">
        <v>253</v>
      </c>
      <c r="CE7" s="79">
        <v>299</v>
      </c>
      <c r="CF7" s="79">
        <v>405</v>
      </c>
      <c r="CG7" s="79">
        <v>337</v>
      </c>
      <c r="CH7" s="79">
        <v>382</v>
      </c>
      <c r="CI7" s="79">
        <v>314</v>
      </c>
      <c r="CJ7" s="79">
        <v>366</v>
      </c>
      <c r="CK7" s="79">
        <v>359</v>
      </c>
      <c r="CL7" s="79">
        <v>357</v>
      </c>
      <c r="CM7" s="79">
        <v>366</v>
      </c>
      <c r="CN7" s="79">
        <v>340</v>
      </c>
      <c r="CO7" s="79">
        <v>288</v>
      </c>
      <c r="CP7" s="78">
        <f t="shared" si="6"/>
        <v>4066</v>
      </c>
      <c r="CQ7" s="79">
        <v>340</v>
      </c>
      <c r="CR7" s="79">
        <v>351</v>
      </c>
      <c r="CS7" s="79">
        <v>421</v>
      </c>
      <c r="CT7" s="79">
        <v>290</v>
      </c>
      <c r="CU7" s="79">
        <v>342</v>
      </c>
      <c r="CV7" s="79">
        <v>363</v>
      </c>
      <c r="CW7" s="79">
        <v>273</v>
      </c>
      <c r="CX7" s="79">
        <v>296</v>
      </c>
      <c r="CY7" s="79">
        <v>389</v>
      </c>
      <c r="CZ7" s="79">
        <v>371</v>
      </c>
      <c r="DA7" s="79">
        <v>347</v>
      </c>
      <c r="DB7" s="79">
        <v>234</v>
      </c>
      <c r="DC7" s="79">
        <f t="shared" si="7"/>
        <v>4017</v>
      </c>
      <c r="DD7" s="79">
        <v>365</v>
      </c>
      <c r="DE7" s="79">
        <v>331</v>
      </c>
      <c r="DF7" s="79">
        <v>309</v>
      </c>
      <c r="DG7" s="79">
        <v>246</v>
      </c>
      <c r="DH7" s="79">
        <v>315</v>
      </c>
      <c r="DI7" s="79">
        <v>274</v>
      </c>
      <c r="DJ7" s="79">
        <v>318</v>
      </c>
      <c r="DK7" s="79">
        <v>352</v>
      </c>
      <c r="DL7" s="79">
        <v>339</v>
      </c>
      <c r="DM7" s="79">
        <v>389</v>
      </c>
      <c r="DN7" s="79">
        <v>343</v>
      </c>
      <c r="DO7" s="79">
        <v>316</v>
      </c>
      <c r="DP7" s="78">
        <f t="shared" si="8"/>
        <v>3897</v>
      </c>
      <c r="DQ7" s="79">
        <v>356</v>
      </c>
      <c r="DR7" s="79">
        <v>289</v>
      </c>
      <c r="DS7" s="79">
        <v>333</v>
      </c>
      <c r="DT7" s="79">
        <v>307</v>
      </c>
      <c r="DU7" s="79">
        <v>335</v>
      </c>
      <c r="DV7" s="79">
        <v>316</v>
      </c>
      <c r="DW7" s="79">
        <v>497</v>
      </c>
      <c r="DX7" s="79">
        <v>477</v>
      </c>
      <c r="DY7" s="79">
        <v>350</v>
      </c>
      <c r="DZ7" s="79">
        <v>419</v>
      </c>
      <c r="EA7" s="79">
        <v>326</v>
      </c>
      <c r="EB7" s="79">
        <v>299</v>
      </c>
      <c r="EC7" s="79">
        <f t="shared" si="9"/>
        <v>4304</v>
      </c>
      <c r="ED7" s="79">
        <v>408</v>
      </c>
      <c r="EE7" s="79">
        <v>283</v>
      </c>
      <c r="EF7" s="79">
        <v>126</v>
      </c>
      <c r="EG7" s="79">
        <v>417</v>
      </c>
      <c r="EH7" s="79">
        <v>377</v>
      </c>
      <c r="EI7" s="79">
        <v>378</v>
      </c>
      <c r="EJ7" s="79">
        <v>370</v>
      </c>
      <c r="EK7" s="79">
        <v>377</v>
      </c>
      <c r="EL7" s="79">
        <v>411</v>
      </c>
      <c r="EM7" s="79">
        <v>350</v>
      </c>
      <c r="EN7" s="79">
        <v>300</v>
      </c>
      <c r="EO7" s="79">
        <v>421</v>
      </c>
      <c r="EP7" s="78">
        <f t="shared" si="10"/>
        <v>4218</v>
      </c>
      <c r="EQ7" s="79">
        <v>357</v>
      </c>
      <c r="ER7" s="79">
        <v>400</v>
      </c>
      <c r="ES7" s="79">
        <v>259</v>
      </c>
      <c r="ET7" s="79">
        <v>367</v>
      </c>
      <c r="EU7" s="79">
        <v>355</v>
      </c>
      <c r="EV7" s="79">
        <v>376</v>
      </c>
      <c r="EW7" s="79">
        <v>397</v>
      </c>
      <c r="EX7" s="79">
        <v>405</v>
      </c>
      <c r="EY7" s="79">
        <v>343</v>
      </c>
      <c r="EZ7" s="79">
        <v>330</v>
      </c>
      <c r="FA7" s="79">
        <v>279</v>
      </c>
      <c r="FB7" s="79">
        <v>392</v>
      </c>
      <c r="FC7" s="79">
        <f t="shared" si="11"/>
        <v>4260</v>
      </c>
      <c r="FD7" s="79">
        <f>SUM(FD5:FD6)</f>
        <v>399</v>
      </c>
      <c r="FE7" s="79">
        <f t="shared" ref="FE7:HP7" si="12">SUM(FE5:FE6)</f>
        <v>317</v>
      </c>
      <c r="FF7" s="79">
        <f t="shared" si="12"/>
        <v>343</v>
      </c>
      <c r="FG7" s="79">
        <f t="shared" si="12"/>
        <v>375</v>
      </c>
      <c r="FH7" s="79">
        <f t="shared" si="12"/>
        <v>428</v>
      </c>
      <c r="FI7" s="79">
        <f t="shared" si="12"/>
        <v>362</v>
      </c>
      <c r="FJ7" s="79">
        <f t="shared" si="12"/>
        <v>379</v>
      </c>
      <c r="FK7" s="79">
        <f t="shared" si="12"/>
        <v>353</v>
      </c>
      <c r="FL7" s="79">
        <f t="shared" si="12"/>
        <v>384</v>
      </c>
      <c r="FM7" s="79">
        <f t="shared" si="12"/>
        <v>399</v>
      </c>
      <c r="FN7" s="79">
        <f t="shared" si="12"/>
        <v>309</v>
      </c>
      <c r="FO7" s="79">
        <f t="shared" si="12"/>
        <v>355</v>
      </c>
      <c r="FP7" s="79">
        <f t="shared" si="12"/>
        <v>4403</v>
      </c>
      <c r="FQ7" s="79">
        <f t="shared" si="12"/>
        <v>281</v>
      </c>
      <c r="FR7" s="79">
        <f t="shared" si="12"/>
        <v>327</v>
      </c>
      <c r="FS7" s="79">
        <f t="shared" si="12"/>
        <v>386</v>
      </c>
      <c r="FT7" s="79">
        <f t="shared" si="12"/>
        <v>347</v>
      </c>
      <c r="FU7" s="79">
        <f t="shared" si="12"/>
        <v>351</v>
      </c>
      <c r="FV7" s="79">
        <f t="shared" si="12"/>
        <v>380</v>
      </c>
      <c r="FW7" s="79">
        <f t="shared" si="12"/>
        <v>351</v>
      </c>
      <c r="FX7" s="79">
        <f t="shared" si="12"/>
        <v>374</v>
      </c>
      <c r="FY7" s="79">
        <f t="shared" si="12"/>
        <v>362</v>
      </c>
      <c r="FZ7" s="79">
        <f t="shared" si="12"/>
        <v>322</v>
      </c>
      <c r="GA7" s="79">
        <f t="shared" si="12"/>
        <v>485</v>
      </c>
      <c r="GB7" s="79">
        <f t="shared" si="12"/>
        <v>330</v>
      </c>
      <c r="GC7" s="79">
        <f t="shared" si="12"/>
        <v>4296</v>
      </c>
      <c r="GD7" s="79">
        <f t="shared" si="12"/>
        <v>320</v>
      </c>
      <c r="GE7" s="79">
        <f t="shared" si="12"/>
        <v>341</v>
      </c>
      <c r="GF7" s="79">
        <f t="shared" si="12"/>
        <v>315</v>
      </c>
      <c r="GG7" s="79">
        <f t="shared" si="12"/>
        <v>313</v>
      </c>
      <c r="GH7" s="79">
        <f t="shared" si="12"/>
        <v>317</v>
      </c>
      <c r="GI7" s="79">
        <f t="shared" si="12"/>
        <v>315</v>
      </c>
      <c r="GJ7" s="79">
        <f t="shared" si="12"/>
        <v>363</v>
      </c>
      <c r="GK7" s="79">
        <f t="shared" si="12"/>
        <v>252</v>
      </c>
      <c r="GL7" s="79">
        <f t="shared" si="12"/>
        <v>327</v>
      </c>
      <c r="GM7" s="79">
        <f t="shared" si="12"/>
        <v>370</v>
      </c>
      <c r="GN7" s="79">
        <f t="shared" si="12"/>
        <v>418</v>
      </c>
      <c r="GO7" s="79">
        <f t="shared" si="12"/>
        <v>243</v>
      </c>
      <c r="GP7" s="79">
        <f t="shared" si="12"/>
        <v>3894</v>
      </c>
      <c r="GQ7" s="79">
        <f t="shared" si="12"/>
        <v>430</v>
      </c>
      <c r="GR7" s="79">
        <f t="shared" si="12"/>
        <v>345</v>
      </c>
      <c r="GS7" s="79">
        <f t="shared" si="12"/>
        <v>316</v>
      </c>
      <c r="GT7" s="79">
        <f t="shared" si="12"/>
        <v>303</v>
      </c>
      <c r="GU7" s="79">
        <f t="shared" si="12"/>
        <v>376</v>
      </c>
      <c r="GV7" s="79">
        <f t="shared" si="12"/>
        <v>306</v>
      </c>
      <c r="GW7" s="79">
        <f t="shared" si="12"/>
        <v>318</v>
      </c>
      <c r="GX7" s="79">
        <f t="shared" si="12"/>
        <v>411</v>
      </c>
      <c r="GY7" s="79">
        <f t="shared" si="12"/>
        <v>291</v>
      </c>
      <c r="GZ7" s="79">
        <f t="shared" si="12"/>
        <v>353</v>
      </c>
      <c r="HA7" s="79">
        <f t="shared" si="12"/>
        <v>368</v>
      </c>
      <c r="HB7" s="79">
        <f t="shared" si="12"/>
        <v>382</v>
      </c>
      <c r="HC7" s="79">
        <f t="shared" si="12"/>
        <v>4199</v>
      </c>
      <c r="HD7" s="79">
        <f t="shared" si="12"/>
        <v>337</v>
      </c>
      <c r="HE7" s="79">
        <f t="shared" si="12"/>
        <v>291</v>
      </c>
      <c r="HF7" s="79">
        <f t="shared" si="12"/>
        <v>344</v>
      </c>
      <c r="HG7" s="79">
        <f t="shared" si="12"/>
        <v>294</v>
      </c>
      <c r="HH7" s="79">
        <f t="shared" si="12"/>
        <v>311</v>
      </c>
      <c r="HI7" s="79">
        <f t="shared" si="12"/>
        <v>303</v>
      </c>
      <c r="HJ7" s="79">
        <f t="shared" si="12"/>
        <v>376</v>
      </c>
      <c r="HK7" s="79">
        <f t="shared" si="12"/>
        <v>358</v>
      </c>
      <c r="HL7" s="79">
        <f t="shared" si="12"/>
        <v>296</v>
      </c>
      <c r="HM7" s="79">
        <f t="shared" si="12"/>
        <v>377</v>
      </c>
      <c r="HN7" s="79">
        <f t="shared" si="12"/>
        <v>286</v>
      </c>
      <c r="HO7" s="79">
        <f t="shared" si="12"/>
        <v>358</v>
      </c>
      <c r="HP7" s="78">
        <f t="shared" si="12"/>
        <v>3931</v>
      </c>
      <c r="HQ7" s="79">
        <f t="shared" ref="HQ7:IP7" si="13">SUM(HQ5:HQ6)</f>
        <v>315</v>
      </c>
      <c r="HR7" s="79">
        <f t="shared" si="13"/>
        <v>301</v>
      </c>
      <c r="HS7" s="79">
        <f t="shared" si="13"/>
        <v>343</v>
      </c>
      <c r="HT7" s="79">
        <f t="shared" si="13"/>
        <v>248</v>
      </c>
      <c r="HU7" s="79">
        <f t="shared" si="13"/>
        <v>230</v>
      </c>
      <c r="HV7" s="79">
        <f t="shared" si="13"/>
        <v>309</v>
      </c>
      <c r="HW7" s="79">
        <f t="shared" si="13"/>
        <v>320</v>
      </c>
      <c r="HX7" s="79">
        <f t="shared" si="13"/>
        <v>331</v>
      </c>
      <c r="HY7" s="79">
        <f t="shared" si="13"/>
        <v>350</v>
      </c>
      <c r="HZ7" s="79">
        <f t="shared" si="13"/>
        <v>337</v>
      </c>
      <c r="IA7" s="79">
        <f t="shared" si="13"/>
        <v>321</v>
      </c>
      <c r="IB7" s="79">
        <f>SUM(IB5:IB6)</f>
        <v>302</v>
      </c>
      <c r="IC7" s="78">
        <f t="shared" si="13"/>
        <v>3707</v>
      </c>
      <c r="ID7" s="79">
        <f t="shared" si="13"/>
        <v>329</v>
      </c>
      <c r="IE7" s="79">
        <f t="shared" si="13"/>
        <v>298</v>
      </c>
      <c r="IF7" s="79">
        <f t="shared" si="13"/>
        <v>316</v>
      </c>
      <c r="IG7" s="79">
        <f t="shared" si="13"/>
        <v>369</v>
      </c>
      <c r="IH7" s="79">
        <f t="shared" si="13"/>
        <v>360</v>
      </c>
      <c r="II7" s="79">
        <f t="shared" si="13"/>
        <v>322</v>
      </c>
      <c r="IJ7" s="79">
        <f t="shared" si="13"/>
        <v>448</v>
      </c>
      <c r="IK7" s="79">
        <f t="shared" si="13"/>
        <v>346</v>
      </c>
      <c r="IL7" s="79">
        <f t="shared" si="13"/>
        <v>339</v>
      </c>
      <c r="IM7" s="79">
        <f t="shared" si="13"/>
        <v>340</v>
      </c>
      <c r="IN7" s="79">
        <f t="shared" si="13"/>
        <v>644</v>
      </c>
      <c r="IO7" s="79">
        <f t="shared" si="13"/>
        <v>312</v>
      </c>
      <c r="IP7" s="78">
        <f t="shared" si="13"/>
        <v>4423</v>
      </c>
      <c r="IQ7" s="79">
        <f t="shared" ref="IQ7:JC7" si="14">SUM(IQ5:IQ6)</f>
        <v>238</v>
      </c>
      <c r="IR7" s="79">
        <f t="shared" si="14"/>
        <v>293</v>
      </c>
      <c r="IS7" s="79">
        <f t="shared" si="14"/>
        <v>361</v>
      </c>
      <c r="IT7" s="79">
        <f t="shared" si="14"/>
        <v>305</v>
      </c>
      <c r="IU7" s="79">
        <f t="shared" si="14"/>
        <v>396</v>
      </c>
      <c r="IV7" s="79">
        <f t="shared" si="14"/>
        <v>365</v>
      </c>
      <c r="IW7" s="79">
        <f t="shared" si="14"/>
        <v>399</v>
      </c>
      <c r="IX7" s="79">
        <f t="shared" si="14"/>
        <v>388</v>
      </c>
      <c r="IY7" s="79">
        <f t="shared" si="14"/>
        <v>416</v>
      </c>
      <c r="IZ7" s="79">
        <f t="shared" si="14"/>
        <v>695</v>
      </c>
      <c r="JA7" s="79">
        <f t="shared" si="14"/>
        <v>364</v>
      </c>
      <c r="JB7" s="79">
        <f t="shared" si="14"/>
        <v>282</v>
      </c>
      <c r="JC7" s="78">
        <f t="shared" si="14"/>
        <v>4502</v>
      </c>
      <c r="JD7" s="79">
        <f t="shared" ref="JD7:JP7" si="15">SUM(JD5:JD6)</f>
        <v>284</v>
      </c>
      <c r="JE7" s="79">
        <f t="shared" si="15"/>
        <v>319</v>
      </c>
      <c r="JF7" s="79">
        <f t="shared" si="15"/>
        <v>283</v>
      </c>
      <c r="JG7" s="79">
        <f t="shared" si="15"/>
        <v>310</v>
      </c>
      <c r="JH7" s="79">
        <f t="shared" si="15"/>
        <v>332</v>
      </c>
      <c r="JI7" s="79">
        <f t="shared" si="15"/>
        <v>318</v>
      </c>
      <c r="JJ7" s="79">
        <f t="shared" si="15"/>
        <v>360</v>
      </c>
      <c r="JK7" s="79">
        <f t="shared" si="15"/>
        <v>352</v>
      </c>
      <c r="JL7" s="79">
        <f t="shared" si="15"/>
        <v>295</v>
      </c>
      <c r="JM7" s="79">
        <f t="shared" si="15"/>
        <v>288</v>
      </c>
      <c r="JN7" s="79">
        <f t="shared" si="15"/>
        <v>284</v>
      </c>
      <c r="JO7" s="79">
        <f t="shared" si="15"/>
        <v>374</v>
      </c>
      <c r="JP7" s="78">
        <f t="shared" si="15"/>
        <v>3799</v>
      </c>
      <c r="JQ7" s="79">
        <f t="shared" ref="JQ7:KC7" si="16">SUM(JQ5:JQ6)</f>
        <v>266</v>
      </c>
      <c r="JR7" s="79">
        <f t="shared" si="16"/>
        <v>242</v>
      </c>
      <c r="JS7" s="79">
        <f t="shared" si="16"/>
        <v>151</v>
      </c>
      <c r="JT7" s="79">
        <f t="shared" si="16"/>
        <v>213</v>
      </c>
      <c r="JU7" s="79">
        <f t="shared" si="16"/>
        <v>207</v>
      </c>
      <c r="JV7" s="79">
        <f t="shared" si="16"/>
        <v>338</v>
      </c>
      <c r="JW7" s="79">
        <f t="shared" si="16"/>
        <v>282</v>
      </c>
      <c r="JX7" s="79">
        <f t="shared" si="16"/>
        <v>224</v>
      </c>
      <c r="JY7" s="79">
        <f t="shared" si="16"/>
        <v>293</v>
      </c>
      <c r="JZ7" s="79">
        <f t="shared" si="16"/>
        <v>303</v>
      </c>
      <c r="KA7" s="79">
        <f t="shared" si="16"/>
        <v>251</v>
      </c>
      <c r="KB7" s="79">
        <f t="shared" si="16"/>
        <v>283</v>
      </c>
      <c r="KC7" s="78">
        <f t="shared" si="16"/>
        <v>3053</v>
      </c>
      <c r="KD7" s="79">
        <f t="shared" ref="KD7:KP7" si="17">SUM(KD5:KD6)</f>
        <v>121</v>
      </c>
      <c r="KE7" s="79">
        <f t="shared" si="17"/>
        <v>83</v>
      </c>
      <c r="KF7" s="79">
        <f t="shared" si="17"/>
        <v>358</v>
      </c>
      <c r="KG7" s="79">
        <f t="shared" si="17"/>
        <v>276</v>
      </c>
      <c r="KH7" s="79">
        <f t="shared" si="17"/>
        <v>203</v>
      </c>
      <c r="KI7" s="79">
        <f t="shared" si="17"/>
        <v>239</v>
      </c>
      <c r="KJ7" s="79">
        <f t="shared" si="17"/>
        <v>222</v>
      </c>
      <c r="KK7" s="79">
        <f t="shared" si="17"/>
        <v>277</v>
      </c>
      <c r="KL7" s="79">
        <f t="shared" si="17"/>
        <v>253</v>
      </c>
      <c r="KM7" s="79">
        <f t="shared" si="17"/>
        <v>279</v>
      </c>
      <c r="KN7" s="79">
        <f t="shared" si="17"/>
        <v>301</v>
      </c>
      <c r="KO7" s="79">
        <f t="shared" si="17"/>
        <v>277</v>
      </c>
      <c r="KP7" s="78">
        <f t="shared" si="17"/>
        <v>2889</v>
      </c>
      <c r="KQ7" s="79">
        <f t="shared" ref="KQ7:LC7" si="18">SUM(KQ5:KQ6)</f>
        <v>225</v>
      </c>
      <c r="KR7" s="79">
        <f t="shared" si="18"/>
        <v>226</v>
      </c>
      <c r="KS7" s="79">
        <f t="shared" si="18"/>
        <v>250</v>
      </c>
      <c r="KT7" s="79">
        <f t="shared" si="18"/>
        <v>189</v>
      </c>
      <c r="KU7" s="79">
        <f t="shared" si="18"/>
        <v>189</v>
      </c>
      <c r="KV7" s="79">
        <f t="shared" si="18"/>
        <v>297</v>
      </c>
      <c r="KW7" s="79">
        <f t="shared" si="18"/>
        <v>238</v>
      </c>
      <c r="KX7" s="79">
        <f t="shared" si="18"/>
        <v>312</v>
      </c>
      <c r="KY7" s="79">
        <f t="shared" ref="KY7" si="19">SUM(KY5:KY6)</f>
        <v>361</v>
      </c>
      <c r="KZ7" s="79">
        <f t="shared" si="18"/>
        <v>270</v>
      </c>
      <c r="LA7" s="79">
        <f t="shared" si="18"/>
        <v>248</v>
      </c>
      <c r="LB7" s="79">
        <f t="shared" si="18"/>
        <v>237</v>
      </c>
      <c r="LC7" s="78">
        <f t="shared" si="18"/>
        <v>3042</v>
      </c>
      <c r="LD7" s="79">
        <f t="shared" ref="LD7:LP7" si="20">SUM(LD5:LD6)</f>
        <v>240</v>
      </c>
      <c r="LE7" s="79">
        <f t="shared" si="20"/>
        <v>170</v>
      </c>
      <c r="LF7" s="79">
        <f t="shared" si="20"/>
        <v>268</v>
      </c>
      <c r="LG7" s="79">
        <f t="shared" si="20"/>
        <v>157</v>
      </c>
      <c r="LH7" s="79">
        <f t="shared" si="20"/>
        <v>321</v>
      </c>
      <c r="LI7" s="79">
        <f t="shared" si="20"/>
        <v>273</v>
      </c>
      <c r="LJ7" s="79">
        <f t="shared" si="20"/>
        <v>211</v>
      </c>
      <c r="LK7" s="79">
        <f t="shared" si="20"/>
        <v>275</v>
      </c>
      <c r="LL7" s="79">
        <f t="shared" si="20"/>
        <v>223</v>
      </c>
      <c r="LM7" s="79">
        <f t="shared" si="20"/>
        <v>292</v>
      </c>
      <c r="LN7" s="79">
        <f t="shared" si="20"/>
        <v>288</v>
      </c>
      <c r="LO7" s="79">
        <f t="shared" si="20"/>
        <v>254</v>
      </c>
      <c r="LP7" s="78">
        <f t="shared" si="20"/>
        <v>2972</v>
      </c>
      <c r="LQ7" s="79">
        <f t="shared" ref="LQ7:MC7" si="21">SUM(LQ5:LQ6)</f>
        <v>254</v>
      </c>
      <c r="LR7" s="79">
        <f t="shared" si="21"/>
        <v>222</v>
      </c>
      <c r="LS7" s="79">
        <f t="shared" si="21"/>
        <v>177</v>
      </c>
      <c r="LT7" s="79">
        <f t="shared" si="21"/>
        <v>279</v>
      </c>
      <c r="LU7" s="79">
        <f t="shared" si="21"/>
        <v>256</v>
      </c>
      <c r="LV7" s="79">
        <f t="shared" si="21"/>
        <v>206</v>
      </c>
      <c r="LW7" s="79">
        <f t="shared" si="21"/>
        <v>282</v>
      </c>
      <c r="LX7" s="79">
        <f t="shared" si="21"/>
        <v>301</v>
      </c>
      <c r="LY7" s="79">
        <f t="shared" si="21"/>
        <v>371</v>
      </c>
      <c r="LZ7" s="79">
        <f t="shared" si="21"/>
        <v>266</v>
      </c>
      <c r="MA7" s="79">
        <f t="shared" si="21"/>
        <v>210</v>
      </c>
      <c r="MB7" s="79">
        <f t="shared" si="21"/>
        <v>256</v>
      </c>
      <c r="MC7" s="78">
        <f t="shared" si="21"/>
        <v>3080</v>
      </c>
      <c r="MD7" s="79">
        <f t="shared" ref="MD7:MP7" si="22">SUM(MD5:MD6)</f>
        <v>358</v>
      </c>
      <c r="ME7" s="79">
        <f t="shared" si="22"/>
        <v>214</v>
      </c>
      <c r="MF7" s="79">
        <f t="shared" si="22"/>
        <v>220</v>
      </c>
      <c r="MG7" s="79">
        <f t="shared" si="22"/>
        <v>250</v>
      </c>
      <c r="MH7" s="79">
        <f t="shared" si="22"/>
        <v>259</v>
      </c>
      <c r="MI7" s="79">
        <f t="shared" si="22"/>
        <v>214</v>
      </c>
      <c r="MJ7" s="79">
        <f t="shared" si="22"/>
        <v>278</v>
      </c>
      <c r="MK7" s="79">
        <f t="shared" si="22"/>
        <v>0</v>
      </c>
      <c r="ML7" s="79">
        <f t="shared" si="22"/>
        <v>0</v>
      </c>
      <c r="MM7" s="79">
        <f t="shared" si="22"/>
        <v>0</v>
      </c>
      <c r="MN7" s="79">
        <f t="shared" si="22"/>
        <v>0</v>
      </c>
      <c r="MO7" s="79">
        <f t="shared" si="22"/>
        <v>0</v>
      </c>
      <c r="MP7" s="78">
        <f t="shared" si="22"/>
        <v>1793</v>
      </c>
    </row>
    <row r="8" spans="1:354" ht="34.5" thickBot="1" x14ac:dyDescent="0.3">
      <c r="A8" s="189"/>
      <c r="B8" s="191" t="s">
        <v>35</v>
      </c>
      <c r="C8" s="105" t="s">
        <v>33</v>
      </c>
      <c r="D8" s="58"/>
      <c r="E8" s="58"/>
      <c r="F8" s="58"/>
      <c r="G8" s="58"/>
      <c r="H8" s="58"/>
      <c r="I8" s="58"/>
      <c r="J8" s="58"/>
      <c r="K8" s="58"/>
      <c r="L8" s="58"/>
      <c r="M8" s="58"/>
      <c r="N8" s="57"/>
      <c r="O8" s="58"/>
      <c r="P8" s="83">
        <f t="shared" si="0"/>
        <v>0</v>
      </c>
      <c r="Q8" s="58"/>
      <c r="R8" s="58"/>
      <c r="S8" s="58"/>
      <c r="T8" s="58"/>
      <c r="U8" s="58"/>
      <c r="V8" s="58"/>
      <c r="W8" s="58"/>
      <c r="X8" s="58"/>
      <c r="Y8" s="58"/>
      <c r="Z8" s="58"/>
      <c r="AA8" s="57"/>
      <c r="AB8" s="58"/>
      <c r="AC8" s="83">
        <f t="shared" si="1"/>
        <v>0</v>
      </c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7"/>
      <c r="AO8" s="58"/>
      <c r="AP8" s="83">
        <f t="shared" si="2"/>
        <v>0</v>
      </c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7"/>
      <c r="BB8" s="58"/>
      <c r="BC8" s="83">
        <f t="shared" si="3"/>
        <v>0</v>
      </c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7"/>
      <c r="BO8" s="58"/>
      <c r="BP8" s="84">
        <f t="shared" si="4"/>
        <v>0</v>
      </c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7"/>
      <c r="CB8" s="58"/>
      <c r="CC8" s="83">
        <f t="shared" si="5"/>
        <v>0</v>
      </c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7"/>
      <c r="CO8" s="58"/>
      <c r="CP8" s="84">
        <f t="shared" si="6"/>
        <v>0</v>
      </c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7"/>
      <c r="DB8" s="58"/>
      <c r="DC8" s="83">
        <f t="shared" si="7"/>
        <v>0</v>
      </c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7"/>
      <c r="DO8" s="58"/>
      <c r="DP8" s="84">
        <f t="shared" si="8"/>
        <v>0</v>
      </c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7"/>
      <c r="EB8" s="58"/>
      <c r="EC8" s="83">
        <f t="shared" si="9"/>
        <v>0</v>
      </c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7"/>
      <c r="EO8" s="58"/>
      <c r="EP8" s="84">
        <f t="shared" si="10"/>
        <v>0</v>
      </c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7"/>
      <c r="FB8" s="58"/>
      <c r="FC8" s="83">
        <f t="shared" si="11"/>
        <v>0</v>
      </c>
      <c r="FD8" s="58">
        <v>413</v>
      </c>
      <c r="FE8" s="58">
        <v>373</v>
      </c>
      <c r="FF8" s="58">
        <v>338</v>
      </c>
      <c r="FG8" s="58">
        <v>382</v>
      </c>
      <c r="FH8" s="58">
        <v>398</v>
      </c>
      <c r="FI8" s="58">
        <v>346</v>
      </c>
      <c r="FJ8" s="58">
        <v>329</v>
      </c>
      <c r="FK8" s="58">
        <v>358</v>
      </c>
      <c r="FL8" s="58">
        <v>385</v>
      </c>
      <c r="FM8" s="58">
        <v>417</v>
      </c>
      <c r="FN8" s="57">
        <v>360</v>
      </c>
      <c r="FO8" s="58">
        <v>394</v>
      </c>
      <c r="FP8" s="83">
        <f>SUM(FD8:FO8)</f>
        <v>4493</v>
      </c>
      <c r="FQ8" s="58">
        <v>290</v>
      </c>
      <c r="FR8" s="58">
        <v>330</v>
      </c>
      <c r="FS8" s="58">
        <v>433</v>
      </c>
      <c r="FT8" s="58">
        <v>303</v>
      </c>
      <c r="FU8" s="58">
        <v>302</v>
      </c>
      <c r="FV8" s="58">
        <v>402</v>
      </c>
      <c r="FW8" s="58">
        <v>371</v>
      </c>
      <c r="FX8" s="58">
        <v>380</v>
      </c>
      <c r="FY8" s="58">
        <v>364</v>
      </c>
      <c r="FZ8" s="58">
        <v>343</v>
      </c>
      <c r="GA8" s="57">
        <v>345</v>
      </c>
      <c r="GB8" s="58">
        <v>311</v>
      </c>
      <c r="GC8" s="83">
        <f>SUM(FQ8:GB8)</f>
        <v>4174</v>
      </c>
      <c r="GD8" s="58">
        <v>295</v>
      </c>
      <c r="GE8" s="58">
        <v>315</v>
      </c>
      <c r="GF8" s="58">
        <v>291</v>
      </c>
      <c r="GG8" s="58">
        <v>336</v>
      </c>
      <c r="GH8" s="58">
        <v>314</v>
      </c>
      <c r="GI8" s="58">
        <v>270</v>
      </c>
      <c r="GJ8" s="58">
        <v>319</v>
      </c>
      <c r="GK8" s="58">
        <v>418</v>
      </c>
      <c r="GL8" s="58">
        <v>315</v>
      </c>
      <c r="GM8" s="58">
        <v>345</v>
      </c>
      <c r="GN8" s="57">
        <v>375</v>
      </c>
      <c r="GO8" s="58">
        <v>524</v>
      </c>
      <c r="GP8" s="83">
        <f>SUM(GD8:GO8)</f>
        <v>4117</v>
      </c>
      <c r="GQ8" s="58">
        <v>234</v>
      </c>
      <c r="GR8" s="58">
        <v>375</v>
      </c>
      <c r="GS8" s="58">
        <v>315</v>
      </c>
      <c r="GT8" s="58">
        <v>288</v>
      </c>
      <c r="GU8" s="58">
        <v>368</v>
      </c>
      <c r="GV8" s="58">
        <v>285</v>
      </c>
      <c r="GW8" s="58">
        <v>306</v>
      </c>
      <c r="GX8" s="58">
        <v>380</v>
      </c>
      <c r="GY8" s="58">
        <v>358</v>
      </c>
      <c r="GZ8" s="58">
        <v>338</v>
      </c>
      <c r="HA8" s="57">
        <v>303</v>
      </c>
      <c r="HB8" s="58">
        <v>221</v>
      </c>
      <c r="HC8" s="83">
        <f>SUM(GQ8:HB8)</f>
        <v>3771</v>
      </c>
      <c r="HD8" s="58">
        <v>277</v>
      </c>
      <c r="HE8" s="58">
        <v>263</v>
      </c>
      <c r="HF8" s="58">
        <v>294</v>
      </c>
      <c r="HG8" s="58">
        <v>290</v>
      </c>
      <c r="HH8" s="58">
        <v>287</v>
      </c>
      <c r="HI8" s="58">
        <v>272</v>
      </c>
      <c r="HJ8" s="58">
        <v>338</v>
      </c>
      <c r="HK8" s="58">
        <v>334</v>
      </c>
      <c r="HL8" s="58">
        <v>306</v>
      </c>
      <c r="HM8" s="58">
        <v>368</v>
      </c>
      <c r="HN8" s="57">
        <v>280</v>
      </c>
      <c r="HO8" s="58">
        <v>318</v>
      </c>
      <c r="HP8" s="84">
        <f>SUM(HD8:HO8)</f>
        <v>3627</v>
      </c>
      <c r="HQ8" s="58">
        <v>308</v>
      </c>
      <c r="HR8" s="58">
        <v>310</v>
      </c>
      <c r="HS8" s="58">
        <v>352</v>
      </c>
      <c r="HT8" s="58">
        <v>303</v>
      </c>
      <c r="HU8" s="58">
        <v>246</v>
      </c>
      <c r="HV8" s="58">
        <v>275</v>
      </c>
      <c r="HW8" s="58">
        <v>305</v>
      </c>
      <c r="HX8" s="58">
        <v>354</v>
      </c>
      <c r="HY8" s="58">
        <v>346</v>
      </c>
      <c r="HZ8" s="58">
        <v>330</v>
      </c>
      <c r="IA8" s="57">
        <v>345</v>
      </c>
      <c r="IB8" s="58">
        <v>274</v>
      </c>
      <c r="IC8" s="84">
        <f>SUM(HQ8:IB8)</f>
        <v>3748</v>
      </c>
      <c r="ID8" s="58">
        <v>260</v>
      </c>
      <c r="IE8" s="58">
        <v>254</v>
      </c>
      <c r="IF8" s="58">
        <v>258</v>
      </c>
      <c r="IG8" s="58">
        <v>278</v>
      </c>
      <c r="IH8" s="58">
        <v>274</v>
      </c>
      <c r="II8" s="58">
        <v>282</v>
      </c>
      <c r="IJ8" s="58">
        <v>320</v>
      </c>
      <c r="IK8" s="58">
        <v>383</v>
      </c>
      <c r="IL8" s="58">
        <v>259</v>
      </c>
      <c r="IM8" s="58">
        <v>398</v>
      </c>
      <c r="IN8" s="57">
        <v>648</v>
      </c>
      <c r="IO8" s="58">
        <v>275</v>
      </c>
      <c r="IP8" s="84">
        <f>SUM(ID8:IO8)</f>
        <v>3889</v>
      </c>
      <c r="IQ8" s="58">
        <v>301</v>
      </c>
      <c r="IR8" s="58">
        <v>215</v>
      </c>
      <c r="IS8" s="58">
        <v>274</v>
      </c>
      <c r="IT8" s="58">
        <v>239</v>
      </c>
      <c r="IU8" s="58">
        <v>311</v>
      </c>
      <c r="IV8" s="58">
        <v>327</v>
      </c>
      <c r="IW8" s="58">
        <v>328</v>
      </c>
      <c r="IX8" s="58">
        <v>327</v>
      </c>
      <c r="IY8" s="58">
        <v>351</v>
      </c>
      <c r="IZ8" s="58">
        <v>624</v>
      </c>
      <c r="JA8" s="57">
        <v>316</v>
      </c>
      <c r="JB8" s="58">
        <v>262</v>
      </c>
      <c r="JC8" s="84">
        <f>SUM(IQ8:JB8)</f>
        <v>3875</v>
      </c>
      <c r="JD8" s="58">
        <v>295</v>
      </c>
      <c r="JE8" s="58">
        <v>243</v>
      </c>
      <c r="JF8" s="58">
        <v>278</v>
      </c>
      <c r="JG8" s="58">
        <v>246</v>
      </c>
      <c r="JH8" s="58">
        <v>254</v>
      </c>
      <c r="JI8" s="58">
        <v>264</v>
      </c>
      <c r="JJ8" s="58">
        <v>345</v>
      </c>
      <c r="JK8" s="58">
        <v>356</v>
      </c>
      <c r="JL8" s="58">
        <v>272</v>
      </c>
      <c r="JM8" s="58">
        <v>289</v>
      </c>
      <c r="JN8" s="57">
        <v>262</v>
      </c>
      <c r="JO8" s="58">
        <v>404</v>
      </c>
      <c r="JP8" s="84">
        <f>SUM(JD8:JO8)</f>
        <v>3508</v>
      </c>
      <c r="JQ8" s="58">
        <v>274</v>
      </c>
      <c r="JR8" s="58">
        <v>246</v>
      </c>
      <c r="JS8" s="58">
        <v>171</v>
      </c>
      <c r="JT8" s="58">
        <v>195</v>
      </c>
      <c r="JU8" s="58">
        <v>189</v>
      </c>
      <c r="JV8" s="58">
        <v>325</v>
      </c>
      <c r="JW8" s="58">
        <v>239</v>
      </c>
      <c r="JX8" s="58">
        <v>188</v>
      </c>
      <c r="JY8" s="58">
        <v>264</v>
      </c>
      <c r="JZ8" s="58">
        <v>222</v>
      </c>
      <c r="KA8" s="57">
        <v>189</v>
      </c>
      <c r="KB8" s="58">
        <v>253</v>
      </c>
      <c r="KC8" s="84">
        <f>SUM(JQ8:KB8)</f>
        <v>2755</v>
      </c>
      <c r="KD8" s="58">
        <v>150</v>
      </c>
      <c r="KE8" s="58">
        <v>288</v>
      </c>
      <c r="KF8" s="58">
        <v>278</v>
      </c>
      <c r="KG8" s="58">
        <v>239</v>
      </c>
      <c r="KH8" s="58">
        <v>194</v>
      </c>
      <c r="KI8" s="58">
        <v>243</v>
      </c>
      <c r="KJ8" s="58">
        <v>185</v>
      </c>
      <c r="KK8" s="58">
        <v>236</v>
      </c>
      <c r="KL8" s="58">
        <v>229</v>
      </c>
      <c r="KM8" s="58">
        <v>265</v>
      </c>
      <c r="KN8" s="57">
        <v>240</v>
      </c>
      <c r="KO8" s="58">
        <v>246</v>
      </c>
      <c r="KP8" s="84">
        <f>SUM(KD8:KO8)</f>
        <v>2793</v>
      </c>
      <c r="KQ8" s="58">
        <v>215</v>
      </c>
      <c r="KR8" s="58">
        <v>205</v>
      </c>
      <c r="KS8" s="58">
        <v>255</v>
      </c>
      <c r="KT8" s="58">
        <v>169</v>
      </c>
      <c r="KU8" s="58">
        <v>184</v>
      </c>
      <c r="KV8" s="58">
        <v>153</v>
      </c>
      <c r="KW8" s="58">
        <v>207</v>
      </c>
      <c r="KX8" s="58">
        <v>291</v>
      </c>
      <c r="KY8" s="58">
        <v>243</v>
      </c>
      <c r="KZ8" s="58">
        <v>224</v>
      </c>
      <c r="LA8" s="57">
        <v>276</v>
      </c>
      <c r="LB8" s="58">
        <v>245</v>
      </c>
      <c r="LC8" s="84">
        <f>SUM(KQ8:LB8)</f>
        <v>2667</v>
      </c>
      <c r="LD8" s="58">
        <v>226</v>
      </c>
      <c r="LE8" s="58">
        <v>184</v>
      </c>
      <c r="LF8" s="58">
        <v>211</v>
      </c>
      <c r="LG8" s="58">
        <v>169</v>
      </c>
      <c r="LH8" s="58">
        <v>269</v>
      </c>
      <c r="LI8" s="58">
        <v>298</v>
      </c>
      <c r="LJ8" s="58">
        <v>202</v>
      </c>
      <c r="LK8" s="58">
        <v>270</v>
      </c>
      <c r="LL8" s="58">
        <v>197</v>
      </c>
      <c r="LM8" s="58">
        <v>251</v>
      </c>
      <c r="LN8" s="57">
        <v>235</v>
      </c>
      <c r="LO8" s="58">
        <v>224</v>
      </c>
      <c r="LP8" s="84">
        <f>SUM(LD8:LO8)</f>
        <v>2736</v>
      </c>
      <c r="LQ8" s="169">
        <v>221</v>
      </c>
      <c r="LR8" s="169">
        <v>197</v>
      </c>
      <c r="LS8" s="169">
        <v>240</v>
      </c>
      <c r="LT8" s="169">
        <v>315</v>
      </c>
      <c r="LU8" s="169">
        <v>211</v>
      </c>
      <c r="LV8" s="169">
        <v>426</v>
      </c>
      <c r="LW8" s="169">
        <v>292</v>
      </c>
      <c r="LX8" s="169">
        <v>243</v>
      </c>
      <c r="LY8" s="169">
        <v>170</v>
      </c>
      <c r="LZ8" s="169">
        <v>205</v>
      </c>
      <c r="MA8" s="168">
        <v>166</v>
      </c>
      <c r="MB8" s="169">
        <v>219</v>
      </c>
      <c r="MC8" s="84">
        <f>SUM(LQ8:MB8)</f>
        <v>2905</v>
      </c>
      <c r="MD8" s="169">
        <v>321</v>
      </c>
      <c r="ME8" s="169">
        <v>205</v>
      </c>
      <c r="MF8" s="169">
        <v>192</v>
      </c>
      <c r="MG8" s="169">
        <v>229</v>
      </c>
      <c r="MH8" s="169">
        <v>230</v>
      </c>
      <c r="MI8" s="169">
        <v>236</v>
      </c>
      <c r="MJ8" s="169">
        <v>267</v>
      </c>
      <c r="MK8" s="169"/>
      <c r="ML8" s="169"/>
      <c r="MM8" s="169"/>
      <c r="MN8" s="168"/>
      <c r="MO8" s="169"/>
      <c r="MP8" s="84">
        <f>SUM(MD8:MO8)</f>
        <v>1680</v>
      </c>
    </row>
    <row r="9" spans="1:354" ht="57" thickBot="1" x14ac:dyDescent="0.3">
      <c r="A9" s="189"/>
      <c r="B9" s="191"/>
      <c r="C9" s="12" t="s">
        <v>34</v>
      </c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83">
        <f t="shared" si="0"/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83">
        <f t="shared" si="1"/>
        <v>0</v>
      </c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83">
        <f t="shared" si="2"/>
        <v>0</v>
      </c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83">
        <f t="shared" si="3"/>
        <v>0</v>
      </c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84">
        <f t="shared" si="4"/>
        <v>0</v>
      </c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83">
        <f t="shared" si="5"/>
        <v>0</v>
      </c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84">
        <f t="shared" si="6"/>
        <v>0</v>
      </c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83">
        <f t="shared" si="7"/>
        <v>0</v>
      </c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84">
        <f t="shared" si="8"/>
        <v>0</v>
      </c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83">
        <f t="shared" si="9"/>
        <v>0</v>
      </c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84">
        <f t="shared" si="10"/>
        <v>0</v>
      </c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83">
        <f t="shared" si="11"/>
        <v>0</v>
      </c>
      <c r="FD9" s="62">
        <v>25</v>
      </c>
      <c r="FE9" s="62">
        <v>30</v>
      </c>
      <c r="FF9" s="62">
        <v>18</v>
      </c>
      <c r="FG9" s="62">
        <v>21</v>
      </c>
      <c r="FH9" s="62">
        <v>17</v>
      </c>
      <c r="FI9" s="62">
        <v>28</v>
      </c>
      <c r="FJ9" s="62">
        <v>20</v>
      </c>
      <c r="FK9" s="62">
        <v>21</v>
      </c>
      <c r="FL9" s="62">
        <v>31</v>
      </c>
      <c r="FM9" s="62">
        <v>31</v>
      </c>
      <c r="FN9" s="62">
        <v>15</v>
      </c>
      <c r="FO9" s="62">
        <v>12</v>
      </c>
      <c r="FP9" s="83">
        <f>SUM(FD9:FO9)</f>
        <v>269</v>
      </c>
      <c r="FQ9" s="62">
        <v>15</v>
      </c>
      <c r="FR9" s="62">
        <v>12</v>
      </c>
      <c r="FS9" s="62">
        <v>16</v>
      </c>
      <c r="FT9" s="62">
        <v>20</v>
      </c>
      <c r="FU9" s="62">
        <v>20</v>
      </c>
      <c r="FV9" s="62">
        <v>26</v>
      </c>
      <c r="FW9" s="62">
        <v>11</v>
      </c>
      <c r="FX9" s="62">
        <v>16</v>
      </c>
      <c r="FY9" s="62">
        <v>23</v>
      </c>
      <c r="FZ9" s="62">
        <v>24</v>
      </c>
      <c r="GA9" s="62">
        <v>29</v>
      </c>
      <c r="GB9" s="62">
        <v>28</v>
      </c>
      <c r="GC9" s="83">
        <f>SUM(FQ9:GB9)</f>
        <v>240</v>
      </c>
      <c r="GD9" s="62">
        <v>27</v>
      </c>
      <c r="GE9" s="62">
        <v>24</v>
      </c>
      <c r="GF9" s="62">
        <v>29</v>
      </c>
      <c r="GG9" s="62">
        <v>32</v>
      </c>
      <c r="GH9" s="62">
        <v>27</v>
      </c>
      <c r="GI9" s="62">
        <v>40</v>
      </c>
      <c r="GJ9" s="62">
        <v>28</v>
      </c>
      <c r="GK9" s="62">
        <v>44</v>
      </c>
      <c r="GL9" s="62">
        <v>41</v>
      </c>
      <c r="GM9" s="62">
        <v>34</v>
      </c>
      <c r="GN9" s="62">
        <v>19</v>
      </c>
      <c r="GO9" s="62">
        <v>28</v>
      </c>
      <c r="GP9" s="83">
        <f>SUM(GD9:GO9)</f>
        <v>373</v>
      </c>
      <c r="GQ9" s="62">
        <v>29</v>
      </c>
      <c r="GR9" s="62">
        <v>25</v>
      </c>
      <c r="GS9" s="62">
        <v>42</v>
      </c>
      <c r="GT9" s="62">
        <v>28</v>
      </c>
      <c r="GU9" s="62">
        <v>26</v>
      </c>
      <c r="GV9" s="62">
        <v>31</v>
      </c>
      <c r="GW9" s="62">
        <v>32</v>
      </c>
      <c r="GX9" s="62">
        <v>37</v>
      </c>
      <c r="GY9" s="62">
        <v>25</v>
      </c>
      <c r="GZ9" s="62">
        <v>31</v>
      </c>
      <c r="HA9" s="62">
        <v>17</v>
      </c>
      <c r="HB9" s="62">
        <v>37</v>
      </c>
      <c r="HC9" s="83">
        <f>SUM(GQ9:HB9)</f>
        <v>360</v>
      </c>
      <c r="HD9" s="62">
        <v>18</v>
      </c>
      <c r="HE9" s="62">
        <v>23</v>
      </c>
      <c r="HF9" s="62">
        <v>29</v>
      </c>
      <c r="HG9" s="62">
        <v>36</v>
      </c>
      <c r="HH9" s="62">
        <v>29</v>
      </c>
      <c r="HI9" s="62">
        <v>26</v>
      </c>
      <c r="HJ9" s="62">
        <v>18</v>
      </c>
      <c r="HK9" s="62">
        <v>23</v>
      </c>
      <c r="HL9" s="62">
        <v>17</v>
      </c>
      <c r="HM9" s="62">
        <v>17</v>
      </c>
      <c r="HN9" s="62">
        <v>21</v>
      </c>
      <c r="HO9" s="62">
        <v>25</v>
      </c>
      <c r="HP9" s="84">
        <f>SUM(HD9:HO9)</f>
        <v>282</v>
      </c>
      <c r="HQ9" s="62">
        <v>24</v>
      </c>
      <c r="HR9" s="62">
        <v>21</v>
      </c>
      <c r="HS9" s="62">
        <v>24</v>
      </c>
      <c r="HT9" s="62">
        <v>11</v>
      </c>
      <c r="HU9" s="62">
        <v>24</v>
      </c>
      <c r="HV9" s="62">
        <v>23</v>
      </c>
      <c r="HW9" s="62">
        <v>24</v>
      </c>
      <c r="HX9" s="62">
        <v>30</v>
      </c>
      <c r="HY9" s="62">
        <v>16</v>
      </c>
      <c r="HZ9" s="62">
        <v>17</v>
      </c>
      <c r="IA9" s="62">
        <v>16</v>
      </c>
      <c r="IB9" s="62">
        <v>13</v>
      </c>
      <c r="IC9" s="84">
        <f>SUM(HQ9:IB9)</f>
        <v>243</v>
      </c>
      <c r="ID9" s="62">
        <v>23</v>
      </c>
      <c r="IE9" s="62">
        <v>29</v>
      </c>
      <c r="IF9" s="62">
        <v>18</v>
      </c>
      <c r="IG9" s="62">
        <v>26</v>
      </c>
      <c r="IH9" s="62">
        <v>21</v>
      </c>
      <c r="II9" s="62">
        <v>22</v>
      </c>
      <c r="IJ9" s="62">
        <v>27</v>
      </c>
      <c r="IK9" s="62">
        <v>16</v>
      </c>
      <c r="IL9" s="62">
        <v>26</v>
      </c>
      <c r="IM9" s="62">
        <v>22</v>
      </c>
      <c r="IN9" s="62">
        <v>33</v>
      </c>
      <c r="IO9" s="62">
        <v>25</v>
      </c>
      <c r="IP9" s="84">
        <f>SUM(ID9:IO9)</f>
        <v>288</v>
      </c>
      <c r="IQ9" s="62">
        <v>26</v>
      </c>
      <c r="IR9" s="62">
        <v>21</v>
      </c>
      <c r="IS9" s="62">
        <v>19</v>
      </c>
      <c r="IT9" s="62">
        <v>35</v>
      </c>
      <c r="IU9" s="62">
        <v>25</v>
      </c>
      <c r="IV9" s="62">
        <v>21</v>
      </c>
      <c r="IW9" s="62">
        <v>33</v>
      </c>
      <c r="IX9" s="62">
        <v>30</v>
      </c>
      <c r="IY9" s="62">
        <v>43</v>
      </c>
      <c r="IZ9" s="62">
        <v>27</v>
      </c>
      <c r="JA9" s="62">
        <v>23</v>
      </c>
      <c r="JB9" s="62">
        <v>22</v>
      </c>
      <c r="JC9" s="84">
        <f>SUM(IQ9:JB9)</f>
        <v>325</v>
      </c>
      <c r="JD9" s="62">
        <v>30</v>
      </c>
      <c r="JE9" s="62">
        <v>24</v>
      </c>
      <c r="JF9" s="62">
        <v>34</v>
      </c>
      <c r="JG9" s="62">
        <v>32</v>
      </c>
      <c r="JH9" s="62">
        <v>24</v>
      </c>
      <c r="JI9" s="62">
        <v>24</v>
      </c>
      <c r="JJ9" s="62">
        <v>35</v>
      </c>
      <c r="JK9" s="62">
        <v>25</v>
      </c>
      <c r="JL9" s="62">
        <v>47</v>
      </c>
      <c r="JM9" s="62">
        <v>34</v>
      </c>
      <c r="JN9" s="62">
        <v>40</v>
      </c>
      <c r="JO9" s="62">
        <v>27</v>
      </c>
      <c r="JP9" s="84">
        <f>SUM(JD9:JO9)</f>
        <v>376</v>
      </c>
      <c r="JQ9" s="62">
        <v>30</v>
      </c>
      <c r="JR9" s="62">
        <v>31</v>
      </c>
      <c r="JS9" s="62">
        <v>15</v>
      </c>
      <c r="JT9" s="62">
        <v>13</v>
      </c>
      <c r="JU9" s="62">
        <v>24</v>
      </c>
      <c r="JV9" s="62">
        <v>48</v>
      </c>
      <c r="JW9" s="62">
        <v>56</v>
      </c>
      <c r="JX9" s="62">
        <v>22</v>
      </c>
      <c r="JY9" s="62">
        <v>63</v>
      </c>
      <c r="JZ9" s="62">
        <v>50</v>
      </c>
      <c r="KA9" s="62">
        <v>38</v>
      </c>
      <c r="KB9" s="62">
        <v>41</v>
      </c>
      <c r="KC9" s="84">
        <f>SUM(JQ9:KB9)</f>
        <v>431</v>
      </c>
      <c r="KD9" s="62">
        <v>11</v>
      </c>
      <c r="KE9" s="62">
        <v>35</v>
      </c>
      <c r="KF9" s="62">
        <v>28</v>
      </c>
      <c r="KG9" s="62">
        <v>21</v>
      </c>
      <c r="KH9" s="62">
        <v>22</v>
      </c>
      <c r="KI9" s="62">
        <v>24</v>
      </c>
      <c r="KJ9" s="62">
        <v>39</v>
      </c>
      <c r="KK9" s="62">
        <v>30</v>
      </c>
      <c r="KL9" s="62">
        <v>45</v>
      </c>
      <c r="KM9" s="62">
        <v>26</v>
      </c>
      <c r="KN9" s="62">
        <v>51</v>
      </c>
      <c r="KO9" s="62">
        <v>43</v>
      </c>
      <c r="KP9" s="84">
        <f>SUM(KD9:KO9)</f>
        <v>375</v>
      </c>
      <c r="KQ9" s="62">
        <v>32</v>
      </c>
      <c r="KR9" s="62">
        <v>29</v>
      </c>
      <c r="KS9" s="62">
        <v>39</v>
      </c>
      <c r="KT9" s="62">
        <v>31</v>
      </c>
      <c r="KU9" s="62">
        <v>24</v>
      </c>
      <c r="KV9" s="62">
        <v>22</v>
      </c>
      <c r="KW9" s="62">
        <v>23</v>
      </c>
      <c r="KX9" s="62">
        <v>36</v>
      </c>
      <c r="KY9" s="62">
        <v>42</v>
      </c>
      <c r="KZ9" s="62">
        <v>36</v>
      </c>
      <c r="LA9" s="62">
        <v>33</v>
      </c>
      <c r="LB9" s="62">
        <v>23</v>
      </c>
      <c r="LC9" s="84">
        <f>SUM(KQ9:LB9)</f>
        <v>370</v>
      </c>
      <c r="LD9" s="62">
        <v>33</v>
      </c>
      <c r="LE9" s="62">
        <v>16</v>
      </c>
      <c r="LF9" s="62">
        <v>25</v>
      </c>
      <c r="LG9" s="62">
        <v>18</v>
      </c>
      <c r="LH9" s="62">
        <v>27</v>
      </c>
      <c r="LI9" s="62">
        <v>22</v>
      </c>
      <c r="LJ9" s="62">
        <v>27</v>
      </c>
      <c r="LK9" s="62">
        <v>12</v>
      </c>
      <c r="LL9" s="62">
        <v>21</v>
      </c>
      <c r="LM9" s="62">
        <v>16</v>
      </c>
      <c r="LN9" s="62">
        <v>24</v>
      </c>
      <c r="LO9" s="62">
        <v>18</v>
      </c>
      <c r="LP9" s="84">
        <f>SUM(LD9:LO9)</f>
        <v>259</v>
      </c>
      <c r="LQ9" s="164">
        <v>19</v>
      </c>
      <c r="LR9" s="164">
        <v>14</v>
      </c>
      <c r="LS9" s="164">
        <v>17</v>
      </c>
      <c r="LT9" s="164">
        <v>14</v>
      </c>
      <c r="LU9" s="164">
        <v>9</v>
      </c>
      <c r="LV9" s="164">
        <v>18</v>
      </c>
      <c r="LW9" s="164">
        <v>21</v>
      </c>
      <c r="LX9" s="164">
        <v>17</v>
      </c>
      <c r="LY9" s="164">
        <v>10</v>
      </c>
      <c r="LZ9" s="164">
        <v>17</v>
      </c>
      <c r="MA9" s="164">
        <v>14</v>
      </c>
      <c r="MB9" s="164">
        <v>10</v>
      </c>
      <c r="MC9" s="84">
        <f>SUM(LQ9:MB9)</f>
        <v>180</v>
      </c>
      <c r="MD9" s="164">
        <v>8</v>
      </c>
      <c r="ME9" s="164">
        <v>11</v>
      </c>
      <c r="MF9" s="164">
        <v>10</v>
      </c>
      <c r="MG9" s="164">
        <v>10</v>
      </c>
      <c r="MH9" s="164">
        <v>10</v>
      </c>
      <c r="MI9" s="164">
        <v>12</v>
      </c>
      <c r="MJ9" s="164">
        <v>14</v>
      </c>
      <c r="MK9" s="164"/>
      <c r="ML9" s="164"/>
      <c r="MM9" s="164"/>
      <c r="MN9" s="164"/>
      <c r="MO9" s="164"/>
      <c r="MP9" s="84">
        <f>SUM(MD9:MO9)</f>
        <v>75</v>
      </c>
    </row>
    <row r="10" spans="1:354" ht="57" thickBot="1" x14ac:dyDescent="0.3">
      <c r="A10" s="189"/>
      <c r="B10" s="191"/>
      <c r="C10" s="13" t="s">
        <v>36</v>
      </c>
      <c r="D10" s="79">
        <v>339</v>
      </c>
      <c r="E10" s="79">
        <v>327</v>
      </c>
      <c r="F10" s="79">
        <v>301</v>
      </c>
      <c r="G10" s="79">
        <v>334</v>
      </c>
      <c r="H10" s="79">
        <v>340</v>
      </c>
      <c r="I10" s="79">
        <v>374</v>
      </c>
      <c r="J10" s="79">
        <v>509</v>
      </c>
      <c r="K10" s="79">
        <v>446</v>
      </c>
      <c r="L10" s="79">
        <v>391</v>
      </c>
      <c r="M10" s="79">
        <v>367</v>
      </c>
      <c r="N10" s="79">
        <v>315</v>
      </c>
      <c r="O10" s="79">
        <v>264</v>
      </c>
      <c r="P10" s="79">
        <f t="shared" si="0"/>
        <v>4307</v>
      </c>
      <c r="Q10" s="79">
        <v>344</v>
      </c>
      <c r="R10" s="79">
        <v>356</v>
      </c>
      <c r="S10" s="79">
        <v>307</v>
      </c>
      <c r="T10" s="79">
        <v>264</v>
      </c>
      <c r="U10" s="79">
        <v>327</v>
      </c>
      <c r="V10" s="79">
        <v>376</v>
      </c>
      <c r="W10" s="79">
        <v>465</v>
      </c>
      <c r="X10" s="79">
        <v>499</v>
      </c>
      <c r="Y10" s="79">
        <v>429</v>
      </c>
      <c r="Z10" s="79">
        <v>334</v>
      </c>
      <c r="AA10" s="79">
        <v>329</v>
      </c>
      <c r="AB10" s="79">
        <v>236</v>
      </c>
      <c r="AC10" s="79">
        <f t="shared" si="1"/>
        <v>4266</v>
      </c>
      <c r="AD10" s="79">
        <v>418</v>
      </c>
      <c r="AE10" s="79">
        <v>323</v>
      </c>
      <c r="AF10" s="79">
        <v>307</v>
      </c>
      <c r="AG10" s="79">
        <v>299</v>
      </c>
      <c r="AH10" s="79">
        <v>381</v>
      </c>
      <c r="AI10" s="79">
        <v>354</v>
      </c>
      <c r="AJ10" s="79">
        <v>551</v>
      </c>
      <c r="AK10" s="79">
        <v>564</v>
      </c>
      <c r="AL10" s="79">
        <v>491</v>
      </c>
      <c r="AM10" s="79">
        <v>630</v>
      </c>
      <c r="AN10" s="79">
        <v>365</v>
      </c>
      <c r="AO10" s="79">
        <v>274</v>
      </c>
      <c r="AP10" s="79">
        <f t="shared" si="2"/>
        <v>4957</v>
      </c>
      <c r="AQ10" s="79">
        <v>450</v>
      </c>
      <c r="AR10" s="79">
        <v>306</v>
      </c>
      <c r="AS10" s="79">
        <v>370</v>
      </c>
      <c r="AT10" s="79">
        <v>340</v>
      </c>
      <c r="AU10" s="79">
        <v>332</v>
      </c>
      <c r="AV10" s="79">
        <v>298</v>
      </c>
      <c r="AW10" s="79">
        <v>474</v>
      </c>
      <c r="AX10" s="79">
        <v>357</v>
      </c>
      <c r="AY10" s="79">
        <v>432</v>
      </c>
      <c r="AZ10" s="79">
        <v>441</v>
      </c>
      <c r="BA10" s="79">
        <v>391</v>
      </c>
      <c r="BB10" s="79">
        <v>348</v>
      </c>
      <c r="BC10" s="79">
        <f t="shared" si="3"/>
        <v>4539</v>
      </c>
      <c r="BD10" s="79">
        <v>430</v>
      </c>
      <c r="BE10" s="79">
        <v>234</v>
      </c>
      <c r="BF10" s="79">
        <v>301</v>
      </c>
      <c r="BG10" s="79">
        <v>269</v>
      </c>
      <c r="BH10" s="79">
        <v>412</v>
      </c>
      <c r="BI10" s="79">
        <v>331</v>
      </c>
      <c r="BJ10" s="79">
        <v>407</v>
      </c>
      <c r="BK10" s="79">
        <v>419</v>
      </c>
      <c r="BL10" s="79">
        <v>410</v>
      </c>
      <c r="BM10" s="79">
        <v>400</v>
      </c>
      <c r="BN10" s="79">
        <v>337</v>
      </c>
      <c r="BO10" s="79">
        <v>353</v>
      </c>
      <c r="BP10" s="78">
        <f t="shared" si="4"/>
        <v>4303</v>
      </c>
      <c r="BQ10" s="79">
        <v>372</v>
      </c>
      <c r="BR10" s="79">
        <v>329</v>
      </c>
      <c r="BS10" s="79">
        <v>335</v>
      </c>
      <c r="BT10" s="79">
        <v>331</v>
      </c>
      <c r="BU10" s="79">
        <v>293</v>
      </c>
      <c r="BV10" s="79">
        <v>409</v>
      </c>
      <c r="BW10" s="79">
        <v>401</v>
      </c>
      <c r="BX10" s="79">
        <v>400</v>
      </c>
      <c r="BY10" s="79">
        <v>446</v>
      </c>
      <c r="BZ10" s="79">
        <v>379</v>
      </c>
      <c r="CA10" s="79">
        <v>366</v>
      </c>
      <c r="CB10" s="79">
        <v>383</v>
      </c>
      <c r="CC10" s="79">
        <f t="shared" si="5"/>
        <v>4444</v>
      </c>
      <c r="CD10" s="79">
        <v>286</v>
      </c>
      <c r="CE10" s="79">
        <v>333</v>
      </c>
      <c r="CF10" s="79">
        <v>421</v>
      </c>
      <c r="CG10" s="79">
        <v>323</v>
      </c>
      <c r="CH10" s="79">
        <v>313</v>
      </c>
      <c r="CI10" s="79">
        <v>357</v>
      </c>
      <c r="CJ10" s="79">
        <v>363</v>
      </c>
      <c r="CK10" s="79">
        <v>363</v>
      </c>
      <c r="CL10" s="79">
        <v>349</v>
      </c>
      <c r="CM10" s="79">
        <v>383</v>
      </c>
      <c r="CN10" s="79">
        <v>346</v>
      </c>
      <c r="CO10" s="79">
        <v>286</v>
      </c>
      <c r="CP10" s="78">
        <f t="shared" si="6"/>
        <v>4123</v>
      </c>
      <c r="CQ10" s="79">
        <v>376</v>
      </c>
      <c r="CR10" s="79">
        <v>399</v>
      </c>
      <c r="CS10" s="79">
        <v>437</v>
      </c>
      <c r="CT10" s="79">
        <v>289</v>
      </c>
      <c r="CU10" s="79">
        <v>399</v>
      </c>
      <c r="CV10" s="79">
        <v>339</v>
      </c>
      <c r="CW10" s="79">
        <v>307</v>
      </c>
      <c r="CX10" s="79">
        <v>325</v>
      </c>
      <c r="CY10" s="79">
        <v>428</v>
      </c>
      <c r="CZ10" s="79">
        <v>377</v>
      </c>
      <c r="DA10" s="79">
        <v>360</v>
      </c>
      <c r="DB10" s="79">
        <v>286</v>
      </c>
      <c r="DC10" s="79">
        <f t="shared" si="7"/>
        <v>4322</v>
      </c>
      <c r="DD10" s="79">
        <v>390</v>
      </c>
      <c r="DE10" s="79">
        <v>324</v>
      </c>
      <c r="DF10" s="79">
        <v>308</v>
      </c>
      <c r="DG10" s="79">
        <v>256</v>
      </c>
      <c r="DH10" s="79">
        <v>325</v>
      </c>
      <c r="DI10" s="79">
        <v>317</v>
      </c>
      <c r="DJ10" s="79">
        <v>304</v>
      </c>
      <c r="DK10" s="79">
        <v>385</v>
      </c>
      <c r="DL10" s="79">
        <v>347</v>
      </c>
      <c r="DM10" s="79">
        <v>395</v>
      </c>
      <c r="DN10" s="79">
        <v>355</v>
      </c>
      <c r="DO10" s="79">
        <v>330</v>
      </c>
      <c r="DP10" s="78">
        <f t="shared" si="8"/>
        <v>4036</v>
      </c>
      <c r="DQ10" s="79">
        <v>381</v>
      </c>
      <c r="DR10" s="79">
        <v>323</v>
      </c>
      <c r="DS10" s="79">
        <v>351</v>
      </c>
      <c r="DT10" s="79">
        <v>320</v>
      </c>
      <c r="DU10" s="79">
        <v>361</v>
      </c>
      <c r="DV10" s="79">
        <v>281</v>
      </c>
      <c r="DW10" s="79">
        <v>458</v>
      </c>
      <c r="DX10" s="79">
        <v>438</v>
      </c>
      <c r="DY10" s="79">
        <v>311</v>
      </c>
      <c r="DZ10" s="79">
        <v>394</v>
      </c>
      <c r="EA10" s="79">
        <v>313</v>
      </c>
      <c r="EB10" s="79">
        <v>299</v>
      </c>
      <c r="EC10" s="79">
        <f t="shared" si="9"/>
        <v>4230</v>
      </c>
      <c r="ED10" s="79">
        <v>388</v>
      </c>
      <c r="EE10" s="79">
        <v>269</v>
      </c>
      <c r="EF10" s="79">
        <v>356</v>
      </c>
      <c r="EG10" s="79">
        <v>396</v>
      </c>
      <c r="EH10" s="79">
        <v>356</v>
      </c>
      <c r="EI10" s="79">
        <v>369</v>
      </c>
      <c r="EJ10" s="79">
        <v>499</v>
      </c>
      <c r="EK10" s="79">
        <v>444</v>
      </c>
      <c r="EL10" s="79">
        <v>435</v>
      </c>
      <c r="EM10" s="79">
        <v>378</v>
      </c>
      <c r="EN10" s="79">
        <v>279</v>
      </c>
      <c r="EO10" s="79">
        <v>437</v>
      </c>
      <c r="EP10" s="78">
        <f t="shared" si="10"/>
        <v>4606</v>
      </c>
      <c r="EQ10" s="79">
        <v>391</v>
      </c>
      <c r="ER10" s="79">
        <v>440</v>
      </c>
      <c r="ES10" s="79">
        <v>386</v>
      </c>
      <c r="ET10" s="79">
        <v>392</v>
      </c>
      <c r="EU10" s="79">
        <v>384</v>
      </c>
      <c r="EV10" s="79">
        <v>383</v>
      </c>
      <c r="EW10" s="79">
        <v>432</v>
      </c>
      <c r="EX10" s="79">
        <v>426</v>
      </c>
      <c r="EY10" s="79">
        <v>357</v>
      </c>
      <c r="EZ10" s="79">
        <v>389</v>
      </c>
      <c r="FA10" s="79">
        <v>310</v>
      </c>
      <c r="FB10" s="79">
        <v>454</v>
      </c>
      <c r="FC10" s="79">
        <f t="shared" si="11"/>
        <v>4744</v>
      </c>
      <c r="FD10" s="79">
        <f>SUM(FD8:FD9)</f>
        <v>438</v>
      </c>
      <c r="FE10" s="79">
        <f t="shared" ref="FE10:HP10" si="23">SUM(FE8:FE9)</f>
        <v>403</v>
      </c>
      <c r="FF10" s="79">
        <f t="shared" si="23"/>
        <v>356</v>
      </c>
      <c r="FG10" s="79">
        <f t="shared" si="23"/>
        <v>403</v>
      </c>
      <c r="FH10" s="79">
        <f t="shared" si="23"/>
        <v>415</v>
      </c>
      <c r="FI10" s="79">
        <f t="shared" si="23"/>
        <v>374</v>
      </c>
      <c r="FJ10" s="79">
        <f t="shared" si="23"/>
        <v>349</v>
      </c>
      <c r="FK10" s="79">
        <f t="shared" si="23"/>
        <v>379</v>
      </c>
      <c r="FL10" s="79">
        <f t="shared" si="23"/>
        <v>416</v>
      </c>
      <c r="FM10" s="79">
        <f t="shared" si="23"/>
        <v>448</v>
      </c>
      <c r="FN10" s="79">
        <f t="shared" si="23"/>
        <v>375</v>
      </c>
      <c r="FO10" s="79">
        <f t="shared" si="23"/>
        <v>406</v>
      </c>
      <c r="FP10" s="79">
        <f t="shared" si="23"/>
        <v>4762</v>
      </c>
      <c r="FQ10" s="79">
        <f t="shared" si="23"/>
        <v>305</v>
      </c>
      <c r="FR10" s="79">
        <f t="shared" si="23"/>
        <v>342</v>
      </c>
      <c r="FS10" s="79">
        <f t="shared" si="23"/>
        <v>449</v>
      </c>
      <c r="FT10" s="79">
        <f t="shared" si="23"/>
        <v>323</v>
      </c>
      <c r="FU10" s="79">
        <f t="shared" si="23"/>
        <v>322</v>
      </c>
      <c r="FV10" s="79">
        <f t="shared" si="23"/>
        <v>428</v>
      </c>
      <c r="FW10" s="79">
        <f t="shared" si="23"/>
        <v>382</v>
      </c>
      <c r="FX10" s="79">
        <f t="shared" si="23"/>
        <v>396</v>
      </c>
      <c r="FY10" s="79">
        <f t="shared" si="23"/>
        <v>387</v>
      </c>
      <c r="FZ10" s="79">
        <f t="shared" si="23"/>
        <v>367</v>
      </c>
      <c r="GA10" s="79">
        <f t="shared" si="23"/>
        <v>374</v>
      </c>
      <c r="GB10" s="79">
        <f t="shared" si="23"/>
        <v>339</v>
      </c>
      <c r="GC10" s="79">
        <f t="shared" si="23"/>
        <v>4414</v>
      </c>
      <c r="GD10" s="79">
        <f t="shared" si="23"/>
        <v>322</v>
      </c>
      <c r="GE10" s="79">
        <f t="shared" si="23"/>
        <v>339</v>
      </c>
      <c r="GF10" s="79">
        <f t="shared" si="23"/>
        <v>320</v>
      </c>
      <c r="GG10" s="79">
        <f t="shared" si="23"/>
        <v>368</v>
      </c>
      <c r="GH10" s="79">
        <f t="shared" si="23"/>
        <v>341</v>
      </c>
      <c r="GI10" s="79">
        <f t="shared" si="23"/>
        <v>310</v>
      </c>
      <c r="GJ10" s="79">
        <f t="shared" si="23"/>
        <v>347</v>
      </c>
      <c r="GK10" s="79">
        <f t="shared" si="23"/>
        <v>462</v>
      </c>
      <c r="GL10" s="79">
        <f t="shared" si="23"/>
        <v>356</v>
      </c>
      <c r="GM10" s="79">
        <f t="shared" si="23"/>
        <v>379</v>
      </c>
      <c r="GN10" s="79">
        <f t="shared" si="23"/>
        <v>394</v>
      </c>
      <c r="GO10" s="79">
        <f t="shared" si="23"/>
        <v>552</v>
      </c>
      <c r="GP10" s="79">
        <f t="shared" si="23"/>
        <v>4490</v>
      </c>
      <c r="GQ10" s="79">
        <f t="shared" si="23"/>
        <v>263</v>
      </c>
      <c r="GR10" s="79">
        <f t="shared" si="23"/>
        <v>400</v>
      </c>
      <c r="GS10" s="79">
        <f t="shared" si="23"/>
        <v>357</v>
      </c>
      <c r="GT10" s="79">
        <f t="shared" si="23"/>
        <v>316</v>
      </c>
      <c r="GU10" s="79">
        <f t="shared" si="23"/>
        <v>394</v>
      </c>
      <c r="GV10" s="79">
        <f t="shared" si="23"/>
        <v>316</v>
      </c>
      <c r="GW10" s="79">
        <f t="shared" si="23"/>
        <v>338</v>
      </c>
      <c r="GX10" s="79">
        <f t="shared" si="23"/>
        <v>417</v>
      </c>
      <c r="GY10" s="79">
        <f t="shared" si="23"/>
        <v>383</v>
      </c>
      <c r="GZ10" s="79">
        <f t="shared" si="23"/>
        <v>369</v>
      </c>
      <c r="HA10" s="79">
        <f t="shared" si="23"/>
        <v>320</v>
      </c>
      <c r="HB10" s="79">
        <f t="shared" si="23"/>
        <v>258</v>
      </c>
      <c r="HC10" s="79">
        <f t="shared" si="23"/>
        <v>4131</v>
      </c>
      <c r="HD10" s="79">
        <f t="shared" si="23"/>
        <v>295</v>
      </c>
      <c r="HE10" s="79">
        <f t="shared" si="23"/>
        <v>286</v>
      </c>
      <c r="HF10" s="79">
        <f t="shared" si="23"/>
        <v>323</v>
      </c>
      <c r="HG10" s="79">
        <f t="shared" si="23"/>
        <v>326</v>
      </c>
      <c r="HH10" s="79">
        <f t="shared" si="23"/>
        <v>316</v>
      </c>
      <c r="HI10" s="79">
        <f t="shared" si="23"/>
        <v>298</v>
      </c>
      <c r="HJ10" s="79">
        <f t="shared" si="23"/>
        <v>356</v>
      </c>
      <c r="HK10" s="79">
        <f t="shared" si="23"/>
        <v>357</v>
      </c>
      <c r="HL10" s="79">
        <f t="shared" si="23"/>
        <v>323</v>
      </c>
      <c r="HM10" s="79">
        <f t="shared" si="23"/>
        <v>385</v>
      </c>
      <c r="HN10" s="79">
        <f t="shared" si="23"/>
        <v>301</v>
      </c>
      <c r="HO10" s="79">
        <f t="shared" si="23"/>
        <v>343</v>
      </c>
      <c r="HP10" s="78">
        <f t="shared" si="23"/>
        <v>3909</v>
      </c>
      <c r="HQ10" s="79">
        <f t="shared" ref="HQ10:IP10" si="24">SUM(HQ8:HQ9)</f>
        <v>332</v>
      </c>
      <c r="HR10" s="79">
        <f t="shared" si="24"/>
        <v>331</v>
      </c>
      <c r="HS10" s="79">
        <f t="shared" si="24"/>
        <v>376</v>
      </c>
      <c r="HT10" s="79">
        <f t="shared" si="24"/>
        <v>314</v>
      </c>
      <c r="HU10" s="79">
        <f t="shared" si="24"/>
        <v>270</v>
      </c>
      <c r="HV10" s="79">
        <f t="shared" si="24"/>
        <v>298</v>
      </c>
      <c r="HW10" s="79">
        <f t="shared" si="24"/>
        <v>329</v>
      </c>
      <c r="HX10" s="79">
        <f t="shared" si="24"/>
        <v>384</v>
      </c>
      <c r="HY10" s="79">
        <f t="shared" si="24"/>
        <v>362</v>
      </c>
      <c r="HZ10" s="79">
        <f t="shared" si="24"/>
        <v>347</v>
      </c>
      <c r="IA10" s="79">
        <f t="shared" si="24"/>
        <v>361</v>
      </c>
      <c r="IB10" s="79">
        <f>SUM(IB8:IB9)</f>
        <v>287</v>
      </c>
      <c r="IC10" s="78">
        <f t="shared" si="24"/>
        <v>3991</v>
      </c>
      <c r="ID10" s="79">
        <f t="shared" si="24"/>
        <v>283</v>
      </c>
      <c r="IE10" s="79">
        <f t="shared" si="24"/>
        <v>283</v>
      </c>
      <c r="IF10" s="79">
        <f t="shared" si="24"/>
        <v>276</v>
      </c>
      <c r="IG10" s="79">
        <f t="shared" si="24"/>
        <v>304</v>
      </c>
      <c r="IH10" s="79">
        <f t="shared" si="24"/>
        <v>295</v>
      </c>
      <c r="II10" s="79">
        <f t="shared" si="24"/>
        <v>304</v>
      </c>
      <c r="IJ10" s="79">
        <f t="shared" si="24"/>
        <v>347</v>
      </c>
      <c r="IK10" s="79">
        <f t="shared" si="24"/>
        <v>399</v>
      </c>
      <c r="IL10" s="79">
        <f t="shared" si="24"/>
        <v>285</v>
      </c>
      <c r="IM10" s="79">
        <f t="shared" si="24"/>
        <v>420</v>
      </c>
      <c r="IN10" s="79">
        <f t="shared" si="24"/>
        <v>681</v>
      </c>
      <c r="IO10" s="79">
        <f t="shared" si="24"/>
        <v>300</v>
      </c>
      <c r="IP10" s="78">
        <f t="shared" si="24"/>
        <v>4177</v>
      </c>
      <c r="IQ10" s="79">
        <f t="shared" ref="IQ10:JC10" si="25">SUM(IQ8:IQ9)</f>
        <v>327</v>
      </c>
      <c r="IR10" s="79">
        <f t="shared" si="25"/>
        <v>236</v>
      </c>
      <c r="IS10" s="79">
        <f t="shared" si="25"/>
        <v>293</v>
      </c>
      <c r="IT10" s="79">
        <f t="shared" si="25"/>
        <v>274</v>
      </c>
      <c r="IU10" s="79">
        <f t="shared" si="25"/>
        <v>336</v>
      </c>
      <c r="IV10" s="79">
        <f t="shared" si="25"/>
        <v>348</v>
      </c>
      <c r="IW10" s="79">
        <f t="shared" si="25"/>
        <v>361</v>
      </c>
      <c r="IX10" s="79">
        <f t="shared" si="25"/>
        <v>357</v>
      </c>
      <c r="IY10" s="79">
        <f t="shared" si="25"/>
        <v>394</v>
      </c>
      <c r="IZ10" s="79">
        <f t="shared" si="25"/>
        <v>651</v>
      </c>
      <c r="JA10" s="79">
        <f t="shared" si="25"/>
        <v>339</v>
      </c>
      <c r="JB10" s="79">
        <f t="shared" si="25"/>
        <v>284</v>
      </c>
      <c r="JC10" s="78">
        <f t="shared" si="25"/>
        <v>4200</v>
      </c>
      <c r="JD10" s="79">
        <f t="shared" ref="JD10:JP10" si="26">SUM(JD8:JD9)</f>
        <v>325</v>
      </c>
      <c r="JE10" s="79">
        <f t="shared" si="26"/>
        <v>267</v>
      </c>
      <c r="JF10" s="79">
        <f t="shared" si="26"/>
        <v>312</v>
      </c>
      <c r="JG10" s="79">
        <f t="shared" si="26"/>
        <v>278</v>
      </c>
      <c r="JH10" s="79">
        <f t="shared" si="26"/>
        <v>278</v>
      </c>
      <c r="JI10" s="79">
        <f t="shared" si="26"/>
        <v>288</v>
      </c>
      <c r="JJ10" s="79">
        <f t="shared" si="26"/>
        <v>380</v>
      </c>
      <c r="JK10" s="79">
        <f t="shared" si="26"/>
        <v>381</v>
      </c>
      <c r="JL10" s="79">
        <f t="shared" si="26"/>
        <v>319</v>
      </c>
      <c r="JM10" s="79">
        <f t="shared" si="26"/>
        <v>323</v>
      </c>
      <c r="JN10" s="79">
        <f t="shared" si="26"/>
        <v>302</v>
      </c>
      <c r="JO10" s="79">
        <f t="shared" si="26"/>
        <v>431</v>
      </c>
      <c r="JP10" s="78">
        <f t="shared" si="26"/>
        <v>3884</v>
      </c>
      <c r="JQ10" s="79">
        <f t="shared" ref="JQ10:KC10" si="27">SUM(JQ8:JQ9)</f>
        <v>304</v>
      </c>
      <c r="JR10" s="79">
        <f t="shared" si="27"/>
        <v>277</v>
      </c>
      <c r="JS10" s="79">
        <f t="shared" si="27"/>
        <v>186</v>
      </c>
      <c r="JT10" s="79">
        <f t="shared" si="27"/>
        <v>208</v>
      </c>
      <c r="JU10" s="79">
        <f t="shared" si="27"/>
        <v>213</v>
      </c>
      <c r="JV10" s="79">
        <f t="shared" si="27"/>
        <v>373</v>
      </c>
      <c r="JW10" s="79">
        <f t="shared" si="27"/>
        <v>295</v>
      </c>
      <c r="JX10" s="79">
        <f t="shared" si="27"/>
        <v>210</v>
      </c>
      <c r="JY10" s="79">
        <f t="shared" si="27"/>
        <v>327</v>
      </c>
      <c r="JZ10" s="79">
        <f t="shared" si="27"/>
        <v>272</v>
      </c>
      <c r="KA10" s="79">
        <f t="shared" si="27"/>
        <v>227</v>
      </c>
      <c r="KB10" s="79">
        <f t="shared" si="27"/>
        <v>294</v>
      </c>
      <c r="KC10" s="78">
        <f t="shared" si="27"/>
        <v>3186</v>
      </c>
      <c r="KD10" s="79">
        <f t="shared" ref="KD10:KP10" si="28">SUM(KD8:KD9)</f>
        <v>161</v>
      </c>
      <c r="KE10" s="79">
        <f t="shared" si="28"/>
        <v>323</v>
      </c>
      <c r="KF10" s="79">
        <f t="shared" si="28"/>
        <v>306</v>
      </c>
      <c r="KG10" s="79">
        <f t="shared" si="28"/>
        <v>260</v>
      </c>
      <c r="KH10" s="79">
        <f t="shared" si="28"/>
        <v>216</v>
      </c>
      <c r="KI10" s="79">
        <f t="shared" si="28"/>
        <v>267</v>
      </c>
      <c r="KJ10" s="79">
        <f t="shared" si="28"/>
        <v>224</v>
      </c>
      <c r="KK10" s="79">
        <f t="shared" si="28"/>
        <v>266</v>
      </c>
      <c r="KL10" s="79">
        <f t="shared" si="28"/>
        <v>274</v>
      </c>
      <c r="KM10" s="79">
        <f t="shared" si="28"/>
        <v>291</v>
      </c>
      <c r="KN10" s="79">
        <f t="shared" si="28"/>
        <v>291</v>
      </c>
      <c r="KO10" s="79">
        <f t="shared" si="28"/>
        <v>289</v>
      </c>
      <c r="KP10" s="78">
        <f t="shared" si="28"/>
        <v>3168</v>
      </c>
      <c r="KQ10" s="79">
        <f t="shared" ref="KQ10:LC10" si="29">SUM(KQ8:KQ9)</f>
        <v>247</v>
      </c>
      <c r="KR10" s="79">
        <f t="shared" si="29"/>
        <v>234</v>
      </c>
      <c r="KS10" s="79">
        <f t="shared" si="29"/>
        <v>294</v>
      </c>
      <c r="KT10" s="79">
        <f t="shared" si="29"/>
        <v>200</v>
      </c>
      <c r="KU10" s="79">
        <f t="shared" si="29"/>
        <v>208</v>
      </c>
      <c r="KV10" s="79">
        <f t="shared" si="29"/>
        <v>175</v>
      </c>
      <c r="KW10" s="79">
        <f t="shared" si="29"/>
        <v>230</v>
      </c>
      <c r="KX10" s="79">
        <f t="shared" si="29"/>
        <v>327</v>
      </c>
      <c r="KY10" s="79">
        <f t="shared" ref="KY10" si="30">SUM(KY8:KY9)</f>
        <v>285</v>
      </c>
      <c r="KZ10" s="79">
        <f t="shared" si="29"/>
        <v>260</v>
      </c>
      <c r="LA10" s="79">
        <f t="shared" si="29"/>
        <v>309</v>
      </c>
      <c r="LB10" s="79">
        <f t="shared" si="29"/>
        <v>268</v>
      </c>
      <c r="LC10" s="78">
        <f t="shared" si="29"/>
        <v>3037</v>
      </c>
      <c r="LD10" s="79">
        <f t="shared" ref="LD10:LP10" si="31">SUM(LD8:LD9)</f>
        <v>259</v>
      </c>
      <c r="LE10" s="79">
        <f t="shared" si="31"/>
        <v>200</v>
      </c>
      <c r="LF10" s="79">
        <f t="shared" si="31"/>
        <v>236</v>
      </c>
      <c r="LG10" s="79">
        <f t="shared" si="31"/>
        <v>187</v>
      </c>
      <c r="LH10" s="79">
        <f t="shared" si="31"/>
        <v>296</v>
      </c>
      <c r="LI10" s="79">
        <f t="shared" si="31"/>
        <v>320</v>
      </c>
      <c r="LJ10" s="79">
        <f t="shared" si="31"/>
        <v>229</v>
      </c>
      <c r="LK10" s="79">
        <f t="shared" si="31"/>
        <v>282</v>
      </c>
      <c r="LL10" s="79">
        <f t="shared" si="31"/>
        <v>218</v>
      </c>
      <c r="LM10" s="79">
        <f t="shared" si="31"/>
        <v>267</v>
      </c>
      <c r="LN10" s="79">
        <f t="shared" si="31"/>
        <v>259</v>
      </c>
      <c r="LO10" s="79">
        <f t="shared" si="31"/>
        <v>242</v>
      </c>
      <c r="LP10" s="78">
        <f t="shared" si="31"/>
        <v>2995</v>
      </c>
      <c r="LQ10" s="79">
        <f t="shared" ref="LQ10:MC10" si="32">SUM(LQ8:LQ9)</f>
        <v>240</v>
      </c>
      <c r="LR10" s="79">
        <f t="shared" si="32"/>
        <v>211</v>
      </c>
      <c r="LS10" s="79">
        <f t="shared" si="32"/>
        <v>257</v>
      </c>
      <c r="LT10" s="79">
        <f t="shared" si="32"/>
        <v>329</v>
      </c>
      <c r="LU10" s="79">
        <f t="shared" si="32"/>
        <v>220</v>
      </c>
      <c r="LV10" s="79">
        <f t="shared" si="32"/>
        <v>444</v>
      </c>
      <c r="LW10" s="79">
        <f t="shared" si="32"/>
        <v>313</v>
      </c>
      <c r="LX10" s="79">
        <f t="shared" si="32"/>
        <v>260</v>
      </c>
      <c r="LY10" s="79">
        <f t="shared" si="32"/>
        <v>180</v>
      </c>
      <c r="LZ10" s="79">
        <f t="shared" si="32"/>
        <v>222</v>
      </c>
      <c r="MA10" s="79">
        <f t="shared" si="32"/>
        <v>180</v>
      </c>
      <c r="MB10" s="79">
        <f t="shared" si="32"/>
        <v>229</v>
      </c>
      <c r="MC10" s="78">
        <f t="shared" si="32"/>
        <v>3085</v>
      </c>
      <c r="MD10" s="79">
        <f t="shared" ref="MD10:MP10" si="33">SUM(MD8:MD9)</f>
        <v>329</v>
      </c>
      <c r="ME10" s="79">
        <f t="shared" si="33"/>
        <v>216</v>
      </c>
      <c r="MF10" s="79">
        <f t="shared" si="33"/>
        <v>202</v>
      </c>
      <c r="MG10" s="79">
        <f t="shared" si="33"/>
        <v>239</v>
      </c>
      <c r="MH10" s="79">
        <f t="shared" si="33"/>
        <v>240</v>
      </c>
      <c r="MI10" s="79">
        <f t="shared" si="33"/>
        <v>248</v>
      </c>
      <c r="MJ10" s="79">
        <f t="shared" si="33"/>
        <v>281</v>
      </c>
      <c r="MK10" s="79">
        <f t="shared" si="33"/>
        <v>0</v>
      </c>
      <c r="ML10" s="79">
        <f t="shared" si="33"/>
        <v>0</v>
      </c>
      <c r="MM10" s="79">
        <f t="shared" si="33"/>
        <v>0</v>
      </c>
      <c r="MN10" s="79">
        <f t="shared" si="33"/>
        <v>0</v>
      </c>
      <c r="MO10" s="79">
        <f t="shared" si="33"/>
        <v>0</v>
      </c>
      <c r="MP10" s="78">
        <f t="shared" si="33"/>
        <v>1755</v>
      </c>
    </row>
    <row r="11" spans="1:354" ht="51" customHeight="1" thickBot="1" x14ac:dyDescent="0.3">
      <c r="A11" s="190"/>
      <c r="B11" s="192" t="s">
        <v>37</v>
      </c>
      <c r="C11" s="193"/>
      <c r="D11" s="80">
        <f>D7+D10</f>
        <v>695</v>
      </c>
      <c r="E11" s="80">
        <f t="shared" ref="E11:P11" si="34">E7+E10</f>
        <v>723</v>
      </c>
      <c r="F11" s="80">
        <f t="shared" si="34"/>
        <v>590</v>
      </c>
      <c r="G11" s="80">
        <f t="shared" si="34"/>
        <v>652</v>
      </c>
      <c r="H11" s="80">
        <f t="shared" si="34"/>
        <v>697</v>
      </c>
      <c r="I11" s="80">
        <f t="shared" si="34"/>
        <v>705</v>
      </c>
      <c r="J11" s="80">
        <f t="shared" si="34"/>
        <v>969</v>
      </c>
      <c r="K11" s="80">
        <f t="shared" si="34"/>
        <v>947</v>
      </c>
      <c r="L11" s="80">
        <f t="shared" si="34"/>
        <v>798</v>
      </c>
      <c r="M11" s="80">
        <f t="shared" si="34"/>
        <v>758</v>
      </c>
      <c r="N11" s="80">
        <f t="shared" si="34"/>
        <v>617</v>
      </c>
      <c r="O11" s="80">
        <f t="shared" si="34"/>
        <v>522</v>
      </c>
      <c r="P11" s="81">
        <f t="shared" si="34"/>
        <v>8673</v>
      </c>
      <c r="Q11" s="80">
        <f>Q7+Q10</f>
        <v>700</v>
      </c>
      <c r="R11" s="80">
        <f t="shared" ref="R11:AC11" si="35">R7+R10</f>
        <v>642</v>
      </c>
      <c r="S11" s="80">
        <f t="shared" si="35"/>
        <v>571</v>
      </c>
      <c r="T11" s="80">
        <f t="shared" si="35"/>
        <v>515</v>
      </c>
      <c r="U11" s="80">
        <f t="shared" si="35"/>
        <v>596</v>
      </c>
      <c r="V11" s="80">
        <f t="shared" si="35"/>
        <v>777</v>
      </c>
      <c r="W11" s="80">
        <f t="shared" si="35"/>
        <v>937</v>
      </c>
      <c r="X11" s="80">
        <f t="shared" si="35"/>
        <v>888</v>
      </c>
      <c r="Y11" s="80">
        <f t="shared" si="35"/>
        <v>839</v>
      </c>
      <c r="Z11" s="80">
        <f t="shared" si="35"/>
        <v>675</v>
      </c>
      <c r="AA11" s="80">
        <f t="shared" si="35"/>
        <v>634</v>
      </c>
      <c r="AB11" s="80">
        <f t="shared" si="35"/>
        <v>439</v>
      </c>
      <c r="AC11" s="81">
        <f t="shared" si="35"/>
        <v>8213</v>
      </c>
      <c r="AD11" s="80">
        <f>AD7+AD10</f>
        <v>855</v>
      </c>
      <c r="AE11" s="80">
        <f t="shared" ref="AE11:AP11" si="36">AE7+AE10</f>
        <v>613</v>
      </c>
      <c r="AF11" s="80">
        <f t="shared" si="36"/>
        <v>573</v>
      </c>
      <c r="AG11" s="80">
        <f t="shared" si="36"/>
        <v>560</v>
      </c>
      <c r="AH11" s="80">
        <f t="shared" si="36"/>
        <v>711</v>
      </c>
      <c r="AI11" s="80">
        <f t="shared" si="36"/>
        <v>692</v>
      </c>
      <c r="AJ11" s="80">
        <f t="shared" si="36"/>
        <v>1083</v>
      </c>
      <c r="AK11" s="80">
        <f t="shared" si="36"/>
        <v>1085</v>
      </c>
      <c r="AL11" s="80">
        <f t="shared" si="36"/>
        <v>953</v>
      </c>
      <c r="AM11" s="80">
        <f t="shared" si="36"/>
        <v>1214</v>
      </c>
      <c r="AN11" s="80">
        <f t="shared" si="36"/>
        <v>691</v>
      </c>
      <c r="AO11" s="80">
        <f t="shared" si="36"/>
        <v>522</v>
      </c>
      <c r="AP11" s="81">
        <f t="shared" si="36"/>
        <v>9552</v>
      </c>
      <c r="AQ11" s="80">
        <f>AQ7+AQ10</f>
        <v>859</v>
      </c>
      <c r="AR11" s="80">
        <f t="shared" ref="AR11:BC11" si="37">AR7+AR10</f>
        <v>593</v>
      </c>
      <c r="AS11" s="80">
        <f t="shared" si="37"/>
        <v>691</v>
      </c>
      <c r="AT11" s="80">
        <f t="shared" si="37"/>
        <v>701</v>
      </c>
      <c r="AU11" s="80">
        <f t="shared" si="37"/>
        <v>643</v>
      </c>
      <c r="AV11" s="80">
        <f t="shared" si="37"/>
        <v>591</v>
      </c>
      <c r="AW11" s="80">
        <f t="shared" si="37"/>
        <v>968</v>
      </c>
      <c r="AX11" s="80">
        <f t="shared" si="37"/>
        <v>734</v>
      </c>
      <c r="AY11" s="80">
        <f t="shared" si="37"/>
        <v>850</v>
      </c>
      <c r="AZ11" s="80">
        <f t="shared" si="37"/>
        <v>870</v>
      </c>
      <c r="BA11" s="80">
        <f t="shared" si="37"/>
        <v>752</v>
      </c>
      <c r="BB11" s="80">
        <f t="shared" si="37"/>
        <v>684</v>
      </c>
      <c r="BC11" s="81">
        <f t="shared" si="37"/>
        <v>8936</v>
      </c>
      <c r="BD11" s="80">
        <f>BD7+BD10</f>
        <v>877</v>
      </c>
      <c r="BE11" s="80">
        <f t="shared" ref="BE11:BP11" si="38">BE7+BE10</f>
        <v>472</v>
      </c>
      <c r="BF11" s="80">
        <f t="shared" si="38"/>
        <v>597</v>
      </c>
      <c r="BG11" s="80">
        <f t="shared" si="38"/>
        <v>542</v>
      </c>
      <c r="BH11" s="80">
        <f t="shared" si="38"/>
        <v>682</v>
      </c>
      <c r="BI11" s="80">
        <f t="shared" si="38"/>
        <v>640</v>
      </c>
      <c r="BJ11" s="80">
        <f t="shared" si="38"/>
        <v>795</v>
      </c>
      <c r="BK11" s="80">
        <f t="shared" si="38"/>
        <v>798</v>
      </c>
      <c r="BL11" s="80">
        <f t="shared" si="38"/>
        <v>784</v>
      </c>
      <c r="BM11" s="80">
        <f t="shared" si="38"/>
        <v>817</v>
      </c>
      <c r="BN11" s="80">
        <f t="shared" si="38"/>
        <v>586</v>
      </c>
      <c r="BO11" s="80">
        <f t="shared" si="38"/>
        <v>698</v>
      </c>
      <c r="BP11" s="82">
        <f t="shared" si="38"/>
        <v>8288</v>
      </c>
      <c r="BQ11" s="80">
        <f>BQ7+BQ10</f>
        <v>710</v>
      </c>
      <c r="BR11" s="80">
        <f t="shared" ref="BR11:CC11" si="39">BR7+BR10</f>
        <v>616</v>
      </c>
      <c r="BS11" s="80">
        <f t="shared" si="39"/>
        <v>651</v>
      </c>
      <c r="BT11" s="80">
        <f t="shared" si="39"/>
        <v>645</v>
      </c>
      <c r="BU11" s="80">
        <f t="shared" si="39"/>
        <v>555</v>
      </c>
      <c r="BV11" s="80">
        <f t="shared" si="39"/>
        <v>842</v>
      </c>
      <c r="BW11" s="80">
        <f t="shared" si="39"/>
        <v>830</v>
      </c>
      <c r="BX11" s="80">
        <f t="shared" si="39"/>
        <v>660</v>
      </c>
      <c r="BY11" s="80">
        <f t="shared" si="39"/>
        <v>859</v>
      </c>
      <c r="BZ11" s="80">
        <f t="shared" si="39"/>
        <v>776</v>
      </c>
      <c r="CA11" s="80">
        <f t="shared" si="39"/>
        <v>715</v>
      </c>
      <c r="CB11" s="80">
        <f t="shared" si="39"/>
        <v>759</v>
      </c>
      <c r="CC11" s="81">
        <f t="shared" si="39"/>
        <v>8618</v>
      </c>
      <c r="CD11" s="80">
        <f>CD7+CD10</f>
        <v>539</v>
      </c>
      <c r="CE11" s="80">
        <f t="shared" ref="CE11:CP11" si="40">CE7+CE10</f>
        <v>632</v>
      </c>
      <c r="CF11" s="80">
        <f t="shared" si="40"/>
        <v>826</v>
      </c>
      <c r="CG11" s="80">
        <f t="shared" si="40"/>
        <v>660</v>
      </c>
      <c r="CH11" s="80">
        <f t="shared" si="40"/>
        <v>695</v>
      </c>
      <c r="CI11" s="80">
        <f t="shared" si="40"/>
        <v>671</v>
      </c>
      <c r="CJ11" s="80">
        <f t="shared" si="40"/>
        <v>729</v>
      </c>
      <c r="CK11" s="80">
        <f t="shared" si="40"/>
        <v>722</v>
      </c>
      <c r="CL11" s="80">
        <f t="shared" si="40"/>
        <v>706</v>
      </c>
      <c r="CM11" s="80">
        <f t="shared" si="40"/>
        <v>749</v>
      </c>
      <c r="CN11" s="80">
        <f t="shared" si="40"/>
        <v>686</v>
      </c>
      <c r="CO11" s="80">
        <f t="shared" si="40"/>
        <v>574</v>
      </c>
      <c r="CP11" s="82">
        <f t="shared" si="40"/>
        <v>8189</v>
      </c>
      <c r="CQ11" s="80">
        <f>CQ7+CQ10</f>
        <v>716</v>
      </c>
      <c r="CR11" s="80">
        <f t="shared" ref="CR11:DC11" si="41">CR7+CR10</f>
        <v>750</v>
      </c>
      <c r="CS11" s="80">
        <f t="shared" si="41"/>
        <v>858</v>
      </c>
      <c r="CT11" s="80">
        <f t="shared" si="41"/>
        <v>579</v>
      </c>
      <c r="CU11" s="80">
        <f t="shared" si="41"/>
        <v>741</v>
      </c>
      <c r="CV11" s="80">
        <f t="shared" si="41"/>
        <v>702</v>
      </c>
      <c r="CW11" s="80">
        <f t="shared" si="41"/>
        <v>580</v>
      </c>
      <c r="CX11" s="80">
        <f t="shared" si="41"/>
        <v>621</v>
      </c>
      <c r="CY11" s="80">
        <f t="shared" si="41"/>
        <v>817</v>
      </c>
      <c r="CZ11" s="80">
        <f t="shared" si="41"/>
        <v>748</v>
      </c>
      <c r="DA11" s="80">
        <f t="shared" si="41"/>
        <v>707</v>
      </c>
      <c r="DB11" s="80">
        <f t="shared" si="41"/>
        <v>520</v>
      </c>
      <c r="DC11" s="81">
        <f t="shared" si="41"/>
        <v>8339</v>
      </c>
      <c r="DD11" s="80">
        <f>DD7+DD10</f>
        <v>755</v>
      </c>
      <c r="DE11" s="80">
        <f t="shared" ref="DE11:DP11" si="42">DE7+DE10</f>
        <v>655</v>
      </c>
      <c r="DF11" s="80">
        <f t="shared" si="42"/>
        <v>617</v>
      </c>
      <c r="DG11" s="80">
        <f t="shared" si="42"/>
        <v>502</v>
      </c>
      <c r="DH11" s="80">
        <f t="shared" si="42"/>
        <v>640</v>
      </c>
      <c r="DI11" s="80">
        <f t="shared" si="42"/>
        <v>591</v>
      </c>
      <c r="DJ11" s="80">
        <f t="shared" si="42"/>
        <v>622</v>
      </c>
      <c r="DK11" s="80">
        <f t="shared" si="42"/>
        <v>737</v>
      </c>
      <c r="DL11" s="80">
        <f t="shared" si="42"/>
        <v>686</v>
      </c>
      <c r="DM11" s="80">
        <f t="shared" si="42"/>
        <v>784</v>
      </c>
      <c r="DN11" s="80">
        <f t="shared" si="42"/>
        <v>698</v>
      </c>
      <c r="DO11" s="80">
        <f t="shared" si="42"/>
        <v>646</v>
      </c>
      <c r="DP11" s="82">
        <f t="shared" si="42"/>
        <v>7933</v>
      </c>
      <c r="DQ11" s="80">
        <f>DQ7+DQ10</f>
        <v>737</v>
      </c>
      <c r="DR11" s="80">
        <f t="shared" ref="DR11:EC11" si="43">DR7+DR10</f>
        <v>612</v>
      </c>
      <c r="DS11" s="80">
        <f t="shared" si="43"/>
        <v>684</v>
      </c>
      <c r="DT11" s="80">
        <f t="shared" si="43"/>
        <v>627</v>
      </c>
      <c r="DU11" s="80">
        <f t="shared" si="43"/>
        <v>696</v>
      </c>
      <c r="DV11" s="80">
        <f t="shared" si="43"/>
        <v>597</v>
      </c>
      <c r="DW11" s="80">
        <f t="shared" si="43"/>
        <v>955</v>
      </c>
      <c r="DX11" s="80">
        <f t="shared" si="43"/>
        <v>915</v>
      </c>
      <c r="DY11" s="80">
        <f t="shared" si="43"/>
        <v>661</v>
      </c>
      <c r="DZ11" s="80">
        <f t="shared" si="43"/>
        <v>813</v>
      </c>
      <c r="EA11" s="80">
        <f t="shared" si="43"/>
        <v>639</v>
      </c>
      <c r="EB11" s="80">
        <f t="shared" si="43"/>
        <v>598</v>
      </c>
      <c r="EC11" s="81">
        <f t="shared" si="43"/>
        <v>8534</v>
      </c>
      <c r="ED11" s="80">
        <f>ED7+ED10</f>
        <v>796</v>
      </c>
      <c r="EE11" s="80">
        <f t="shared" ref="EE11:EP11" si="44">EE7+EE10</f>
        <v>552</v>
      </c>
      <c r="EF11" s="80">
        <f t="shared" si="44"/>
        <v>482</v>
      </c>
      <c r="EG11" s="80">
        <f t="shared" si="44"/>
        <v>813</v>
      </c>
      <c r="EH11" s="80">
        <f t="shared" si="44"/>
        <v>733</v>
      </c>
      <c r="EI11" s="80">
        <f t="shared" si="44"/>
        <v>747</v>
      </c>
      <c r="EJ11" s="80">
        <f t="shared" si="44"/>
        <v>869</v>
      </c>
      <c r="EK11" s="80">
        <f t="shared" si="44"/>
        <v>821</v>
      </c>
      <c r="EL11" s="80">
        <f t="shared" si="44"/>
        <v>846</v>
      </c>
      <c r="EM11" s="80">
        <f t="shared" si="44"/>
        <v>728</v>
      </c>
      <c r="EN11" s="80">
        <f t="shared" si="44"/>
        <v>579</v>
      </c>
      <c r="EO11" s="80">
        <f t="shared" si="44"/>
        <v>858</v>
      </c>
      <c r="EP11" s="82">
        <f t="shared" si="44"/>
        <v>8824</v>
      </c>
      <c r="EQ11" s="80">
        <f>EQ7+EQ10</f>
        <v>748</v>
      </c>
      <c r="ER11" s="80">
        <f t="shared" ref="ER11:FC11" si="45">ER7+ER10</f>
        <v>840</v>
      </c>
      <c r="ES11" s="80">
        <f t="shared" si="45"/>
        <v>645</v>
      </c>
      <c r="ET11" s="80">
        <f t="shared" si="45"/>
        <v>759</v>
      </c>
      <c r="EU11" s="80">
        <f t="shared" si="45"/>
        <v>739</v>
      </c>
      <c r="EV11" s="80">
        <f t="shared" si="45"/>
        <v>759</v>
      </c>
      <c r="EW11" s="80">
        <f t="shared" si="45"/>
        <v>829</v>
      </c>
      <c r="EX11" s="80">
        <f t="shared" si="45"/>
        <v>831</v>
      </c>
      <c r="EY11" s="80">
        <f t="shared" si="45"/>
        <v>700</v>
      </c>
      <c r="EZ11" s="80">
        <f t="shared" si="45"/>
        <v>719</v>
      </c>
      <c r="FA11" s="80">
        <f t="shared" si="45"/>
        <v>589</v>
      </c>
      <c r="FB11" s="80">
        <f t="shared" si="45"/>
        <v>846</v>
      </c>
      <c r="FC11" s="81">
        <f t="shared" si="45"/>
        <v>9004</v>
      </c>
      <c r="FD11" s="80">
        <f>FD7+FD10</f>
        <v>837</v>
      </c>
      <c r="FE11" s="80">
        <f t="shared" ref="FE11:HP11" si="46">FE7+FE10</f>
        <v>720</v>
      </c>
      <c r="FF11" s="80">
        <f t="shared" si="46"/>
        <v>699</v>
      </c>
      <c r="FG11" s="80">
        <f t="shared" si="46"/>
        <v>778</v>
      </c>
      <c r="FH11" s="80">
        <f t="shared" si="46"/>
        <v>843</v>
      </c>
      <c r="FI11" s="80">
        <f t="shared" si="46"/>
        <v>736</v>
      </c>
      <c r="FJ11" s="80">
        <f t="shared" si="46"/>
        <v>728</v>
      </c>
      <c r="FK11" s="80">
        <f t="shared" si="46"/>
        <v>732</v>
      </c>
      <c r="FL11" s="80">
        <f t="shared" si="46"/>
        <v>800</v>
      </c>
      <c r="FM11" s="80">
        <f t="shared" si="46"/>
        <v>847</v>
      </c>
      <c r="FN11" s="80">
        <f t="shared" si="46"/>
        <v>684</v>
      </c>
      <c r="FO11" s="80">
        <f t="shared" si="46"/>
        <v>761</v>
      </c>
      <c r="FP11" s="80">
        <f t="shared" si="46"/>
        <v>9165</v>
      </c>
      <c r="FQ11" s="80">
        <f t="shared" si="46"/>
        <v>586</v>
      </c>
      <c r="FR11" s="80">
        <f t="shared" si="46"/>
        <v>669</v>
      </c>
      <c r="FS11" s="80">
        <f t="shared" si="46"/>
        <v>835</v>
      </c>
      <c r="FT11" s="80">
        <f t="shared" si="46"/>
        <v>670</v>
      </c>
      <c r="FU11" s="80">
        <f t="shared" si="46"/>
        <v>673</v>
      </c>
      <c r="FV11" s="80">
        <f t="shared" si="46"/>
        <v>808</v>
      </c>
      <c r="FW11" s="80">
        <f t="shared" si="46"/>
        <v>733</v>
      </c>
      <c r="FX11" s="80">
        <f t="shared" si="46"/>
        <v>770</v>
      </c>
      <c r="FY11" s="80">
        <f t="shared" si="46"/>
        <v>749</v>
      </c>
      <c r="FZ11" s="80">
        <f t="shared" si="46"/>
        <v>689</v>
      </c>
      <c r="GA11" s="80">
        <f t="shared" si="46"/>
        <v>859</v>
      </c>
      <c r="GB11" s="80">
        <f t="shared" si="46"/>
        <v>669</v>
      </c>
      <c r="GC11" s="80">
        <f t="shared" si="46"/>
        <v>8710</v>
      </c>
      <c r="GD11" s="80">
        <f t="shared" si="46"/>
        <v>642</v>
      </c>
      <c r="GE11" s="80">
        <f t="shared" si="46"/>
        <v>680</v>
      </c>
      <c r="GF11" s="80">
        <f t="shared" si="46"/>
        <v>635</v>
      </c>
      <c r="GG11" s="80">
        <f t="shared" si="46"/>
        <v>681</v>
      </c>
      <c r="GH11" s="80">
        <f t="shared" si="46"/>
        <v>658</v>
      </c>
      <c r="GI11" s="80">
        <f t="shared" si="46"/>
        <v>625</v>
      </c>
      <c r="GJ11" s="80">
        <f t="shared" si="46"/>
        <v>710</v>
      </c>
      <c r="GK11" s="80">
        <f t="shared" si="46"/>
        <v>714</v>
      </c>
      <c r="GL11" s="80">
        <f t="shared" si="46"/>
        <v>683</v>
      </c>
      <c r="GM11" s="80">
        <f t="shared" si="46"/>
        <v>749</v>
      </c>
      <c r="GN11" s="80">
        <f t="shared" si="46"/>
        <v>812</v>
      </c>
      <c r="GO11" s="80">
        <f t="shared" si="46"/>
        <v>795</v>
      </c>
      <c r="GP11" s="80">
        <f t="shared" si="46"/>
        <v>8384</v>
      </c>
      <c r="GQ11" s="80">
        <f t="shared" si="46"/>
        <v>693</v>
      </c>
      <c r="GR11" s="80">
        <f t="shared" si="46"/>
        <v>745</v>
      </c>
      <c r="GS11" s="80">
        <f t="shared" si="46"/>
        <v>673</v>
      </c>
      <c r="GT11" s="80">
        <f t="shared" si="46"/>
        <v>619</v>
      </c>
      <c r="GU11" s="80">
        <f t="shared" si="46"/>
        <v>770</v>
      </c>
      <c r="GV11" s="80">
        <f t="shared" si="46"/>
        <v>622</v>
      </c>
      <c r="GW11" s="80">
        <f t="shared" si="46"/>
        <v>656</v>
      </c>
      <c r="GX11" s="80">
        <f t="shared" si="46"/>
        <v>828</v>
      </c>
      <c r="GY11" s="80">
        <f t="shared" si="46"/>
        <v>674</v>
      </c>
      <c r="GZ11" s="80">
        <f t="shared" si="46"/>
        <v>722</v>
      </c>
      <c r="HA11" s="80">
        <f t="shared" si="46"/>
        <v>688</v>
      </c>
      <c r="HB11" s="80">
        <f t="shared" si="46"/>
        <v>640</v>
      </c>
      <c r="HC11" s="80">
        <f t="shared" si="46"/>
        <v>8330</v>
      </c>
      <c r="HD11" s="80">
        <f t="shared" si="46"/>
        <v>632</v>
      </c>
      <c r="HE11" s="80">
        <f t="shared" si="46"/>
        <v>577</v>
      </c>
      <c r="HF11" s="80">
        <f t="shared" si="46"/>
        <v>667</v>
      </c>
      <c r="HG11" s="80">
        <f t="shared" si="46"/>
        <v>620</v>
      </c>
      <c r="HH11" s="80">
        <f t="shared" si="46"/>
        <v>627</v>
      </c>
      <c r="HI11" s="80">
        <f t="shared" si="46"/>
        <v>601</v>
      </c>
      <c r="HJ11" s="80">
        <f t="shared" si="46"/>
        <v>732</v>
      </c>
      <c r="HK11" s="80">
        <f t="shared" si="46"/>
        <v>715</v>
      </c>
      <c r="HL11" s="80">
        <f t="shared" si="46"/>
        <v>619</v>
      </c>
      <c r="HM11" s="80">
        <f t="shared" si="46"/>
        <v>762</v>
      </c>
      <c r="HN11" s="80">
        <f t="shared" si="46"/>
        <v>587</v>
      </c>
      <c r="HO11" s="80">
        <f t="shared" si="46"/>
        <v>701</v>
      </c>
      <c r="HP11" s="82">
        <f t="shared" si="46"/>
        <v>7840</v>
      </c>
      <c r="HQ11" s="80">
        <f t="shared" ref="HQ11:IP11" si="47">HQ7+HQ10</f>
        <v>647</v>
      </c>
      <c r="HR11" s="80">
        <f t="shared" si="47"/>
        <v>632</v>
      </c>
      <c r="HS11" s="80">
        <f t="shared" si="47"/>
        <v>719</v>
      </c>
      <c r="HT11" s="80">
        <f t="shared" si="47"/>
        <v>562</v>
      </c>
      <c r="HU11" s="80">
        <f t="shared" si="47"/>
        <v>500</v>
      </c>
      <c r="HV11" s="80">
        <f t="shared" si="47"/>
        <v>607</v>
      </c>
      <c r="HW11" s="80">
        <f t="shared" si="47"/>
        <v>649</v>
      </c>
      <c r="HX11" s="80">
        <f t="shared" si="47"/>
        <v>715</v>
      </c>
      <c r="HY11" s="80">
        <f t="shared" si="47"/>
        <v>712</v>
      </c>
      <c r="HZ11" s="80">
        <f t="shared" si="47"/>
        <v>684</v>
      </c>
      <c r="IA11" s="80">
        <f t="shared" si="47"/>
        <v>682</v>
      </c>
      <c r="IB11" s="80">
        <f>IB7+IB10</f>
        <v>589</v>
      </c>
      <c r="IC11" s="82">
        <f t="shared" si="47"/>
        <v>7698</v>
      </c>
      <c r="ID11" s="80">
        <f t="shared" si="47"/>
        <v>612</v>
      </c>
      <c r="IE11" s="80">
        <f t="shared" si="47"/>
        <v>581</v>
      </c>
      <c r="IF11" s="80">
        <f t="shared" si="47"/>
        <v>592</v>
      </c>
      <c r="IG11" s="80">
        <f t="shared" si="47"/>
        <v>673</v>
      </c>
      <c r="IH11" s="80">
        <f t="shared" si="47"/>
        <v>655</v>
      </c>
      <c r="II11" s="80">
        <f t="shared" si="47"/>
        <v>626</v>
      </c>
      <c r="IJ11" s="80">
        <f t="shared" si="47"/>
        <v>795</v>
      </c>
      <c r="IK11" s="80">
        <f t="shared" si="47"/>
        <v>745</v>
      </c>
      <c r="IL11" s="80">
        <f t="shared" si="47"/>
        <v>624</v>
      </c>
      <c r="IM11" s="80">
        <f t="shared" si="47"/>
        <v>760</v>
      </c>
      <c r="IN11" s="80">
        <f t="shared" si="47"/>
        <v>1325</v>
      </c>
      <c r="IO11" s="80">
        <f t="shared" si="47"/>
        <v>612</v>
      </c>
      <c r="IP11" s="82">
        <f t="shared" si="47"/>
        <v>8600</v>
      </c>
      <c r="IQ11" s="80">
        <f t="shared" ref="IQ11:JC11" si="48">IQ7+IQ10</f>
        <v>565</v>
      </c>
      <c r="IR11" s="80">
        <f t="shared" si="48"/>
        <v>529</v>
      </c>
      <c r="IS11" s="80">
        <f t="shared" si="48"/>
        <v>654</v>
      </c>
      <c r="IT11" s="80">
        <f t="shared" si="48"/>
        <v>579</v>
      </c>
      <c r="IU11" s="80">
        <f t="shared" si="48"/>
        <v>732</v>
      </c>
      <c r="IV11" s="80">
        <f t="shared" si="48"/>
        <v>713</v>
      </c>
      <c r="IW11" s="80">
        <f t="shared" si="48"/>
        <v>760</v>
      </c>
      <c r="IX11" s="80">
        <f t="shared" si="48"/>
        <v>745</v>
      </c>
      <c r="IY11" s="80">
        <f t="shared" si="48"/>
        <v>810</v>
      </c>
      <c r="IZ11" s="80">
        <f t="shared" si="48"/>
        <v>1346</v>
      </c>
      <c r="JA11" s="80">
        <f t="shared" si="48"/>
        <v>703</v>
      </c>
      <c r="JB11" s="80">
        <f t="shared" si="48"/>
        <v>566</v>
      </c>
      <c r="JC11" s="82">
        <f t="shared" si="48"/>
        <v>8702</v>
      </c>
      <c r="JD11" s="80">
        <f t="shared" ref="JD11:JP11" si="49">JD7+JD10</f>
        <v>609</v>
      </c>
      <c r="JE11" s="80">
        <f t="shared" si="49"/>
        <v>586</v>
      </c>
      <c r="JF11" s="80">
        <f t="shared" si="49"/>
        <v>595</v>
      </c>
      <c r="JG11" s="80">
        <f t="shared" si="49"/>
        <v>588</v>
      </c>
      <c r="JH11" s="80">
        <f t="shared" si="49"/>
        <v>610</v>
      </c>
      <c r="JI11" s="80">
        <f t="shared" si="49"/>
        <v>606</v>
      </c>
      <c r="JJ11" s="80">
        <f t="shared" si="49"/>
        <v>740</v>
      </c>
      <c r="JK11" s="80">
        <f t="shared" si="49"/>
        <v>733</v>
      </c>
      <c r="JL11" s="80">
        <f t="shared" si="49"/>
        <v>614</v>
      </c>
      <c r="JM11" s="80">
        <f t="shared" si="49"/>
        <v>611</v>
      </c>
      <c r="JN11" s="80">
        <f t="shared" si="49"/>
        <v>586</v>
      </c>
      <c r="JO11" s="80">
        <f t="shared" si="49"/>
        <v>805</v>
      </c>
      <c r="JP11" s="82">
        <f t="shared" si="49"/>
        <v>7683</v>
      </c>
      <c r="JQ11" s="80">
        <f t="shared" ref="JQ11:KC11" si="50">JQ7+JQ10</f>
        <v>570</v>
      </c>
      <c r="JR11" s="80">
        <f t="shared" si="50"/>
        <v>519</v>
      </c>
      <c r="JS11" s="80">
        <f t="shared" si="50"/>
        <v>337</v>
      </c>
      <c r="JT11" s="80">
        <f t="shared" si="50"/>
        <v>421</v>
      </c>
      <c r="JU11" s="80">
        <f t="shared" si="50"/>
        <v>420</v>
      </c>
      <c r="JV11" s="80">
        <f t="shared" si="50"/>
        <v>711</v>
      </c>
      <c r="JW11" s="80">
        <f t="shared" si="50"/>
        <v>577</v>
      </c>
      <c r="JX11" s="80">
        <f t="shared" si="50"/>
        <v>434</v>
      </c>
      <c r="JY11" s="80">
        <f t="shared" si="50"/>
        <v>620</v>
      </c>
      <c r="JZ11" s="80">
        <f t="shared" si="50"/>
        <v>575</v>
      </c>
      <c r="KA11" s="80">
        <f t="shared" si="50"/>
        <v>478</v>
      </c>
      <c r="KB11" s="80">
        <f t="shared" si="50"/>
        <v>577</v>
      </c>
      <c r="KC11" s="82">
        <f t="shared" si="50"/>
        <v>6239</v>
      </c>
      <c r="KD11" s="80">
        <f t="shared" ref="KD11:KP11" si="51">KD7+KD10</f>
        <v>282</v>
      </c>
      <c r="KE11" s="80">
        <f t="shared" si="51"/>
        <v>406</v>
      </c>
      <c r="KF11" s="80">
        <f t="shared" si="51"/>
        <v>664</v>
      </c>
      <c r="KG11" s="80">
        <f t="shared" si="51"/>
        <v>536</v>
      </c>
      <c r="KH11" s="80">
        <f t="shared" si="51"/>
        <v>419</v>
      </c>
      <c r="KI11" s="80">
        <f t="shared" si="51"/>
        <v>506</v>
      </c>
      <c r="KJ11" s="80">
        <f t="shared" si="51"/>
        <v>446</v>
      </c>
      <c r="KK11" s="80">
        <f t="shared" si="51"/>
        <v>543</v>
      </c>
      <c r="KL11" s="80">
        <f t="shared" si="51"/>
        <v>527</v>
      </c>
      <c r="KM11" s="80">
        <f t="shared" si="51"/>
        <v>570</v>
      </c>
      <c r="KN11" s="80">
        <f t="shared" si="51"/>
        <v>592</v>
      </c>
      <c r="KO11" s="80">
        <f t="shared" si="51"/>
        <v>566</v>
      </c>
      <c r="KP11" s="82">
        <f t="shared" si="51"/>
        <v>6057</v>
      </c>
      <c r="KQ11" s="80">
        <f t="shared" ref="KQ11:LC11" si="52">KQ7+KQ10</f>
        <v>472</v>
      </c>
      <c r="KR11" s="80">
        <f t="shared" si="52"/>
        <v>460</v>
      </c>
      <c r="KS11" s="80">
        <f t="shared" si="52"/>
        <v>544</v>
      </c>
      <c r="KT11" s="80">
        <f t="shared" si="52"/>
        <v>389</v>
      </c>
      <c r="KU11" s="80">
        <f t="shared" si="52"/>
        <v>397</v>
      </c>
      <c r="KV11" s="80">
        <f t="shared" si="52"/>
        <v>472</v>
      </c>
      <c r="KW11" s="80">
        <f t="shared" si="52"/>
        <v>468</v>
      </c>
      <c r="KX11" s="80">
        <f t="shared" si="52"/>
        <v>639</v>
      </c>
      <c r="KY11" s="80">
        <f t="shared" ref="KY11" si="53">KY7+KY10</f>
        <v>646</v>
      </c>
      <c r="KZ11" s="80">
        <f t="shared" si="52"/>
        <v>530</v>
      </c>
      <c r="LA11" s="80">
        <f t="shared" si="52"/>
        <v>557</v>
      </c>
      <c r="LB11" s="80">
        <f t="shared" si="52"/>
        <v>505</v>
      </c>
      <c r="LC11" s="82">
        <f t="shared" si="52"/>
        <v>6079</v>
      </c>
      <c r="LD11" s="80">
        <f t="shared" ref="LD11:LP11" si="54">LD7+LD10</f>
        <v>499</v>
      </c>
      <c r="LE11" s="80">
        <f t="shared" si="54"/>
        <v>370</v>
      </c>
      <c r="LF11" s="80">
        <f t="shared" si="54"/>
        <v>504</v>
      </c>
      <c r="LG11" s="80">
        <f t="shared" si="54"/>
        <v>344</v>
      </c>
      <c r="LH11" s="80">
        <f t="shared" si="54"/>
        <v>617</v>
      </c>
      <c r="LI11" s="80">
        <f t="shared" si="54"/>
        <v>593</v>
      </c>
      <c r="LJ11" s="80">
        <f t="shared" si="54"/>
        <v>440</v>
      </c>
      <c r="LK11" s="80">
        <f t="shared" si="54"/>
        <v>557</v>
      </c>
      <c r="LL11" s="80">
        <f t="shared" si="54"/>
        <v>441</v>
      </c>
      <c r="LM11" s="80">
        <f t="shared" si="54"/>
        <v>559</v>
      </c>
      <c r="LN11" s="80">
        <f t="shared" si="54"/>
        <v>547</v>
      </c>
      <c r="LO11" s="80">
        <f t="shared" si="54"/>
        <v>496</v>
      </c>
      <c r="LP11" s="82">
        <f t="shared" si="54"/>
        <v>5967</v>
      </c>
      <c r="LQ11" s="80">
        <f t="shared" ref="LQ11:MC11" si="55">LQ7+LQ10</f>
        <v>494</v>
      </c>
      <c r="LR11" s="80">
        <f t="shared" si="55"/>
        <v>433</v>
      </c>
      <c r="LS11" s="80">
        <f t="shared" si="55"/>
        <v>434</v>
      </c>
      <c r="LT11" s="80">
        <f t="shared" si="55"/>
        <v>608</v>
      </c>
      <c r="LU11" s="80">
        <f t="shared" si="55"/>
        <v>476</v>
      </c>
      <c r="LV11" s="80">
        <f t="shared" si="55"/>
        <v>650</v>
      </c>
      <c r="LW11" s="80">
        <f t="shared" si="55"/>
        <v>595</v>
      </c>
      <c r="LX11" s="80">
        <f t="shared" si="55"/>
        <v>561</v>
      </c>
      <c r="LY11" s="80">
        <f t="shared" si="55"/>
        <v>551</v>
      </c>
      <c r="LZ11" s="80">
        <f t="shared" si="55"/>
        <v>488</v>
      </c>
      <c r="MA11" s="80">
        <f t="shared" si="55"/>
        <v>390</v>
      </c>
      <c r="MB11" s="80">
        <f t="shared" si="55"/>
        <v>485</v>
      </c>
      <c r="MC11" s="82">
        <f t="shared" si="55"/>
        <v>6165</v>
      </c>
      <c r="MD11" s="80">
        <f t="shared" ref="MD11:MP11" si="56">MD7+MD10</f>
        <v>687</v>
      </c>
      <c r="ME11" s="80">
        <f t="shared" si="56"/>
        <v>430</v>
      </c>
      <c r="MF11" s="80">
        <f t="shared" si="56"/>
        <v>422</v>
      </c>
      <c r="MG11" s="80">
        <f t="shared" si="56"/>
        <v>489</v>
      </c>
      <c r="MH11" s="80">
        <f t="shared" si="56"/>
        <v>499</v>
      </c>
      <c r="MI11" s="80">
        <f t="shared" si="56"/>
        <v>462</v>
      </c>
      <c r="MJ11" s="80">
        <f t="shared" si="56"/>
        <v>559</v>
      </c>
      <c r="MK11" s="80">
        <f t="shared" si="56"/>
        <v>0</v>
      </c>
      <c r="ML11" s="80">
        <f t="shared" si="56"/>
        <v>0</v>
      </c>
      <c r="MM11" s="80">
        <f t="shared" si="56"/>
        <v>0</v>
      </c>
      <c r="MN11" s="80">
        <f t="shared" si="56"/>
        <v>0</v>
      </c>
      <c r="MO11" s="80">
        <f t="shared" si="56"/>
        <v>0</v>
      </c>
      <c r="MP11" s="82">
        <f t="shared" si="56"/>
        <v>3548</v>
      </c>
    </row>
    <row r="12" spans="1:354" ht="33.75" x14ac:dyDescent="0.25">
      <c r="A12" s="194" t="s">
        <v>38</v>
      </c>
      <c r="B12" s="197" t="s">
        <v>39</v>
      </c>
      <c r="C12" s="105" t="s">
        <v>33</v>
      </c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83">
        <f t="shared" ref="P12:P23" si="57">SUM(D12:O12)</f>
        <v>0</v>
      </c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83">
        <f t="shared" ref="AC12:AC24" si="58">SUM(Q12:AB12)</f>
        <v>0</v>
      </c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83">
        <f t="shared" ref="AP12:AP24" si="59">SUM(AD12:AO12)</f>
        <v>0</v>
      </c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83">
        <f t="shared" ref="BC12:BC24" si="60">SUM(AQ12:BB12)</f>
        <v>0</v>
      </c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84">
        <f t="shared" ref="BP12:BP24" si="61">SUM(BD12:BO12)</f>
        <v>0</v>
      </c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83">
        <f t="shared" ref="CC12:CC23" si="62">SUM(BQ12:CB12)</f>
        <v>0</v>
      </c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84">
        <f t="shared" ref="CP12:CP23" si="63">SUM(CD12:CO12)</f>
        <v>0</v>
      </c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83">
        <f t="shared" ref="DC12:DC24" si="64">SUM(CQ12:DB12)</f>
        <v>0</v>
      </c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84">
        <f t="shared" ref="DP12:DP24" si="65">SUM(DD12:DO12)</f>
        <v>0</v>
      </c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83">
        <f t="shared" ref="EC12:EC20" si="66">SUM(DQ12:EB12)</f>
        <v>0</v>
      </c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84">
        <f t="shared" ref="EP12:EP20" si="67">SUM(ED12:EO12)</f>
        <v>0</v>
      </c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83">
        <f t="shared" ref="FC12:FC20" si="68">SUM(EQ12:FB12)</f>
        <v>0</v>
      </c>
      <c r="FD12" s="58">
        <v>146</v>
      </c>
      <c r="FE12" s="58">
        <v>133</v>
      </c>
      <c r="FF12" s="58">
        <v>112</v>
      </c>
      <c r="FG12" s="58">
        <v>115</v>
      </c>
      <c r="FH12" s="58">
        <v>114</v>
      </c>
      <c r="FI12" s="58">
        <v>125</v>
      </c>
      <c r="FJ12" s="58">
        <v>87</v>
      </c>
      <c r="FK12" s="58">
        <v>90</v>
      </c>
      <c r="FL12" s="58">
        <v>91</v>
      </c>
      <c r="FM12" s="58">
        <v>89</v>
      </c>
      <c r="FN12" s="58">
        <v>76</v>
      </c>
      <c r="FO12" s="58">
        <v>117</v>
      </c>
      <c r="FP12" s="83">
        <f t="shared" ref="FP12:FP20" si="69">SUM(FD12:FO12)</f>
        <v>1295</v>
      </c>
      <c r="FQ12" s="58">
        <v>143</v>
      </c>
      <c r="FR12" s="58">
        <v>1514</v>
      </c>
      <c r="FS12" s="58">
        <v>146</v>
      </c>
      <c r="FT12" s="58">
        <v>129</v>
      </c>
      <c r="FU12" s="58">
        <v>116</v>
      </c>
      <c r="FV12" s="58">
        <v>93</v>
      </c>
      <c r="FW12" s="58">
        <v>104</v>
      </c>
      <c r="FX12" s="58">
        <v>123</v>
      </c>
      <c r="FY12" s="58">
        <v>98</v>
      </c>
      <c r="FZ12" s="58">
        <v>108</v>
      </c>
      <c r="GA12" s="58">
        <v>118</v>
      </c>
      <c r="GB12" s="58">
        <v>123</v>
      </c>
      <c r="GC12" s="83">
        <f t="shared" ref="GC12:GC20" si="70">SUM(FQ12:GB12)</f>
        <v>2815</v>
      </c>
      <c r="GD12" s="58">
        <v>122</v>
      </c>
      <c r="GE12" s="58">
        <v>146</v>
      </c>
      <c r="GF12" s="58">
        <v>126</v>
      </c>
      <c r="GG12" s="58">
        <v>142</v>
      </c>
      <c r="GH12" s="58">
        <v>100</v>
      </c>
      <c r="GI12" s="58">
        <v>91</v>
      </c>
      <c r="GJ12" s="58">
        <v>106</v>
      </c>
      <c r="GK12" s="58">
        <v>110</v>
      </c>
      <c r="GL12" s="58">
        <v>125</v>
      </c>
      <c r="GM12" s="58">
        <v>114</v>
      </c>
      <c r="GN12" s="58">
        <v>122</v>
      </c>
      <c r="GO12" s="58">
        <v>103</v>
      </c>
      <c r="GP12" s="83">
        <f>SUM(GD12:GO12)</f>
        <v>1407</v>
      </c>
      <c r="GQ12" s="58">
        <v>150</v>
      </c>
      <c r="GR12" s="58">
        <v>144</v>
      </c>
      <c r="GS12" s="58">
        <v>130</v>
      </c>
      <c r="GT12" s="58">
        <v>112</v>
      </c>
      <c r="GU12" s="58">
        <v>155</v>
      </c>
      <c r="GV12" s="58">
        <v>93</v>
      </c>
      <c r="GW12" s="58">
        <v>125</v>
      </c>
      <c r="GX12" s="58">
        <v>89</v>
      </c>
      <c r="GY12" s="58">
        <v>116</v>
      </c>
      <c r="GZ12" s="58">
        <v>125</v>
      </c>
      <c r="HA12" s="58">
        <v>126</v>
      </c>
      <c r="HB12" s="58">
        <v>116</v>
      </c>
      <c r="HC12" s="83">
        <f>SUM(GQ12:HB12)</f>
        <v>1481</v>
      </c>
      <c r="HD12" s="58">
        <v>129</v>
      </c>
      <c r="HE12" s="58">
        <v>115</v>
      </c>
      <c r="HF12" s="58">
        <v>166</v>
      </c>
      <c r="HG12" s="58">
        <v>127</v>
      </c>
      <c r="HH12" s="58">
        <v>119</v>
      </c>
      <c r="HI12" s="58">
        <v>116</v>
      </c>
      <c r="HJ12" s="58">
        <v>116</v>
      </c>
      <c r="HK12" s="58">
        <v>104</v>
      </c>
      <c r="HL12" s="58">
        <v>106</v>
      </c>
      <c r="HM12" s="58">
        <v>121</v>
      </c>
      <c r="HN12" s="58">
        <v>115</v>
      </c>
      <c r="HO12" s="58">
        <v>136</v>
      </c>
      <c r="HP12" s="84">
        <f>SUM(HD12:HO12)</f>
        <v>1470</v>
      </c>
      <c r="HQ12" s="58">
        <v>139</v>
      </c>
      <c r="HR12" s="58">
        <v>166</v>
      </c>
      <c r="HS12" s="58">
        <v>153</v>
      </c>
      <c r="HT12" s="58">
        <v>120</v>
      </c>
      <c r="HU12" s="58">
        <v>91</v>
      </c>
      <c r="HV12" s="58">
        <v>122</v>
      </c>
      <c r="HW12" s="58">
        <v>111</v>
      </c>
      <c r="HX12" s="58">
        <v>119</v>
      </c>
      <c r="HY12" s="58">
        <v>131</v>
      </c>
      <c r="HZ12" s="58">
        <v>123</v>
      </c>
      <c r="IA12" s="58">
        <v>109</v>
      </c>
      <c r="IB12" s="58">
        <v>114</v>
      </c>
      <c r="IC12" s="84">
        <f>SUM(HQ12:IB12)</f>
        <v>1498</v>
      </c>
      <c r="ID12" s="58">
        <v>212</v>
      </c>
      <c r="IE12" s="58">
        <v>151</v>
      </c>
      <c r="IF12" s="58">
        <v>177</v>
      </c>
      <c r="IG12" s="58">
        <v>130</v>
      </c>
      <c r="IH12" s="58">
        <v>136</v>
      </c>
      <c r="II12" s="58">
        <v>112</v>
      </c>
      <c r="IJ12" s="58">
        <v>114</v>
      </c>
      <c r="IK12" s="58">
        <v>126</v>
      </c>
      <c r="IL12" s="58">
        <v>79</v>
      </c>
      <c r="IM12" s="58">
        <v>112</v>
      </c>
      <c r="IN12" s="58">
        <v>112</v>
      </c>
      <c r="IO12" s="58">
        <v>40</v>
      </c>
      <c r="IP12" s="84">
        <f>SUM(ID12:IO12)</f>
        <v>1501</v>
      </c>
      <c r="IQ12" s="58">
        <v>141</v>
      </c>
      <c r="IR12" s="58">
        <v>124</v>
      </c>
      <c r="IS12" s="58">
        <v>139</v>
      </c>
      <c r="IT12" s="58">
        <v>109</v>
      </c>
      <c r="IU12" s="58">
        <v>124</v>
      </c>
      <c r="IV12" s="58">
        <v>117</v>
      </c>
      <c r="IW12" s="58">
        <v>110</v>
      </c>
      <c r="IX12" s="58">
        <v>101</v>
      </c>
      <c r="IY12" s="58">
        <v>117</v>
      </c>
      <c r="IZ12" s="58">
        <v>126</v>
      </c>
      <c r="JA12" s="58">
        <v>114</v>
      </c>
      <c r="JB12" s="58">
        <v>117</v>
      </c>
      <c r="JC12" s="84">
        <f>SUM(IQ12:JB12)</f>
        <v>1439</v>
      </c>
      <c r="JD12" s="58">
        <v>198</v>
      </c>
      <c r="JE12" s="58">
        <v>132</v>
      </c>
      <c r="JF12" s="58">
        <v>119</v>
      </c>
      <c r="JG12" s="58">
        <v>117</v>
      </c>
      <c r="JH12" s="58">
        <v>177</v>
      </c>
      <c r="JI12" s="58">
        <v>101</v>
      </c>
      <c r="JJ12" s="58">
        <v>84</v>
      </c>
      <c r="JK12" s="58">
        <v>114</v>
      </c>
      <c r="JL12" s="58">
        <v>137</v>
      </c>
      <c r="JM12" s="58">
        <v>114</v>
      </c>
      <c r="JN12" s="58">
        <v>136</v>
      </c>
      <c r="JO12" s="58">
        <v>108</v>
      </c>
      <c r="JP12" s="84">
        <f>SUM(JD12:JO12)</f>
        <v>1537</v>
      </c>
      <c r="JQ12" s="58">
        <v>188</v>
      </c>
      <c r="JR12" s="58">
        <v>145</v>
      </c>
      <c r="JS12" s="58">
        <v>111</v>
      </c>
      <c r="JT12" s="58">
        <v>84</v>
      </c>
      <c r="JU12" s="58">
        <v>125</v>
      </c>
      <c r="JV12" s="58">
        <v>169</v>
      </c>
      <c r="JW12" s="58">
        <v>142</v>
      </c>
      <c r="JX12" s="58">
        <v>106</v>
      </c>
      <c r="JY12" s="58">
        <v>141</v>
      </c>
      <c r="JZ12" s="58">
        <v>161</v>
      </c>
      <c r="KA12" s="58">
        <v>181</v>
      </c>
      <c r="KB12" s="58">
        <v>146</v>
      </c>
      <c r="KC12" s="84">
        <f>SUM(JQ12:KB12)</f>
        <v>1699</v>
      </c>
      <c r="KD12" s="58">
        <v>79</v>
      </c>
      <c r="KE12" s="58">
        <v>228</v>
      </c>
      <c r="KF12" s="58">
        <v>280</v>
      </c>
      <c r="KG12" s="58">
        <v>199</v>
      </c>
      <c r="KH12" s="58">
        <v>133</v>
      </c>
      <c r="KI12" s="58">
        <v>122</v>
      </c>
      <c r="KJ12" s="58">
        <v>134</v>
      </c>
      <c r="KK12" s="58">
        <v>124</v>
      </c>
      <c r="KL12" s="58">
        <v>199</v>
      </c>
      <c r="KM12" s="58">
        <v>143</v>
      </c>
      <c r="KN12" s="58">
        <v>141</v>
      </c>
      <c r="KO12" s="58">
        <v>200</v>
      </c>
      <c r="KP12" s="84">
        <f>SUM(KD12:KO12)</f>
        <v>1982</v>
      </c>
      <c r="KQ12" s="58">
        <v>204</v>
      </c>
      <c r="KR12" s="58">
        <v>209</v>
      </c>
      <c r="KS12" s="58">
        <v>192</v>
      </c>
      <c r="KT12" s="58">
        <v>152</v>
      </c>
      <c r="KU12" s="58">
        <v>98</v>
      </c>
      <c r="KV12" s="58">
        <v>101</v>
      </c>
      <c r="KW12" s="58">
        <v>107</v>
      </c>
      <c r="KX12" s="58">
        <v>139</v>
      </c>
      <c r="KY12" s="58">
        <v>148</v>
      </c>
      <c r="KZ12" s="58">
        <v>140</v>
      </c>
      <c r="LA12" s="58">
        <v>107</v>
      </c>
      <c r="LB12" s="58">
        <v>218</v>
      </c>
      <c r="LC12" s="84">
        <f>SUM(KQ12:LB12)</f>
        <v>1815</v>
      </c>
      <c r="LD12" s="58">
        <v>153</v>
      </c>
      <c r="LE12" s="58">
        <v>89</v>
      </c>
      <c r="LF12" s="58">
        <v>134</v>
      </c>
      <c r="LG12" s="58">
        <v>132</v>
      </c>
      <c r="LH12" s="58">
        <v>193</v>
      </c>
      <c r="LI12" s="58">
        <v>117</v>
      </c>
      <c r="LJ12" s="58">
        <v>106</v>
      </c>
      <c r="LK12" s="58">
        <v>146</v>
      </c>
      <c r="LL12" s="58">
        <v>112</v>
      </c>
      <c r="LM12" s="58">
        <v>156</v>
      </c>
      <c r="LN12" s="58">
        <v>139</v>
      </c>
      <c r="LO12" s="58">
        <v>124</v>
      </c>
      <c r="LP12" s="84">
        <f>SUM(LD12:LO12)</f>
        <v>1601</v>
      </c>
      <c r="LQ12" s="169">
        <v>142</v>
      </c>
      <c r="LR12" s="169">
        <v>98</v>
      </c>
      <c r="LS12" s="169">
        <v>163</v>
      </c>
      <c r="LT12" s="169">
        <v>178</v>
      </c>
      <c r="LU12" s="169">
        <v>110</v>
      </c>
      <c r="LV12" s="169">
        <v>94</v>
      </c>
      <c r="LW12" s="169">
        <v>138</v>
      </c>
      <c r="LX12" s="169">
        <v>130</v>
      </c>
      <c r="LY12" s="169">
        <v>202</v>
      </c>
      <c r="LZ12" s="169">
        <v>163</v>
      </c>
      <c r="MA12" s="169">
        <v>127</v>
      </c>
      <c r="MB12" s="169">
        <v>151</v>
      </c>
      <c r="MC12" s="84">
        <f>SUM(LQ12:MB12)</f>
        <v>1696</v>
      </c>
      <c r="MD12" s="169">
        <v>297</v>
      </c>
      <c r="ME12" s="169">
        <v>162</v>
      </c>
      <c r="MF12" s="169">
        <v>171</v>
      </c>
      <c r="MG12" s="169">
        <v>163</v>
      </c>
      <c r="MH12" s="169">
        <v>221</v>
      </c>
      <c r="MI12" s="169">
        <v>134</v>
      </c>
      <c r="MJ12" s="169">
        <v>141</v>
      </c>
      <c r="MK12" s="169"/>
      <c r="ML12" s="169"/>
      <c r="MM12" s="169"/>
      <c r="MN12" s="169"/>
      <c r="MO12" s="169"/>
      <c r="MP12" s="84">
        <f>SUM(MD12:MO12)</f>
        <v>1289</v>
      </c>
    </row>
    <row r="13" spans="1:354" ht="57" thickBot="1" x14ac:dyDescent="0.3">
      <c r="A13" s="195"/>
      <c r="B13" s="198"/>
      <c r="C13" s="12" t="s">
        <v>34</v>
      </c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83">
        <f t="shared" si="57"/>
        <v>0</v>
      </c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83">
        <f t="shared" si="58"/>
        <v>0</v>
      </c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83">
        <f t="shared" si="59"/>
        <v>0</v>
      </c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83">
        <f t="shared" si="60"/>
        <v>0</v>
      </c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84">
        <f t="shared" si="61"/>
        <v>0</v>
      </c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83">
        <f t="shared" si="62"/>
        <v>0</v>
      </c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84">
        <f t="shared" si="63"/>
        <v>0</v>
      </c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83">
        <f t="shared" si="64"/>
        <v>0</v>
      </c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84">
        <f t="shared" si="65"/>
        <v>0</v>
      </c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83">
        <f t="shared" si="66"/>
        <v>0</v>
      </c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84">
        <f t="shared" si="67"/>
        <v>0</v>
      </c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83">
        <f t="shared" si="68"/>
        <v>0</v>
      </c>
      <c r="FD13" s="62">
        <v>2</v>
      </c>
      <c r="FE13" s="62">
        <v>4</v>
      </c>
      <c r="FF13" s="62">
        <v>2</v>
      </c>
      <c r="FG13" s="62">
        <v>0</v>
      </c>
      <c r="FH13" s="62">
        <v>2</v>
      </c>
      <c r="FI13" s="62">
        <v>4</v>
      </c>
      <c r="FJ13" s="62">
        <v>3</v>
      </c>
      <c r="FK13" s="62">
        <v>1</v>
      </c>
      <c r="FL13" s="62">
        <v>1</v>
      </c>
      <c r="FM13" s="62">
        <v>2</v>
      </c>
      <c r="FN13" s="62">
        <v>2</v>
      </c>
      <c r="FO13" s="62">
        <v>3</v>
      </c>
      <c r="FP13" s="83">
        <f t="shared" si="69"/>
        <v>26</v>
      </c>
      <c r="FQ13" s="62">
        <v>1</v>
      </c>
      <c r="FR13" s="62">
        <v>6</v>
      </c>
      <c r="FS13" s="62">
        <v>4</v>
      </c>
      <c r="FT13" s="62">
        <v>1</v>
      </c>
      <c r="FU13" s="62">
        <v>2</v>
      </c>
      <c r="FV13" s="62">
        <v>2</v>
      </c>
      <c r="FW13" s="62">
        <v>4</v>
      </c>
      <c r="FX13" s="62">
        <v>1</v>
      </c>
      <c r="FY13" s="62">
        <v>3</v>
      </c>
      <c r="FZ13" s="62">
        <v>4</v>
      </c>
      <c r="GA13" s="62">
        <v>1</v>
      </c>
      <c r="GB13" s="62">
        <v>4</v>
      </c>
      <c r="GC13" s="83">
        <f t="shared" si="70"/>
        <v>33</v>
      </c>
      <c r="GD13" s="62">
        <v>4</v>
      </c>
      <c r="GE13" s="62">
        <v>3</v>
      </c>
      <c r="GF13" s="62">
        <v>3</v>
      </c>
      <c r="GG13" s="62">
        <v>5</v>
      </c>
      <c r="GH13" s="62">
        <v>3</v>
      </c>
      <c r="GI13" s="62">
        <v>2</v>
      </c>
      <c r="GJ13" s="62">
        <v>5</v>
      </c>
      <c r="GK13" s="62">
        <v>2</v>
      </c>
      <c r="GL13" s="62">
        <v>1</v>
      </c>
      <c r="GM13" s="62">
        <v>3</v>
      </c>
      <c r="GN13" s="62">
        <v>3</v>
      </c>
      <c r="GO13" s="62">
        <v>3</v>
      </c>
      <c r="GP13" s="83">
        <f>SUM(GD13:GO13)</f>
        <v>37</v>
      </c>
      <c r="GQ13" s="62">
        <v>5</v>
      </c>
      <c r="GR13" s="62">
        <v>4</v>
      </c>
      <c r="GS13" s="62">
        <v>4</v>
      </c>
      <c r="GT13" s="62">
        <v>1</v>
      </c>
      <c r="GU13" s="62">
        <v>4</v>
      </c>
      <c r="GV13" s="62">
        <v>2</v>
      </c>
      <c r="GW13" s="62">
        <v>3</v>
      </c>
      <c r="GX13" s="62">
        <v>4</v>
      </c>
      <c r="GY13" s="62">
        <v>4</v>
      </c>
      <c r="GZ13" s="62">
        <v>2</v>
      </c>
      <c r="HA13" s="62">
        <v>6</v>
      </c>
      <c r="HB13" s="62">
        <v>3</v>
      </c>
      <c r="HC13" s="83">
        <f>SUM(GQ13:HB13)</f>
        <v>42</v>
      </c>
      <c r="HD13" s="62">
        <v>5</v>
      </c>
      <c r="HE13" s="62">
        <v>1</v>
      </c>
      <c r="HF13" s="62">
        <v>4</v>
      </c>
      <c r="HG13" s="62">
        <v>3</v>
      </c>
      <c r="HH13" s="62">
        <v>3</v>
      </c>
      <c r="HI13" s="62">
        <v>1</v>
      </c>
      <c r="HJ13" s="62">
        <v>8</v>
      </c>
      <c r="HK13" s="62">
        <v>2</v>
      </c>
      <c r="HL13" s="62">
        <v>2</v>
      </c>
      <c r="HM13" s="62">
        <v>2</v>
      </c>
      <c r="HN13" s="62">
        <v>3</v>
      </c>
      <c r="HO13" s="62">
        <v>2</v>
      </c>
      <c r="HP13" s="84">
        <f>SUM(HD13:HO13)</f>
        <v>36</v>
      </c>
      <c r="HQ13" s="62">
        <v>3</v>
      </c>
      <c r="HR13" s="62">
        <v>0</v>
      </c>
      <c r="HS13" s="62">
        <v>4</v>
      </c>
      <c r="HT13" s="62">
        <v>1</v>
      </c>
      <c r="HU13" s="62">
        <v>2</v>
      </c>
      <c r="HV13" s="62">
        <v>4</v>
      </c>
      <c r="HW13" s="62">
        <v>1</v>
      </c>
      <c r="HX13" s="62">
        <v>5</v>
      </c>
      <c r="HY13" s="62">
        <v>3</v>
      </c>
      <c r="HZ13" s="62">
        <v>1</v>
      </c>
      <c r="IA13" s="62">
        <v>3</v>
      </c>
      <c r="IB13" s="62">
        <v>3</v>
      </c>
      <c r="IC13" s="84">
        <f>SUM(HQ13:IB13)</f>
        <v>30</v>
      </c>
      <c r="ID13" s="62">
        <v>2</v>
      </c>
      <c r="IE13" s="62">
        <v>2</v>
      </c>
      <c r="IF13" s="62">
        <v>4</v>
      </c>
      <c r="IG13" s="62">
        <v>1</v>
      </c>
      <c r="IH13" s="62">
        <v>0</v>
      </c>
      <c r="II13" s="62">
        <v>2</v>
      </c>
      <c r="IJ13" s="62">
        <v>2</v>
      </c>
      <c r="IK13" s="62">
        <v>1</v>
      </c>
      <c r="IL13" s="62">
        <v>1</v>
      </c>
      <c r="IM13" s="62">
        <v>2</v>
      </c>
      <c r="IN13" s="62">
        <v>4</v>
      </c>
      <c r="IO13" s="62">
        <v>2</v>
      </c>
      <c r="IP13" s="84">
        <f>SUM(ID13:IO13)</f>
        <v>23</v>
      </c>
      <c r="IQ13" s="62">
        <v>4</v>
      </c>
      <c r="IR13" s="62">
        <v>1</v>
      </c>
      <c r="IS13" s="62">
        <v>1</v>
      </c>
      <c r="IT13" s="62">
        <v>1</v>
      </c>
      <c r="IU13" s="62">
        <v>5</v>
      </c>
      <c r="IV13" s="62">
        <v>1</v>
      </c>
      <c r="IW13" s="62">
        <v>4</v>
      </c>
      <c r="IX13" s="62">
        <v>2</v>
      </c>
      <c r="IY13" s="62">
        <v>3</v>
      </c>
      <c r="IZ13" s="62">
        <v>3</v>
      </c>
      <c r="JA13" s="62">
        <v>7</v>
      </c>
      <c r="JB13" s="62">
        <v>1</v>
      </c>
      <c r="JC13" s="84">
        <f>SUM(IQ13:JB13)</f>
        <v>33</v>
      </c>
      <c r="JD13" s="62">
        <v>0</v>
      </c>
      <c r="JE13" s="62">
        <v>2</v>
      </c>
      <c r="JF13" s="62">
        <v>0</v>
      </c>
      <c r="JG13" s="62">
        <v>3</v>
      </c>
      <c r="JH13" s="62">
        <v>3</v>
      </c>
      <c r="JI13" s="62">
        <v>2</v>
      </c>
      <c r="JJ13" s="62">
        <v>4</v>
      </c>
      <c r="JK13" s="62">
        <v>1</v>
      </c>
      <c r="JL13" s="62">
        <v>4</v>
      </c>
      <c r="JM13" s="62">
        <v>1</v>
      </c>
      <c r="JN13" s="62">
        <v>5</v>
      </c>
      <c r="JO13" s="62">
        <v>3</v>
      </c>
      <c r="JP13" s="84">
        <f>SUM(JD13:JO13)</f>
        <v>28</v>
      </c>
      <c r="JQ13" s="62">
        <v>2</v>
      </c>
      <c r="JR13" s="62">
        <v>1</v>
      </c>
      <c r="JS13" s="62">
        <v>0</v>
      </c>
      <c r="JT13" s="62">
        <v>0</v>
      </c>
      <c r="JU13" s="62">
        <v>1</v>
      </c>
      <c r="JV13" s="62">
        <v>3</v>
      </c>
      <c r="JW13" s="62">
        <v>3</v>
      </c>
      <c r="JX13" s="62">
        <v>4</v>
      </c>
      <c r="JY13" s="62">
        <v>3</v>
      </c>
      <c r="JZ13" s="62">
        <v>2</v>
      </c>
      <c r="KA13" s="62">
        <v>6</v>
      </c>
      <c r="KB13" s="62">
        <v>5</v>
      </c>
      <c r="KC13" s="84">
        <f>SUM(JQ13:KB13)</f>
        <v>30</v>
      </c>
      <c r="KD13" s="62">
        <v>2</v>
      </c>
      <c r="KE13" s="62">
        <v>2</v>
      </c>
      <c r="KF13" s="62">
        <v>5</v>
      </c>
      <c r="KG13" s="62">
        <v>6</v>
      </c>
      <c r="KH13" s="62">
        <v>2</v>
      </c>
      <c r="KI13" s="62">
        <v>2</v>
      </c>
      <c r="KJ13" s="62">
        <v>1</v>
      </c>
      <c r="KK13" s="62">
        <v>1</v>
      </c>
      <c r="KL13" s="62">
        <v>5</v>
      </c>
      <c r="KM13" s="62">
        <v>2</v>
      </c>
      <c r="KN13" s="62">
        <v>3</v>
      </c>
      <c r="KO13" s="62">
        <v>1</v>
      </c>
      <c r="KP13" s="84">
        <f>SUM(KD13:KO13)</f>
        <v>32</v>
      </c>
      <c r="KQ13" s="62">
        <v>3</v>
      </c>
      <c r="KR13" s="62">
        <v>5</v>
      </c>
      <c r="KS13" s="62">
        <v>5</v>
      </c>
      <c r="KT13" s="62">
        <v>1</v>
      </c>
      <c r="KU13" s="62">
        <v>2</v>
      </c>
      <c r="KV13" s="62">
        <v>0</v>
      </c>
      <c r="KW13" s="62">
        <v>0</v>
      </c>
      <c r="KX13" s="62">
        <v>3</v>
      </c>
      <c r="KY13" s="62">
        <v>2</v>
      </c>
      <c r="KZ13" s="62">
        <v>2</v>
      </c>
      <c r="LA13" s="62">
        <v>2</v>
      </c>
      <c r="LB13" s="62">
        <v>1</v>
      </c>
      <c r="LC13" s="84">
        <f>SUM(KQ13:LB13)</f>
        <v>26</v>
      </c>
      <c r="LD13" s="62">
        <v>2</v>
      </c>
      <c r="LE13" s="62">
        <v>3</v>
      </c>
      <c r="LF13" s="62">
        <v>1</v>
      </c>
      <c r="LG13" s="62">
        <v>4</v>
      </c>
      <c r="LH13" s="62">
        <v>4</v>
      </c>
      <c r="LI13" s="62">
        <v>2</v>
      </c>
      <c r="LJ13" s="62">
        <v>4</v>
      </c>
      <c r="LK13" s="62">
        <v>3</v>
      </c>
      <c r="LL13" s="62">
        <v>4</v>
      </c>
      <c r="LM13" s="62">
        <v>2</v>
      </c>
      <c r="LN13" s="62">
        <v>3</v>
      </c>
      <c r="LO13" s="62">
        <v>2</v>
      </c>
      <c r="LP13" s="84">
        <f>SUM(LD13:LO13)</f>
        <v>34</v>
      </c>
      <c r="LQ13" s="164">
        <v>3</v>
      </c>
      <c r="LR13" s="164">
        <v>3</v>
      </c>
      <c r="LS13" s="164">
        <v>3</v>
      </c>
      <c r="LT13" s="164">
        <v>3</v>
      </c>
      <c r="LU13" s="164">
        <v>4</v>
      </c>
      <c r="LV13" s="164">
        <v>2</v>
      </c>
      <c r="LW13" s="164">
        <v>3</v>
      </c>
      <c r="LX13" s="164">
        <v>3</v>
      </c>
      <c r="LY13" s="164">
        <v>1</v>
      </c>
      <c r="LZ13" s="164">
        <v>4</v>
      </c>
      <c r="MA13" s="164">
        <v>4</v>
      </c>
      <c r="MB13" s="164">
        <v>1</v>
      </c>
      <c r="MC13" s="84">
        <f>SUM(LQ13:MB13)</f>
        <v>34</v>
      </c>
      <c r="MD13" s="164">
        <v>1</v>
      </c>
      <c r="ME13" s="164">
        <v>1</v>
      </c>
      <c r="MF13" s="164">
        <v>5</v>
      </c>
      <c r="MG13" s="164">
        <v>2</v>
      </c>
      <c r="MH13" s="164">
        <v>1</v>
      </c>
      <c r="MI13" s="164">
        <v>3</v>
      </c>
      <c r="MJ13" s="164">
        <v>2</v>
      </c>
      <c r="MK13" s="164"/>
      <c r="ML13" s="164"/>
      <c r="MM13" s="164"/>
      <c r="MN13" s="164"/>
      <c r="MO13" s="164"/>
      <c r="MP13" s="84">
        <f>SUM(MD13:MO13)</f>
        <v>15</v>
      </c>
    </row>
    <row r="14" spans="1:354" ht="57" thickBot="1" x14ac:dyDescent="0.3">
      <c r="A14" s="195"/>
      <c r="B14" s="199"/>
      <c r="C14" s="14" t="s">
        <v>40</v>
      </c>
      <c r="D14" s="109">
        <v>86</v>
      </c>
      <c r="E14" s="109">
        <v>105</v>
      </c>
      <c r="F14" s="109">
        <v>98</v>
      </c>
      <c r="G14" s="109">
        <v>88</v>
      </c>
      <c r="H14" s="109">
        <v>87</v>
      </c>
      <c r="I14" s="109">
        <v>96</v>
      </c>
      <c r="J14" s="109">
        <v>78</v>
      </c>
      <c r="K14" s="109">
        <v>68</v>
      </c>
      <c r="L14" s="109">
        <v>81</v>
      </c>
      <c r="M14" s="109">
        <v>91</v>
      </c>
      <c r="N14" s="109">
        <v>78</v>
      </c>
      <c r="O14" s="109">
        <v>96</v>
      </c>
      <c r="P14" s="79">
        <f t="shared" si="57"/>
        <v>1052</v>
      </c>
      <c r="Q14" s="109">
        <v>132</v>
      </c>
      <c r="R14" s="109">
        <v>108</v>
      </c>
      <c r="S14" s="109">
        <v>108</v>
      </c>
      <c r="T14" s="109">
        <v>69</v>
      </c>
      <c r="U14" s="109">
        <v>92</v>
      </c>
      <c r="V14" s="109">
        <v>76</v>
      </c>
      <c r="W14" s="109">
        <v>84</v>
      </c>
      <c r="X14" s="109">
        <v>84</v>
      </c>
      <c r="Y14" s="109">
        <v>81</v>
      </c>
      <c r="Z14" s="109">
        <v>74</v>
      </c>
      <c r="AA14" s="109">
        <v>82</v>
      </c>
      <c r="AB14" s="109">
        <v>69</v>
      </c>
      <c r="AC14" s="79">
        <f t="shared" si="58"/>
        <v>1059</v>
      </c>
      <c r="AD14" s="109">
        <v>95</v>
      </c>
      <c r="AE14" s="109">
        <v>83</v>
      </c>
      <c r="AF14" s="109">
        <v>84</v>
      </c>
      <c r="AG14" s="109">
        <v>77</v>
      </c>
      <c r="AH14" s="109">
        <v>98</v>
      </c>
      <c r="AI14" s="109">
        <v>79</v>
      </c>
      <c r="AJ14" s="109">
        <v>101</v>
      </c>
      <c r="AK14" s="109">
        <v>96</v>
      </c>
      <c r="AL14" s="109">
        <v>105</v>
      </c>
      <c r="AM14" s="109">
        <v>91</v>
      </c>
      <c r="AN14" s="109">
        <v>80</v>
      </c>
      <c r="AO14" s="109">
        <v>87</v>
      </c>
      <c r="AP14" s="79">
        <f t="shared" si="59"/>
        <v>1076</v>
      </c>
      <c r="AQ14" s="109">
        <v>108</v>
      </c>
      <c r="AR14" s="109">
        <v>80</v>
      </c>
      <c r="AS14" s="109">
        <v>112</v>
      </c>
      <c r="AT14" s="109">
        <v>112</v>
      </c>
      <c r="AU14" s="109">
        <v>120</v>
      </c>
      <c r="AV14" s="109">
        <v>96</v>
      </c>
      <c r="AW14" s="109">
        <v>103</v>
      </c>
      <c r="AX14" s="109">
        <v>85</v>
      </c>
      <c r="AY14" s="109">
        <v>99</v>
      </c>
      <c r="AZ14" s="109">
        <v>103</v>
      </c>
      <c r="BA14" s="109">
        <v>88</v>
      </c>
      <c r="BB14" s="109">
        <v>76</v>
      </c>
      <c r="BC14" s="79">
        <f t="shared" si="60"/>
        <v>1182</v>
      </c>
      <c r="BD14" s="109">
        <v>108</v>
      </c>
      <c r="BE14" s="109">
        <v>106</v>
      </c>
      <c r="BF14" s="109">
        <v>214</v>
      </c>
      <c r="BG14" s="109">
        <v>96</v>
      </c>
      <c r="BH14" s="109">
        <v>85</v>
      </c>
      <c r="BI14" s="109">
        <v>69</v>
      </c>
      <c r="BJ14" s="109">
        <v>97</v>
      </c>
      <c r="BK14" s="109">
        <v>79</v>
      </c>
      <c r="BL14" s="109">
        <v>89</v>
      </c>
      <c r="BM14" s="109">
        <v>86</v>
      </c>
      <c r="BN14" s="109">
        <v>75</v>
      </c>
      <c r="BO14" s="109">
        <v>115</v>
      </c>
      <c r="BP14" s="78">
        <f t="shared" si="61"/>
        <v>1219</v>
      </c>
      <c r="BQ14" s="109">
        <v>107</v>
      </c>
      <c r="BR14" s="109">
        <v>107</v>
      </c>
      <c r="BS14" s="109">
        <v>123</v>
      </c>
      <c r="BT14" s="109">
        <v>98</v>
      </c>
      <c r="BU14" s="109">
        <v>87</v>
      </c>
      <c r="BV14" s="109">
        <v>101</v>
      </c>
      <c r="BW14" s="109">
        <v>89</v>
      </c>
      <c r="BX14" s="109">
        <v>111</v>
      </c>
      <c r="BY14" s="109">
        <v>90</v>
      </c>
      <c r="BZ14" s="109">
        <v>97</v>
      </c>
      <c r="CA14" s="109">
        <v>84</v>
      </c>
      <c r="CB14" s="109">
        <v>113</v>
      </c>
      <c r="CC14" s="79">
        <f t="shared" si="62"/>
        <v>1207</v>
      </c>
      <c r="CD14" s="109">
        <v>125</v>
      </c>
      <c r="CE14" s="109">
        <v>91</v>
      </c>
      <c r="CF14" s="109">
        <v>133</v>
      </c>
      <c r="CG14" s="109">
        <v>98</v>
      </c>
      <c r="CH14" s="109">
        <v>100</v>
      </c>
      <c r="CI14" s="109">
        <v>92</v>
      </c>
      <c r="CJ14" s="109">
        <v>92</v>
      </c>
      <c r="CK14" s="109">
        <v>106</v>
      </c>
      <c r="CL14" s="109">
        <v>96</v>
      </c>
      <c r="CM14" s="109">
        <v>97</v>
      </c>
      <c r="CN14" s="109">
        <v>89</v>
      </c>
      <c r="CO14" s="109">
        <v>87</v>
      </c>
      <c r="CP14" s="78">
        <f t="shared" si="63"/>
        <v>1206</v>
      </c>
      <c r="CQ14" s="109">
        <v>88</v>
      </c>
      <c r="CR14" s="109">
        <v>111</v>
      </c>
      <c r="CS14" s="109">
        <v>107</v>
      </c>
      <c r="CT14" s="109">
        <v>89</v>
      </c>
      <c r="CU14" s="109">
        <v>108</v>
      </c>
      <c r="CV14" s="109">
        <v>93</v>
      </c>
      <c r="CW14" s="109">
        <v>73</v>
      </c>
      <c r="CX14" s="109">
        <v>78</v>
      </c>
      <c r="CY14" s="109">
        <v>111</v>
      </c>
      <c r="CZ14" s="109">
        <v>107</v>
      </c>
      <c r="DA14" s="109">
        <v>91</v>
      </c>
      <c r="DB14" s="109">
        <v>101</v>
      </c>
      <c r="DC14" s="79">
        <f t="shared" si="64"/>
        <v>1157</v>
      </c>
      <c r="DD14" s="109">
        <v>141</v>
      </c>
      <c r="DE14" s="109">
        <v>127</v>
      </c>
      <c r="DF14" s="109">
        <v>110</v>
      </c>
      <c r="DG14" s="109">
        <v>107</v>
      </c>
      <c r="DH14" s="109">
        <v>99</v>
      </c>
      <c r="DI14" s="109">
        <v>84</v>
      </c>
      <c r="DJ14" s="109">
        <v>89</v>
      </c>
      <c r="DK14" s="109">
        <v>91</v>
      </c>
      <c r="DL14" s="109">
        <v>88</v>
      </c>
      <c r="DM14" s="109">
        <v>113</v>
      </c>
      <c r="DN14" s="109">
        <v>98</v>
      </c>
      <c r="DO14" s="109">
        <v>97</v>
      </c>
      <c r="DP14" s="78">
        <f t="shared" si="65"/>
        <v>1244</v>
      </c>
      <c r="DQ14" s="109">
        <v>157</v>
      </c>
      <c r="DR14" s="109">
        <v>121</v>
      </c>
      <c r="DS14" s="109">
        <v>136</v>
      </c>
      <c r="DT14" s="109">
        <v>102</v>
      </c>
      <c r="DU14" s="109">
        <v>105</v>
      </c>
      <c r="DV14" s="109">
        <v>101</v>
      </c>
      <c r="DW14" s="109">
        <v>95</v>
      </c>
      <c r="DX14" s="109">
        <v>102</v>
      </c>
      <c r="DY14" s="109">
        <v>104</v>
      </c>
      <c r="DZ14" s="109">
        <v>115</v>
      </c>
      <c r="EA14" s="109">
        <v>94</v>
      </c>
      <c r="EB14" s="109">
        <v>85</v>
      </c>
      <c r="EC14" s="79">
        <f t="shared" si="66"/>
        <v>1317</v>
      </c>
      <c r="ED14" s="109">
        <v>140</v>
      </c>
      <c r="EE14" s="109">
        <v>104</v>
      </c>
      <c r="EF14" s="109">
        <v>126</v>
      </c>
      <c r="EG14" s="109">
        <v>133</v>
      </c>
      <c r="EH14" s="109">
        <v>110</v>
      </c>
      <c r="EI14" s="109">
        <v>106</v>
      </c>
      <c r="EJ14" s="109">
        <v>123</v>
      </c>
      <c r="EK14" s="109">
        <v>119</v>
      </c>
      <c r="EL14" s="109">
        <v>107</v>
      </c>
      <c r="EM14" s="109">
        <v>101</v>
      </c>
      <c r="EN14" s="109">
        <v>92</v>
      </c>
      <c r="EO14" s="109">
        <v>123</v>
      </c>
      <c r="EP14" s="78">
        <f t="shared" si="67"/>
        <v>1384</v>
      </c>
      <c r="EQ14" s="109">
        <v>136</v>
      </c>
      <c r="ER14" s="109">
        <v>117</v>
      </c>
      <c r="ES14" s="109">
        <v>146</v>
      </c>
      <c r="ET14" s="109">
        <v>123</v>
      </c>
      <c r="EU14" s="109">
        <v>111</v>
      </c>
      <c r="EV14" s="109">
        <v>111</v>
      </c>
      <c r="EW14" s="109">
        <v>115</v>
      </c>
      <c r="EX14" s="109">
        <v>123</v>
      </c>
      <c r="EY14" s="109">
        <v>130</v>
      </c>
      <c r="EZ14" s="109">
        <v>110</v>
      </c>
      <c r="FA14" s="109">
        <v>94</v>
      </c>
      <c r="FB14" s="109">
        <v>124</v>
      </c>
      <c r="FC14" s="79">
        <f t="shared" si="68"/>
        <v>1440</v>
      </c>
      <c r="FD14" s="109">
        <f>SUM(FD12:FD13)</f>
        <v>148</v>
      </c>
      <c r="FE14" s="109">
        <f t="shared" ref="FE14:HP14" si="71">SUM(FE12:FE13)</f>
        <v>137</v>
      </c>
      <c r="FF14" s="109">
        <f t="shared" si="71"/>
        <v>114</v>
      </c>
      <c r="FG14" s="109">
        <f t="shared" si="71"/>
        <v>115</v>
      </c>
      <c r="FH14" s="109">
        <f t="shared" si="71"/>
        <v>116</v>
      </c>
      <c r="FI14" s="109">
        <f t="shared" si="71"/>
        <v>129</v>
      </c>
      <c r="FJ14" s="109">
        <f t="shared" si="71"/>
        <v>90</v>
      </c>
      <c r="FK14" s="109">
        <f t="shared" si="71"/>
        <v>91</v>
      </c>
      <c r="FL14" s="109">
        <f t="shared" si="71"/>
        <v>92</v>
      </c>
      <c r="FM14" s="109">
        <f t="shared" si="71"/>
        <v>91</v>
      </c>
      <c r="FN14" s="109">
        <f t="shared" si="71"/>
        <v>78</v>
      </c>
      <c r="FO14" s="109">
        <f t="shared" si="71"/>
        <v>120</v>
      </c>
      <c r="FP14" s="109">
        <f t="shared" si="71"/>
        <v>1321</v>
      </c>
      <c r="FQ14" s="109">
        <f t="shared" si="71"/>
        <v>144</v>
      </c>
      <c r="FR14" s="109">
        <f t="shared" si="71"/>
        <v>1520</v>
      </c>
      <c r="FS14" s="109">
        <f t="shared" si="71"/>
        <v>150</v>
      </c>
      <c r="FT14" s="109">
        <f t="shared" si="71"/>
        <v>130</v>
      </c>
      <c r="FU14" s="109">
        <f t="shared" si="71"/>
        <v>118</v>
      </c>
      <c r="FV14" s="109">
        <f t="shared" si="71"/>
        <v>95</v>
      </c>
      <c r="FW14" s="109">
        <f t="shared" si="71"/>
        <v>108</v>
      </c>
      <c r="FX14" s="109">
        <f t="shared" si="71"/>
        <v>124</v>
      </c>
      <c r="FY14" s="109">
        <f t="shared" si="71"/>
        <v>101</v>
      </c>
      <c r="FZ14" s="109">
        <f t="shared" si="71"/>
        <v>112</v>
      </c>
      <c r="GA14" s="109">
        <f t="shared" si="71"/>
        <v>119</v>
      </c>
      <c r="GB14" s="109">
        <f t="shared" si="71"/>
        <v>127</v>
      </c>
      <c r="GC14" s="109">
        <f t="shared" si="71"/>
        <v>2848</v>
      </c>
      <c r="GD14" s="109">
        <f t="shared" si="71"/>
        <v>126</v>
      </c>
      <c r="GE14" s="109">
        <f t="shared" si="71"/>
        <v>149</v>
      </c>
      <c r="GF14" s="109">
        <f t="shared" si="71"/>
        <v>129</v>
      </c>
      <c r="GG14" s="109">
        <f t="shared" si="71"/>
        <v>147</v>
      </c>
      <c r="GH14" s="109">
        <f t="shared" si="71"/>
        <v>103</v>
      </c>
      <c r="GI14" s="109">
        <f t="shared" si="71"/>
        <v>93</v>
      </c>
      <c r="GJ14" s="109">
        <f t="shared" si="71"/>
        <v>111</v>
      </c>
      <c r="GK14" s="109">
        <f t="shared" si="71"/>
        <v>112</v>
      </c>
      <c r="GL14" s="109">
        <f t="shared" si="71"/>
        <v>126</v>
      </c>
      <c r="GM14" s="109">
        <f t="shared" si="71"/>
        <v>117</v>
      </c>
      <c r="GN14" s="109">
        <f t="shared" si="71"/>
        <v>125</v>
      </c>
      <c r="GO14" s="109">
        <f t="shared" si="71"/>
        <v>106</v>
      </c>
      <c r="GP14" s="109">
        <f t="shared" si="71"/>
        <v>1444</v>
      </c>
      <c r="GQ14" s="109">
        <f t="shared" si="71"/>
        <v>155</v>
      </c>
      <c r="GR14" s="109">
        <f t="shared" si="71"/>
        <v>148</v>
      </c>
      <c r="GS14" s="109">
        <f t="shared" si="71"/>
        <v>134</v>
      </c>
      <c r="GT14" s="109">
        <f t="shared" si="71"/>
        <v>113</v>
      </c>
      <c r="GU14" s="109">
        <f t="shared" si="71"/>
        <v>159</v>
      </c>
      <c r="GV14" s="109">
        <f t="shared" si="71"/>
        <v>95</v>
      </c>
      <c r="GW14" s="109">
        <f t="shared" si="71"/>
        <v>128</v>
      </c>
      <c r="GX14" s="109">
        <f t="shared" si="71"/>
        <v>93</v>
      </c>
      <c r="GY14" s="109">
        <f t="shared" si="71"/>
        <v>120</v>
      </c>
      <c r="GZ14" s="109">
        <f t="shared" si="71"/>
        <v>127</v>
      </c>
      <c r="HA14" s="109">
        <f t="shared" si="71"/>
        <v>132</v>
      </c>
      <c r="HB14" s="109">
        <f t="shared" si="71"/>
        <v>119</v>
      </c>
      <c r="HC14" s="109">
        <f t="shared" si="71"/>
        <v>1523</v>
      </c>
      <c r="HD14" s="109">
        <f t="shared" si="71"/>
        <v>134</v>
      </c>
      <c r="HE14" s="109">
        <f t="shared" si="71"/>
        <v>116</v>
      </c>
      <c r="HF14" s="109">
        <f t="shared" si="71"/>
        <v>170</v>
      </c>
      <c r="HG14" s="109">
        <f t="shared" si="71"/>
        <v>130</v>
      </c>
      <c r="HH14" s="109">
        <f t="shared" si="71"/>
        <v>122</v>
      </c>
      <c r="HI14" s="109">
        <f t="shared" si="71"/>
        <v>117</v>
      </c>
      <c r="HJ14" s="109">
        <f t="shared" si="71"/>
        <v>124</v>
      </c>
      <c r="HK14" s="109">
        <f t="shared" si="71"/>
        <v>106</v>
      </c>
      <c r="HL14" s="109">
        <f t="shared" si="71"/>
        <v>108</v>
      </c>
      <c r="HM14" s="109">
        <f t="shared" si="71"/>
        <v>123</v>
      </c>
      <c r="HN14" s="109">
        <f t="shared" si="71"/>
        <v>118</v>
      </c>
      <c r="HO14" s="109">
        <f t="shared" si="71"/>
        <v>138</v>
      </c>
      <c r="HP14" s="121">
        <f t="shared" si="71"/>
        <v>1506</v>
      </c>
      <c r="HQ14" s="109">
        <f t="shared" ref="HQ14:IP14" si="72">SUM(HQ12:HQ13)</f>
        <v>142</v>
      </c>
      <c r="HR14" s="109">
        <f t="shared" si="72"/>
        <v>166</v>
      </c>
      <c r="HS14" s="109">
        <f t="shared" si="72"/>
        <v>157</v>
      </c>
      <c r="HT14" s="109">
        <f t="shared" si="72"/>
        <v>121</v>
      </c>
      <c r="HU14" s="109">
        <f t="shared" si="72"/>
        <v>93</v>
      </c>
      <c r="HV14" s="109">
        <f t="shared" si="72"/>
        <v>126</v>
      </c>
      <c r="HW14" s="109">
        <f t="shared" si="72"/>
        <v>112</v>
      </c>
      <c r="HX14" s="109">
        <f t="shared" si="72"/>
        <v>124</v>
      </c>
      <c r="HY14" s="109">
        <f t="shared" si="72"/>
        <v>134</v>
      </c>
      <c r="HZ14" s="109">
        <f t="shared" si="72"/>
        <v>124</v>
      </c>
      <c r="IA14" s="109">
        <f t="shared" si="72"/>
        <v>112</v>
      </c>
      <c r="IB14" s="109">
        <f>SUM(IB12:IB13)</f>
        <v>117</v>
      </c>
      <c r="IC14" s="121">
        <f t="shared" si="72"/>
        <v>1528</v>
      </c>
      <c r="ID14" s="109">
        <f t="shared" si="72"/>
        <v>214</v>
      </c>
      <c r="IE14" s="109">
        <f t="shared" si="72"/>
        <v>153</v>
      </c>
      <c r="IF14" s="109">
        <f t="shared" si="72"/>
        <v>181</v>
      </c>
      <c r="IG14" s="109">
        <f t="shared" si="72"/>
        <v>131</v>
      </c>
      <c r="IH14" s="109">
        <f t="shared" si="72"/>
        <v>136</v>
      </c>
      <c r="II14" s="109">
        <f t="shared" si="72"/>
        <v>114</v>
      </c>
      <c r="IJ14" s="109">
        <f t="shared" si="72"/>
        <v>116</v>
      </c>
      <c r="IK14" s="109">
        <f t="shared" si="72"/>
        <v>127</v>
      </c>
      <c r="IL14" s="109">
        <f t="shared" si="72"/>
        <v>80</v>
      </c>
      <c r="IM14" s="109">
        <f t="shared" si="72"/>
        <v>114</v>
      </c>
      <c r="IN14" s="109">
        <f t="shared" si="72"/>
        <v>116</v>
      </c>
      <c r="IO14" s="109">
        <f t="shared" si="72"/>
        <v>42</v>
      </c>
      <c r="IP14" s="121">
        <f t="shared" si="72"/>
        <v>1524</v>
      </c>
      <c r="IQ14" s="109">
        <f t="shared" ref="IQ14:JC14" si="73">SUM(IQ12:IQ13)</f>
        <v>145</v>
      </c>
      <c r="IR14" s="109">
        <f t="shared" si="73"/>
        <v>125</v>
      </c>
      <c r="IS14" s="109">
        <f t="shared" si="73"/>
        <v>140</v>
      </c>
      <c r="IT14" s="109">
        <f t="shared" si="73"/>
        <v>110</v>
      </c>
      <c r="IU14" s="109">
        <f t="shared" si="73"/>
        <v>129</v>
      </c>
      <c r="IV14" s="109">
        <f t="shared" si="73"/>
        <v>118</v>
      </c>
      <c r="IW14" s="109">
        <f t="shared" si="73"/>
        <v>114</v>
      </c>
      <c r="IX14" s="109">
        <f t="shared" si="73"/>
        <v>103</v>
      </c>
      <c r="IY14" s="109">
        <f t="shared" si="73"/>
        <v>120</v>
      </c>
      <c r="IZ14" s="109">
        <f t="shared" si="73"/>
        <v>129</v>
      </c>
      <c r="JA14" s="109">
        <f t="shared" si="73"/>
        <v>121</v>
      </c>
      <c r="JB14" s="109">
        <f t="shared" si="73"/>
        <v>118</v>
      </c>
      <c r="JC14" s="121">
        <f t="shared" si="73"/>
        <v>1472</v>
      </c>
      <c r="JD14" s="109">
        <f t="shared" ref="JD14:JP14" si="74">SUM(JD12:JD13)</f>
        <v>198</v>
      </c>
      <c r="JE14" s="109">
        <f t="shared" si="74"/>
        <v>134</v>
      </c>
      <c r="JF14" s="109">
        <f t="shared" si="74"/>
        <v>119</v>
      </c>
      <c r="JG14" s="109">
        <f t="shared" si="74"/>
        <v>120</v>
      </c>
      <c r="JH14" s="109">
        <f t="shared" si="74"/>
        <v>180</v>
      </c>
      <c r="JI14" s="109">
        <f t="shared" si="74"/>
        <v>103</v>
      </c>
      <c r="JJ14" s="109">
        <f t="shared" si="74"/>
        <v>88</v>
      </c>
      <c r="JK14" s="109">
        <f t="shared" si="74"/>
        <v>115</v>
      </c>
      <c r="JL14" s="109">
        <f t="shared" si="74"/>
        <v>141</v>
      </c>
      <c r="JM14" s="109">
        <f t="shared" si="74"/>
        <v>115</v>
      </c>
      <c r="JN14" s="109">
        <f t="shared" si="74"/>
        <v>141</v>
      </c>
      <c r="JO14" s="109">
        <f t="shared" si="74"/>
        <v>111</v>
      </c>
      <c r="JP14" s="121">
        <f t="shared" si="74"/>
        <v>1565</v>
      </c>
      <c r="JQ14" s="109">
        <f t="shared" ref="JQ14:KC14" si="75">SUM(JQ12:JQ13)</f>
        <v>190</v>
      </c>
      <c r="JR14" s="109">
        <f t="shared" si="75"/>
        <v>146</v>
      </c>
      <c r="JS14" s="109">
        <f t="shared" si="75"/>
        <v>111</v>
      </c>
      <c r="JT14" s="109">
        <f t="shared" si="75"/>
        <v>84</v>
      </c>
      <c r="JU14" s="109">
        <f t="shared" si="75"/>
        <v>126</v>
      </c>
      <c r="JV14" s="109">
        <f t="shared" si="75"/>
        <v>172</v>
      </c>
      <c r="JW14" s="109">
        <f t="shared" si="75"/>
        <v>145</v>
      </c>
      <c r="JX14" s="109">
        <f t="shared" si="75"/>
        <v>110</v>
      </c>
      <c r="JY14" s="109">
        <f t="shared" si="75"/>
        <v>144</v>
      </c>
      <c r="JZ14" s="109">
        <f t="shared" si="75"/>
        <v>163</v>
      </c>
      <c r="KA14" s="109">
        <f t="shared" si="75"/>
        <v>187</v>
      </c>
      <c r="KB14" s="109">
        <f t="shared" si="75"/>
        <v>151</v>
      </c>
      <c r="KC14" s="121">
        <f t="shared" si="75"/>
        <v>1729</v>
      </c>
      <c r="KD14" s="109">
        <f t="shared" ref="KD14:KP14" si="76">SUM(KD12:KD13)</f>
        <v>81</v>
      </c>
      <c r="KE14" s="109">
        <f t="shared" si="76"/>
        <v>230</v>
      </c>
      <c r="KF14" s="109">
        <f t="shared" si="76"/>
        <v>285</v>
      </c>
      <c r="KG14" s="109">
        <f t="shared" si="76"/>
        <v>205</v>
      </c>
      <c r="KH14" s="109">
        <f t="shared" si="76"/>
        <v>135</v>
      </c>
      <c r="KI14" s="109">
        <f t="shared" si="76"/>
        <v>124</v>
      </c>
      <c r="KJ14" s="109">
        <f t="shared" si="76"/>
        <v>135</v>
      </c>
      <c r="KK14" s="109">
        <f t="shared" si="76"/>
        <v>125</v>
      </c>
      <c r="KL14" s="109">
        <f t="shared" si="76"/>
        <v>204</v>
      </c>
      <c r="KM14" s="109">
        <f t="shared" si="76"/>
        <v>145</v>
      </c>
      <c r="KN14" s="109">
        <f t="shared" si="76"/>
        <v>144</v>
      </c>
      <c r="KO14" s="109">
        <f t="shared" si="76"/>
        <v>201</v>
      </c>
      <c r="KP14" s="121">
        <f t="shared" si="76"/>
        <v>2014</v>
      </c>
      <c r="KQ14" s="109">
        <f t="shared" ref="KQ14:LC14" si="77">SUM(KQ12:KQ13)</f>
        <v>207</v>
      </c>
      <c r="KR14" s="109">
        <f t="shared" si="77"/>
        <v>214</v>
      </c>
      <c r="KS14" s="109">
        <f t="shared" si="77"/>
        <v>197</v>
      </c>
      <c r="KT14" s="109">
        <f t="shared" si="77"/>
        <v>153</v>
      </c>
      <c r="KU14" s="109">
        <f t="shared" si="77"/>
        <v>100</v>
      </c>
      <c r="KV14" s="109">
        <f t="shared" si="77"/>
        <v>101</v>
      </c>
      <c r="KW14" s="109">
        <f t="shared" si="77"/>
        <v>107</v>
      </c>
      <c r="KX14" s="109">
        <f t="shared" si="77"/>
        <v>142</v>
      </c>
      <c r="KY14" s="109">
        <f t="shared" ref="KY14" si="78">SUM(KY12:KY13)</f>
        <v>150</v>
      </c>
      <c r="KZ14" s="109">
        <f t="shared" si="77"/>
        <v>142</v>
      </c>
      <c r="LA14" s="109">
        <f t="shared" si="77"/>
        <v>109</v>
      </c>
      <c r="LB14" s="109">
        <f t="shared" si="77"/>
        <v>219</v>
      </c>
      <c r="LC14" s="121">
        <f t="shared" si="77"/>
        <v>1841</v>
      </c>
      <c r="LD14" s="109">
        <f t="shared" ref="LD14:LP14" si="79">SUM(LD12:LD13)</f>
        <v>155</v>
      </c>
      <c r="LE14" s="109">
        <f t="shared" si="79"/>
        <v>92</v>
      </c>
      <c r="LF14" s="109">
        <f t="shared" si="79"/>
        <v>135</v>
      </c>
      <c r="LG14" s="109">
        <f t="shared" si="79"/>
        <v>136</v>
      </c>
      <c r="LH14" s="109">
        <f t="shared" si="79"/>
        <v>197</v>
      </c>
      <c r="LI14" s="109">
        <f t="shared" si="79"/>
        <v>119</v>
      </c>
      <c r="LJ14" s="109">
        <f t="shared" si="79"/>
        <v>110</v>
      </c>
      <c r="LK14" s="109">
        <f t="shared" si="79"/>
        <v>149</v>
      </c>
      <c r="LL14" s="109">
        <f t="shared" si="79"/>
        <v>116</v>
      </c>
      <c r="LM14" s="109">
        <f t="shared" si="79"/>
        <v>158</v>
      </c>
      <c r="LN14" s="109">
        <f t="shared" si="79"/>
        <v>142</v>
      </c>
      <c r="LO14" s="109">
        <f t="shared" si="79"/>
        <v>126</v>
      </c>
      <c r="LP14" s="121">
        <f t="shared" si="79"/>
        <v>1635</v>
      </c>
      <c r="LQ14" s="109">
        <f t="shared" ref="LQ14:MC14" si="80">SUM(LQ12:LQ13)</f>
        <v>145</v>
      </c>
      <c r="LR14" s="109">
        <f t="shared" si="80"/>
        <v>101</v>
      </c>
      <c r="LS14" s="109">
        <f t="shared" si="80"/>
        <v>166</v>
      </c>
      <c r="LT14" s="109">
        <f t="shared" si="80"/>
        <v>181</v>
      </c>
      <c r="LU14" s="109">
        <f t="shared" si="80"/>
        <v>114</v>
      </c>
      <c r="LV14" s="109">
        <f t="shared" si="80"/>
        <v>96</v>
      </c>
      <c r="LW14" s="109">
        <f t="shared" si="80"/>
        <v>141</v>
      </c>
      <c r="LX14" s="109">
        <f t="shared" si="80"/>
        <v>133</v>
      </c>
      <c r="LY14" s="109">
        <f t="shared" si="80"/>
        <v>203</v>
      </c>
      <c r="LZ14" s="109">
        <f t="shared" si="80"/>
        <v>167</v>
      </c>
      <c r="MA14" s="109">
        <f t="shared" si="80"/>
        <v>131</v>
      </c>
      <c r="MB14" s="109">
        <f t="shared" si="80"/>
        <v>152</v>
      </c>
      <c r="MC14" s="121">
        <f t="shared" si="80"/>
        <v>1730</v>
      </c>
      <c r="MD14" s="109">
        <f t="shared" ref="MD14:MP14" si="81">SUM(MD12:MD13)</f>
        <v>298</v>
      </c>
      <c r="ME14" s="109">
        <f t="shared" si="81"/>
        <v>163</v>
      </c>
      <c r="MF14" s="109">
        <f t="shared" si="81"/>
        <v>176</v>
      </c>
      <c r="MG14" s="109">
        <f t="shared" si="81"/>
        <v>165</v>
      </c>
      <c r="MH14" s="109">
        <f t="shared" si="81"/>
        <v>222</v>
      </c>
      <c r="MI14" s="109">
        <f t="shared" si="81"/>
        <v>137</v>
      </c>
      <c r="MJ14" s="109">
        <f t="shared" si="81"/>
        <v>143</v>
      </c>
      <c r="MK14" s="109">
        <f t="shared" si="81"/>
        <v>0</v>
      </c>
      <c r="ML14" s="109">
        <f t="shared" si="81"/>
        <v>0</v>
      </c>
      <c r="MM14" s="109">
        <f t="shared" si="81"/>
        <v>0</v>
      </c>
      <c r="MN14" s="109">
        <f t="shared" si="81"/>
        <v>0</v>
      </c>
      <c r="MO14" s="109">
        <f t="shared" si="81"/>
        <v>0</v>
      </c>
      <c r="MP14" s="121">
        <f t="shared" si="81"/>
        <v>1304</v>
      </c>
    </row>
    <row r="15" spans="1:354" ht="33.75" x14ac:dyDescent="0.25">
      <c r="A15" s="195"/>
      <c r="B15" s="197" t="s">
        <v>41</v>
      </c>
      <c r="C15" s="105" t="s">
        <v>33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83">
        <f t="shared" si="57"/>
        <v>0</v>
      </c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83">
        <f t="shared" si="58"/>
        <v>0</v>
      </c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83">
        <f t="shared" si="59"/>
        <v>0</v>
      </c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83">
        <f t="shared" si="60"/>
        <v>0</v>
      </c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84">
        <f t="shared" si="61"/>
        <v>0</v>
      </c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83">
        <f t="shared" si="62"/>
        <v>0</v>
      </c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84">
        <f t="shared" si="63"/>
        <v>0</v>
      </c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83">
        <f t="shared" si="64"/>
        <v>0</v>
      </c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84">
        <f t="shared" si="65"/>
        <v>0</v>
      </c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83">
        <f t="shared" si="66"/>
        <v>0</v>
      </c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84">
        <f t="shared" si="67"/>
        <v>0</v>
      </c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83">
        <f t="shared" si="68"/>
        <v>0</v>
      </c>
      <c r="FD15" s="58">
        <v>143</v>
      </c>
      <c r="FE15" s="58">
        <v>135</v>
      </c>
      <c r="FF15" s="58">
        <v>150</v>
      </c>
      <c r="FG15" s="58">
        <v>139</v>
      </c>
      <c r="FH15" s="58">
        <v>152</v>
      </c>
      <c r="FI15" s="58">
        <v>154</v>
      </c>
      <c r="FJ15" s="58">
        <v>109</v>
      </c>
      <c r="FK15" s="58">
        <v>131</v>
      </c>
      <c r="FL15" s="58">
        <v>131</v>
      </c>
      <c r="FM15" s="58">
        <v>147</v>
      </c>
      <c r="FN15" s="58">
        <v>123</v>
      </c>
      <c r="FO15" s="58">
        <v>133</v>
      </c>
      <c r="FP15" s="83">
        <f t="shared" si="69"/>
        <v>1647</v>
      </c>
      <c r="FQ15" s="58">
        <v>135</v>
      </c>
      <c r="FR15" s="58">
        <v>167</v>
      </c>
      <c r="FS15" s="58">
        <v>151</v>
      </c>
      <c r="FT15" s="58">
        <v>135</v>
      </c>
      <c r="FU15" s="58">
        <v>116</v>
      </c>
      <c r="FV15" s="58">
        <v>113</v>
      </c>
      <c r="FW15" s="58">
        <v>119</v>
      </c>
      <c r="FX15" s="58">
        <v>129</v>
      </c>
      <c r="FY15" s="58">
        <v>219</v>
      </c>
      <c r="FZ15" s="58">
        <v>106</v>
      </c>
      <c r="GA15" s="58">
        <v>130</v>
      </c>
      <c r="GB15" s="58">
        <v>140</v>
      </c>
      <c r="GC15" s="83">
        <f t="shared" si="70"/>
        <v>1660</v>
      </c>
      <c r="GD15" s="58">
        <v>148</v>
      </c>
      <c r="GE15" s="58">
        <v>136</v>
      </c>
      <c r="GF15" s="58">
        <v>148</v>
      </c>
      <c r="GG15" s="58">
        <v>182</v>
      </c>
      <c r="GH15" s="58">
        <v>113</v>
      </c>
      <c r="GI15" s="58">
        <v>108</v>
      </c>
      <c r="GJ15" s="58">
        <v>130</v>
      </c>
      <c r="GK15" s="58">
        <v>106</v>
      </c>
      <c r="GL15" s="58">
        <v>117</v>
      </c>
      <c r="GM15" s="58">
        <v>123</v>
      </c>
      <c r="GN15" s="58">
        <v>115</v>
      </c>
      <c r="GO15" s="58">
        <v>124</v>
      </c>
      <c r="GP15" s="83">
        <f>SUM(GD15:GO15)</f>
        <v>1550</v>
      </c>
      <c r="GQ15" s="58">
        <v>163</v>
      </c>
      <c r="GR15" s="58">
        <v>173</v>
      </c>
      <c r="GS15" s="58">
        <v>144</v>
      </c>
      <c r="GT15" s="58">
        <v>157</v>
      </c>
      <c r="GU15" s="58">
        <v>142</v>
      </c>
      <c r="GV15" s="58">
        <v>123</v>
      </c>
      <c r="GW15" s="58">
        <v>117</v>
      </c>
      <c r="GX15" s="58">
        <v>121</v>
      </c>
      <c r="GY15" s="58">
        <v>142</v>
      </c>
      <c r="GZ15" s="58">
        <v>144</v>
      </c>
      <c r="HA15" s="58">
        <v>149</v>
      </c>
      <c r="HB15" s="58">
        <v>131</v>
      </c>
      <c r="HC15" s="83">
        <f>SUM(GQ15:HB15)</f>
        <v>1706</v>
      </c>
      <c r="HD15" s="58">
        <v>165</v>
      </c>
      <c r="HE15" s="58">
        <v>162</v>
      </c>
      <c r="HF15" s="58">
        <v>158</v>
      </c>
      <c r="HG15" s="58">
        <v>151</v>
      </c>
      <c r="HH15" s="58">
        <v>133</v>
      </c>
      <c r="HI15" s="58">
        <v>133</v>
      </c>
      <c r="HJ15" s="58">
        <v>112</v>
      </c>
      <c r="HK15" s="58">
        <v>132</v>
      </c>
      <c r="HL15" s="58">
        <v>128</v>
      </c>
      <c r="HM15" s="58">
        <v>146</v>
      </c>
      <c r="HN15" s="58">
        <v>121</v>
      </c>
      <c r="HO15" s="58">
        <v>153</v>
      </c>
      <c r="HP15" s="84">
        <f>SUM(HD15:HO15)</f>
        <v>1694</v>
      </c>
      <c r="HQ15" s="58">
        <v>160</v>
      </c>
      <c r="HR15" s="58">
        <v>150</v>
      </c>
      <c r="HS15" s="58">
        <v>170</v>
      </c>
      <c r="HT15" s="58">
        <v>134</v>
      </c>
      <c r="HU15" s="58">
        <v>104</v>
      </c>
      <c r="HV15" s="58">
        <v>142</v>
      </c>
      <c r="HW15" s="58">
        <v>98</v>
      </c>
      <c r="HX15" s="58">
        <v>125</v>
      </c>
      <c r="HY15" s="58">
        <v>131</v>
      </c>
      <c r="HZ15" s="58">
        <v>143</v>
      </c>
      <c r="IA15" s="58">
        <v>133</v>
      </c>
      <c r="IB15" s="58">
        <v>148</v>
      </c>
      <c r="IC15" s="84">
        <f>SUM(HQ15:IB15)</f>
        <v>1638</v>
      </c>
      <c r="ID15" s="58">
        <v>198</v>
      </c>
      <c r="IE15" s="58">
        <v>157</v>
      </c>
      <c r="IF15" s="58">
        <v>285</v>
      </c>
      <c r="IG15" s="58">
        <v>147</v>
      </c>
      <c r="IH15" s="58">
        <v>148</v>
      </c>
      <c r="II15" s="58">
        <v>120</v>
      </c>
      <c r="IJ15" s="58">
        <v>146</v>
      </c>
      <c r="IK15" s="58">
        <v>136</v>
      </c>
      <c r="IL15" s="58">
        <v>86</v>
      </c>
      <c r="IM15" s="58">
        <v>136</v>
      </c>
      <c r="IN15" s="58">
        <v>112</v>
      </c>
      <c r="IO15" s="58">
        <v>51</v>
      </c>
      <c r="IP15" s="84">
        <f>SUM(ID15:IO15)</f>
        <v>1722</v>
      </c>
      <c r="IQ15" s="58">
        <v>140</v>
      </c>
      <c r="IR15" s="58">
        <v>129</v>
      </c>
      <c r="IS15" s="58">
        <v>142</v>
      </c>
      <c r="IT15" s="58">
        <v>145</v>
      </c>
      <c r="IU15" s="58">
        <v>136</v>
      </c>
      <c r="IV15" s="58">
        <v>140</v>
      </c>
      <c r="IW15" s="58">
        <v>129</v>
      </c>
      <c r="IX15" s="58">
        <v>121</v>
      </c>
      <c r="IY15" s="58">
        <v>110</v>
      </c>
      <c r="IZ15" s="58">
        <v>141</v>
      </c>
      <c r="JA15" s="58">
        <v>150</v>
      </c>
      <c r="JB15" s="58">
        <v>149</v>
      </c>
      <c r="JC15" s="84">
        <f>SUM(IQ15:JB15)</f>
        <v>1632</v>
      </c>
      <c r="JD15" s="58">
        <v>175</v>
      </c>
      <c r="JE15" s="58">
        <v>157</v>
      </c>
      <c r="JF15" s="58">
        <v>158</v>
      </c>
      <c r="JG15" s="58">
        <v>144</v>
      </c>
      <c r="JH15" s="58">
        <v>192</v>
      </c>
      <c r="JI15" s="58">
        <v>117</v>
      </c>
      <c r="JJ15" s="58">
        <v>96</v>
      </c>
      <c r="JK15" s="58">
        <v>169</v>
      </c>
      <c r="JL15" s="58">
        <v>138</v>
      </c>
      <c r="JM15" s="58">
        <v>132</v>
      </c>
      <c r="JN15" s="58">
        <v>104</v>
      </c>
      <c r="JO15" s="58">
        <v>160</v>
      </c>
      <c r="JP15" s="84">
        <f>SUM(JD15:JO15)</f>
        <v>1742</v>
      </c>
      <c r="JQ15" s="58">
        <v>160</v>
      </c>
      <c r="JR15" s="58">
        <v>189</v>
      </c>
      <c r="JS15" s="58">
        <v>87</v>
      </c>
      <c r="JT15" s="58">
        <v>118</v>
      </c>
      <c r="JU15" s="58">
        <v>131</v>
      </c>
      <c r="JV15" s="58">
        <v>178</v>
      </c>
      <c r="JW15" s="58">
        <v>151</v>
      </c>
      <c r="JX15" s="58">
        <v>138</v>
      </c>
      <c r="JY15" s="58">
        <v>210</v>
      </c>
      <c r="JZ15" s="58">
        <v>175</v>
      </c>
      <c r="KA15" s="58">
        <v>189</v>
      </c>
      <c r="KB15" s="58">
        <v>120</v>
      </c>
      <c r="KC15" s="84">
        <f>SUM(JQ15:KB15)</f>
        <v>1846</v>
      </c>
      <c r="KD15" s="58">
        <v>124</v>
      </c>
      <c r="KE15" s="58">
        <v>294</v>
      </c>
      <c r="KF15" s="58">
        <v>317</v>
      </c>
      <c r="KG15" s="58">
        <v>229</v>
      </c>
      <c r="KH15" s="58">
        <v>173</v>
      </c>
      <c r="KI15" s="58">
        <v>214</v>
      </c>
      <c r="KJ15" s="58">
        <v>128</v>
      </c>
      <c r="KK15" s="58">
        <v>144</v>
      </c>
      <c r="KL15" s="58">
        <v>211</v>
      </c>
      <c r="KM15" s="58">
        <v>161</v>
      </c>
      <c r="KN15" s="58">
        <v>208</v>
      </c>
      <c r="KO15" s="58">
        <v>196</v>
      </c>
      <c r="KP15" s="84">
        <f>SUM(KD15:KO15)</f>
        <v>2399</v>
      </c>
      <c r="KQ15" s="58">
        <v>202</v>
      </c>
      <c r="KR15" s="58">
        <v>244</v>
      </c>
      <c r="KS15" s="58">
        <v>259</v>
      </c>
      <c r="KT15" s="58">
        <v>173</v>
      </c>
      <c r="KU15" s="58">
        <v>135</v>
      </c>
      <c r="KV15" s="58">
        <v>81</v>
      </c>
      <c r="KW15" s="58">
        <v>98</v>
      </c>
      <c r="KX15" s="58">
        <v>152</v>
      </c>
      <c r="KY15" s="58">
        <v>156</v>
      </c>
      <c r="KZ15" s="58">
        <v>168</v>
      </c>
      <c r="LA15" s="58">
        <v>132</v>
      </c>
      <c r="LB15" s="58">
        <v>117</v>
      </c>
      <c r="LC15" s="84">
        <f>SUM(KQ15:LB15)</f>
        <v>1917</v>
      </c>
      <c r="LD15" s="58">
        <v>188</v>
      </c>
      <c r="LE15" s="58">
        <v>126</v>
      </c>
      <c r="LF15" s="58">
        <v>147</v>
      </c>
      <c r="LG15" s="58">
        <v>99</v>
      </c>
      <c r="LH15" s="58">
        <v>203</v>
      </c>
      <c r="LI15" s="58">
        <v>133</v>
      </c>
      <c r="LJ15" s="58">
        <v>100</v>
      </c>
      <c r="LK15" s="58">
        <v>157</v>
      </c>
      <c r="LL15" s="58">
        <v>133</v>
      </c>
      <c r="LM15" s="58">
        <v>131</v>
      </c>
      <c r="LN15" s="58">
        <v>107</v>
      </c>
      <c r="LO15" s="58">
        <v>157</v>
      </c>
      <c r="LP15" s="84">
        <f>SUM(LD15:LO15)</f>
        <v>1681</v>
      </c>
      <c r="LQ15" s="169">
        <v>168</v>
      </c>
      <c r="LR15" s="169">
        <v>119</v>
      </c>
      <c r="LS15" s="169">
        <v>197</v>
      </c>
      <c r="LT15" s="169">
        <v>180</v>
      </c>
      <c r="LU15" s="169">
        <v>151</v>
      </c>
      <c r="LV15" s="169">
        <v>226</v>
      </c>
      <c r="LW15" s="169">
        <v>143</v>
      </c>
      <c r="LX15" s="169">
        <v>168</v>
      </c>
      <c r="LY15" s="169">
        <v>99</v>
      </c>
      <c r="LZ15" s="169">
        <v>138</v>
      </c>
      <c r="MA15" s="169">
        <v>151</v>
      </c>
      <c r="MB15" s="169">
        <v>168</v>
      </c>
      <c r="MC15" s="84">
        <f>SUM(LQ15:MB15)</f>
        <v>1908</v>
      </c>
      <c r="MD15" s="169">
        <v>430</v>
      </c>
      <c r="ME15" s="169">
        <v>228</v>
      </c>
      <c r="MF15" s="169">
        <v>213</v>
      </c>
      <c r="MG15" s="169">
        <v>219</v>
      </c>
      <c r="MH15" s="169">
        <v>160</v>
      </c>
      <c r="MI15" s="169">
        <v>141</v>
      </c>
      <c r="MJ15" s="169">
        <v>156</v>
      </c>
      <c r="MK15" s="169"/>
      <c r="ML15" s="169"/>
      <c r="MM15" s="169"/>
      <c r="MN15" s="169"/>
      <c r="MO15" s="169"/>
      <c r="MP15" s="84">
        <f>SUM(MD15:MO15)</f>
        <v>1547</v>
      </c>
    </row>
    <row r="16" spans="1:354" ht="57" thickBot="1" x14ac:dyDescent="0.3">
      <c r="A16" s="195"/>
      <c r="B16" s="198"/>
      <c r="C16" s="12" t="s">
        <v>34</v>
      </c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83">
        <f t="shared" si="57"/>
        <v>0</v>
      </c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83">
        <f t="shared" si="58"/>
        <v>0</v>
      </c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83">
        <f t="shared" si="59"/>
        <v>0</v>
      </c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83">
        <f t="shared" si="60"/>
        <v>0</v>
      </c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84">
        <f t="shared" si="61"/>
        <v>0</v>
      </c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83">
        <f t="shared" si="62"/>
        <v>0</v>
      </c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84">
        <f t="shared" si="63"/>
        <v>0</v>
      </c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83">
        <f t="shared" si="64"/>
        <v>0</v>
      </c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84">
        <f t="shared" si="65"/>
        <v>0</v>
      </c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83">
        <f t="shared" si="66"/>
        <v>0</v>
      </c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84">
        <f t="shared" si="67"/>
        <v>0</v>
      </c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83">
        <f t="shared" si="68"/>
        <v>0</v>
      </c>
      <c r="FD16" s="62">
        <v>3</v>
      </c>
      <c r="FE16" s="62">
        <v>2</v>
      </c>
      <c r="FF16" s="62">
        <v>7</v>
      </c>
      <c r="FG16" s="62">
        <v>4</v>
      </c>
      <c r="FH16" s="62">
        <v>1</v>
      </c>
      <c r="FI16" s="62">
        <v>9</v>
      </c>
      <c r="FJ16" s="62">
        <v>6</v>
      </c>
      <c r="FK16" s="62">
        <v>4</v>
      </c>
      <c r="FL16" s="62">
        <v>5</v>
      </c>
      <c r="FM16" s="62">
        <v>4</v>
      </c>
      <c r="FN16" s="62">
        <v>1</v>
      </c>
      <c r="FO16" s="62">
        <v>2</v>
      </c>
      <c r="FP16" s="83">
        <f t="shared" si="69"/>
        <v>48</v>
      </c>
      <c r="FQ16" s="62">
        <v>6</v>
      </c>
      <c r="FR16" s="62">
        <v>1</v>
      </c>
      <c r="FS16" s="62">
        <v>8</v>
      </c>
      <c r="FT16" s="62">
        <v>8</v>
      </c>
      <c r="FU16" s="62">
        <v>5</v>
      </c>
      <c r="FV16" s="62">
        <v>4</v>
      </c>
      <c r="FW16" s="62">
        <v>5</v>
      </c>
      <c r="FX16" s="62">
        <v>2</v>
      </c>
      <c r="FY16" s="62">
        <v>5</v>
      </c>
      <c r="FZ16" s="62">
        <v>5</v>
      </c>
      <c r="GA16" s="62">
        <v>3</v>
      </c>
      <c r="GB16" s="62">
        <v>7</v>
      </c>
      <c r="GC16" s="83">
        <f t="shared" si="70"/>
        <v>59</v>
      </c>
      <c r="GD16" s="62">
        <v>9</v>
      </c>
      <c r="GE16" s="62">
        <v>4</v>
      </c>
      <c r="GF16" s="62">
        <v>1</v>
      </c>
      <c r="GG16" s="62">
        <v>9</v>
      </c>
      <c r="GH16" s="62">
        <v>7</v>
      </c>
      <c r="GI16" s="62">
        <v>9</v>
      </c>
      <c r="GJ16" s="62">
        <v>6</v>
      </c>
      <c r="GK16" s="62">
        <v>1</v>
      </c>
      <c r="GL16" s="62">
        <v>2</v>
      </c>
      <c r="GM16" s="62">
        <v>8</v>
      </c>
      <c r="GN16" s="62">
        <v>4</v>
      </c>
      <c r="GO16" s="62">
        <v>9</v>
      </c>
      <c r="GP16" s="83">
        <f>SUM(GD16:GO16)</f>
        <v>69</v>
      </c>
      <c r="GQ16" s="62">
        <v>7</v>
      </c>
      <c r="GR16" s="62">
        <v>10</v>
      </c>
      <c r="GS16" s="62">
        <v>9</v>
      </c>
      <c r="GT16" s="62">
        <v>7</v>
      </c>
      <c r="GU16" s="62">
        <v>7</v>
      </c>
      <c r="GV16" s="62">
        <v>9</v>
      </c>
      <c r="GW16" s="62">
        <v>10</v>
      </c>
      <c r="GX16" s="62">
        <v>6</v>
      </c>
      <c r="GY16" s="62">
        <v>9</v>
      </c>
      <c r="GZ16" s="62">
        <v>7</v>
      </c>
      <c r="HA16" s="62">
        <v>5</v>
      </c>
      <c r="HB16" s="62">
        <v>8</v>
      </c>
      <c r="HC16" s="83">
        <f>SUM(GQ16:HB16)</f>
        <v>94</v>
      </c>
      <c r="HD16" s="62">
        <v>6</v>
      </c>
      <c r="HE16" s="62">
        <v>6</v>
      </c>
      <c r="HF16" s="62">
        <v>9</v>
      </c>
      <c r="HG16" s="62">
        <v>5</v>
      </c>
      <c r="HH16" s="62">
        <v>1</v>
      </c>
      <c r="HI16" s="62">
        <v>2</v>
      </c>
      <c r="HJ16" s="62">
        <v>3</v>
      </c>
      <c r="HK16" s="62">
        <v>2</v>
      </c>
      <c r="HL16" s="62">
        <v>2</v>
      </c>
      <c r="HM16" s="62">
        <v>3</v>
      </c>
      <c r="HN16" s="62">
        <v>3</v>
      </c>
      <c r="HO16" s="62">
        <v>9</v>
      </c>
      <c r="HP16" s="84">
        <f>SUM(HD16:HO16)</f>
        <v>51</v>
      </c>
      <c r="HQ16" s="62">
        <v>4</v>
      </c>
      <c r="HR16" s="62">
        <v>3</v>
      </c>
      <c r="HS16" s="62">
        <v>7</v>
      </c>
      <c r="HT16" s="62">
        <v>6</v>
      </c>
      <c r="HU16" s="62">
        <v>4</v>
      </c>
      <c r="HV16" s="62">
        <v>6</v>
      </c>
      <c r="HW16" s="62">
        <v>6</v>
      </c>
      <c r="HX16" s="62">
        <v>8</v>
      </c>
      <c r="HY16" s="62">
        <v>6</v>
      </c>
      <c r="HZ16" s="62">
        <v>6</v>
      </c>
      <c r="IA16" s="62">
        <v>2</v>
      </c>
      <c r="IB16" s="62">
        <v>6</v>
      </c>
      <c r="IC16" s="84">
        <f>SUM(HQ16:IB16)</f>
        <v>64</v>
      </c>
      <c r="ID16" s="62">
        <v>5</v>
      </c>
      <c r="IE16" s="62">
        <v>4</v>
      </c>
      <c r="IF16" s="62">
        <v>2</v>
      </c>
      <c r="IG16" s="62">
        <v>5</v>
      </c>
      <c r="IH16" s="62">
        <v>8</v>
      </c>
      <c r="II16" s="62">
        <v>5</v>
      </c>
      <c r="IJ16" s="62">
        <v>6</v>
      </c>
      <c r="IK16" s="62">
        <v>2</v>
      </c>
      <c r="IL16" s="62">
        <v>2</v>
      </c>
      <c r="IM16" s="62">
        <v>2</v>
      </c>
      <c r="IN16" s="62">
        <v>4</v>
      </c>
      <c r="IO16" s="62">
        <v>5</v>
      </c>
      <c r="IP16" s="84">
        <f>SUM(ID16:IO16)</f>
        <v>50</v>
      </c>
      <c r="IQ16" s="62">
        <v>6</v>
      </c>
      <c r="IR16" s="62">
        <v>7</v>
      </c>
      <c r="IS16" s="62">
        <v>5</v>
      </c>
      <c r="IT16" s="62">
        <v>1</v>
      </c>
      <c r="IU16" s="62">
        <v>4</v>
      </c>
      <c r="IV16" s="62">
        <v>4</v>
      </c>
      <c r="IW16" s="62">
        <v>8</v>
      </c>
      <c r="IX16" s="62">
        <v>6</v>
      </c>
      <c r="IY16" s="62">
        <v>0</v>
      </c>
      <c r="IZ16" s="62">
        <v>6</v>
      </c>
      <c r="JA16" s="62">
        <v>1</v>
      </c>
      <c r="JB16" s="62">
        <v>6</v>
      </c>
      <c r="JC16" s="84">
        <f>SUM(IQ16:JB16)</f>
        <v>54</v>
      </c>
      <c r="JD16" s="62">
        <v>2</v>
      </c>
      <c r="JE16" s="62">
        <v>5</v>
      </c>
      <c r="JF16" s="62">
        <v>4</v>
      </c>
      <c r="JG16" s="62">
        <v>5</v>
      </c>
      <c r="JH16" s="62">
        <v>5</v>
      </c>
      <c r="JI16" s="62">
        <v>5</v>
      </c>
      <c r="JJ16" s="62">
        <v>4</v>
      </c>
      <c r="JK16" s="62">
        <v>5</v>
      </c>
      <c r="JL16" s="62">
        <v>7</v>
      </c>
      <c r="JM16" s="62">
        <v>4</v>
      </c>
      <c r="JN16" s="62">
        <v>3</v>
      </c>
      <c r="JO16" s="62">
        <v>11</v>
      </c>
      <c r="JP16" s="84">
        <f>SUM(JD16:JO16)</f>
        <v>60</v>
      </c>
      <c r="JQ16" s="62">
        <v>2</v>
      </c>
      <c r="JR16" s="62">
        <v>2</v>
      </c>
      <c r="JS16" s="62">
        <v>1</v>
      </c>
      <c r="JT16" s="62">
        <v>3</v>
      </c>
      <c r="JU16" s="62">
        <v>4</v>
      </c>
      <c r="JV16" s="62">
        <v>5</v>
      </c>
      <c r="JW16" s="62">
        <v>5</v>
      </c>
      <c r="JX16" s="62">
        <v>4</v>
      </c>
      <c r="JY16" s="62">
        <v>8</v>
      </c>
      <c r="JZ16" s="62">
        <v>4</v>
      </c>
      <c r="KA16" s="62">
        <v>4</v>
      </c>
      <c r="KB16" s="62">
        <v>5</v>
      </c>
      <c r="KC16" s="84">
        <f>SUM(JQ16:KB16)</f>
        <v>47</v>
      </c>
      <c r="KD16" s="62">
        <v>1</v>
      </c>
      <c r="KE16" s="62">
        <v>6</v>
      </c>
      <c r="KF16" s="62">
        <v>6</v>
      </c>
      <c r="KG16" s="62">
        <v>3</v>
      </c>
      <c r="KH16" s="62">
        <v>3</v>
      </c>
      <c r="KI16" s="62">
        <v>7</v>
      </c>
      <c r="KJ16" s="62">
        <v>4</v>
      </c>
      <c r="KK16" s="62">
        <v>5</v>
      </c>
      <c r="KL16" s="62">
        <v>8</v>
      </c>
      <c r="KM16" s="62">
        <v>9</v>
      </c>
      <c r="KN16" s="62">
        <v>3</v>
      </c>
      <c r="KO16" s="62">
        <v>5</v>
      </c>
      <c r="KP16" s="84">
        <f>SUM(KD16:KO16)</f>
        <v>60</v>
      </c>
      <c r="KQ16" s="62">
        <v>3</v>
      </c>
      <c r="KR16" s="62">
        <v>5</v>
      </c>
      <c r="KS16" s="62">
        <v>5</v>
      </c>
      <c r="KT16" s="62">
        <v>7</v>
      </c>
      <c r="KU16" s="62">
        <v>2</v>
      </c>
      <c r="KV16" s="62">
        <v>2</v>
      </c>
      <c r="KW16" s="62">
        <v>3</v>
      </c>
      <c r="KX16" s="62">
        <v>9</v>
      </c>
      <c r="KY16" s="62">
        <v>5</v>
      </c>
      <c r="KZ16" s="62">
        <v>3</v>
      </c>
      <c r="LA16" s="62">
        <v>2</v>
      </c>
      <c r="LB16" s="62">
        <v>6</v>
      </c>
      <c r="LC16" s="84">
        <f>SUM(KQ16:LB16)</f>
        <v>52</v>
      </c>
      <c r="LD16" s="62">
        <v>3</v>
      </c>
      <c r="LE16" s="62">
        <v>2</v>
      </c>
      <c r="LF16" s="62">
        <v>3</v>
      </c>
      <c r="LG16" s="62">
        <v>11</v>
      </c>
      <c r="LH16" s="62">
        <v>8</v>
      </c>
      <c r="LI16" s="62">
        <v>3</v>
      </c>
      <c r="LJ16" s="62">
        <v>2</v>
      </c>
      <c r="LK16" s="62">
        <v>2</v>
      </c>
      <c r="LL16" s="62">
        <v>7</v>
      </c>
      <c r="LM16" s="62">
        <v>4</v>
      </c>
      <c r="LN16" s="62">
        <v>1</v>
      </c>
      <c r="LO16" s="62">
        <v>0</v>
      </c>
      <c r="LP16" s="84">
        <f>SUM(LD16:LO16)</f>
        <v>46</v>
      </c>
      <c r="LQ16" s="164">
        <v>3</v>
      </c>
      <c r="LR16" s="164">
        <v>0</v>
      </c>
      <c r="LS16" s="164">
        <v>4</v>
      </c>
      <c r="LT16" s="164">
        <v>7</v>
      </c>
      <c r="LU16" s="164">
        <v>3</v>
      </c>
      <c r="LV16" s="164">
        <v>2</v>
      </c>
      <c r="LW16" s="164">
        <v>4</v>
      </c>
      <c r="LX16" s="164">
        <v>10</v>
      </c>
      <c r="LY16" s="164">
        <v>5</v>
      </c>
      <c r="LZ16" s="164">
        <v>2</v>
      </c>
      <c r="MA16" s="164">
        <v>7</v>
      </c>
      <c r="MB16" s="164">
        <v>5</v>
      </c>
      <c r="MC16" s="84">
        <f>SUM(LQ16:MB16)</f>
        <v>52</v>
      </c>
      <c r="MD16" s="164">
        <v>3</v>
      </c>
      <c r="ME16" s="164">
        <v>0</v>
      </c>
      <c r="MF16" s="164">
        <v>2</v>
      </c>
      <c r="MG16" s="164">
        <v>2</v>
      </c>
      <c r="MH16" s="164">
        <v>3</v>
      </c>
      <c r="MI16" s="164">
        <v>3</v>
      </c>
      <c r="MJ16" s="164">
        <v>1</v>
      </c>
      <c r="MK16" s="164"/>
      <c r="ML16" s="164"/>
      <c r="MM16" s="164"/>
      <c r="MN16" s="164"/>
      <c r="MO16" s="164"/>
      <c r="MP16" s="84">
        <f>SUM(MD16:MO16)</f>
        <v>14</v>
      </c>
    </row>
    <row r="17" spans="1:354" ht="57" thickBot="1" x14ac:dyDescent="0.3">
      <c r="A17" s="195"/>
      <c r="B17" s="199"/>
      <c r="C17" s="14" t="s">
        <v>42</v>
      </c>
      <c r="D17" s="109">
        <v>108</v>
      </c>
      <c r="E17" s="109">
        <v>124</v>
      </c>
      <c r="F17" s="109">
        <v>126</v>
      </c>
      <c r="G17" s="109">
        <v>118</v>
      </c>
      <c r="H17" s="109">
        <v>131</v>
      </c>
      <c r="I17" s="109">
        <v>95</v>
      </c>
      <c r="J17" s="109">
        <v>114</v>
      </c>
      <c r="K17" s="109">
        <v>101</v>
      </c>
      <c r="L17" s="109">
        <v>101</v>
      </c>
      <c r="M17" s="109">
        <v>120</v>
      </c>
      <c r="N17" s="109">
        <v>106</v>
      </c>
      <c r="O17" s="109">
        <v>154</v>
      </c>
      <c r="P17" s="79">
        <f t="shared" si="57"/>
        <v>1398</v>
      </c>
      <c r="Q17" s="109">
        <v>147</v>
      </c>
      <c r="R17" s="109">
        <v>141</v>
      </c>
      <c r="S17" s="109">
        <v>109</v>
      </c>
      <c r="T17" s="109">
        <v>105</v>
      </c>
      <c r="U17" s="109">
        <v>123</v>
      </c>
      <c r="V17" s="109">
        <v>128</v>
      </c>
      <c r="W17" s="109">
        <v>107</v>
      </c>
      <c r="X17" s="109">
        <v>104</v>
      </c>
      <c r="Y17" s="109">
        <v>112</v>
      </c>
      <c r="Z17" s="109">
        <v>103</v>
      </c>
      <c r="AA17" s="109">
        <v>99</v>
      </c>
      <c r="AB17" s="109">
        <v>112</v>
      </c>
      <c r="AC17" s="79">
        <f t="shared" si="58"/>
        <v>1390</v>
      </c>
      <c r="AD17" s="109">
        <v>170</v>
      </c>
      <c r="AE17" s="109">
        <v>108</v>
      </c>
      <c r="AF17" s="109">
        <v>115</v>
      </c>
      <c r="AG17" s="109">
        <v>105</v>
      </c>
      <c r="AH17" s="109">
        <v>129</v>
      </c>
      <c r="AI17" s="109">
        <v>74</v>
      </c>
      <c r="AJ17" s="109">
        <v>108</v>
      </c>
      <c r="AK17" s="109">
        <v>129</v>
      </c>
      <c r="AL17" s="109">
        <v>128</v>
      </c>
      <c r="AM17" s="109">
        <v>137</v>
      </c>
      <c r="AN17" s="109">
        <v>113</v>
      </c>
      <c r="AO17" s="109">
        <v>79</v>
      </c>
      <c r="AP17" s="79">
        <f t="shared" si="59"/>
        <v>1395</v>
      </c>
      <c r="AQ17" s="109">
        <v>150</v>
      </c>
      <c r="AR17" s="109">
        <v>123</v>
      </c>
      <c r="AS17" s="109">
        <v>104</v>
      </c>
      <c r="AT17" s="109">
        <v>104</v>
      </c>
      <c r="AU17" s="109">
        <v>120</v>
      </c>
      <c r="AV17" s="109">
        <v>124</v>
      </c>
      <c r="AW17" s="109">
        <v>102</v>
      </c>
      <c r="AX17" s="109">
        <v>108</v>
      </c>
      <c r="AY17" s="109">
        <v>105</v>
      </c>
      <c r="AZ17" s="109">
        <v>120</v>
      </c>
      <c r="BA17" s="109">
        <v>112</v>
      </c>
      <c r="BB17" s="109">
        <v>115</v>
      </c>
      <c r="BC17" s="79">
        <f t="shared" si="60"/>
        <v>1387</v>
      </c>
      <c r="BD17" s="109">
        <v>127</v>
      </c>
      <c r="BE17" s="109">
        <v>107</v>
      </c>
      <c r="BF17" s="109">
        <v>124</v>
      </c>
      <c r="BG17" s="109">
        <v>123</v>
      </c>
      <c r="BH17" s="109">
        <v>131</v>
      </c>
      <c r="BI17" s="109">
        <v>120</v>
      </c>
      <c r="BJ17" s="109">
        <v>118</v>
      </c>
      <c r="BK17" s="109">
        <v>97</v>
      </c>
      <c r="BL17" s="109">
        <v>114</v>
      </c>
      <c r="BM17" s="109">
        <v>107</v>
      </c>
      <c r="BN17" s="109">
        <v>94</v>
      </c>
      <c r="BO17" s="109">
        <v>121</v>
      </c>
      <c r="BP17" s="78">
        <f t="shared" si="61"/>
        <v>1383</v>
      </c>
      <c r="BQ17" s="109">
        <v>147</v>
      </c>
      <c r="BR17" s="109">
        <v>124</v>
      </c>
      <c r="BS17" s="109">
        <v>129</v>
      </c>
      <c r="BT17" s="109">
        <v>108</v>
      </c>
      <c r="BU17" s="109">
        <v>118</v>
      </c>
      <c r="BV17" s="109">
        <v>123</v>
      </c>
      <c r="BW17" s="109">
        <v>121</v>
      </c>
      <c r="BX17" s="109">
        <v>126</v>
      </c>
      <c r="BY17" s="109">
        <v>105</v>
      </c>
      <c r="BZ17" s="109">
        <v>94</v>
      </c>
      <c r="CA17" s="109">
        <v>121</v>
      </c>
      <c r="CB17" s="109">
        <v>138</v>
      </c>
      <c r="CC17" s="79">
        <f t="shared" si="62"/>
        <v>1454</v>
      </c>
      <c r="CD17" s="109">
        <v>146</v>
      </c>
      <c r="CE17" s="109">
        <v>124</v>
      </c>
      <c r="CF17" s="109">
        <v>165</v>
      </c>
      <c r="CG17" s="109">
        <v>111</v>
      </c>
      <c r="CH17" s="109">
        <v>85</v>
      </c>
      <c r="CI17" s="109">
        <v>100</v>
      </c>
      <c r="CJ17" s="109">
        <v>112</v>
      </c>
      <c r="CK17" s="109">
        <v>105</v>
      </c>
      <c r="CL17" s="109">
        <v>110</v>
      </c>
      <c r="CM17" s="109">
        <v>125</v>
      </c>
      <c r="CN17" s="109">
        <v>113</v>
      </c>
      <c r="CO17" s="109">
        <v>110</v>
      </c>
      <c r="CP17" s="78">
        <f t="shared" si="63"/>
        <v>1406</v>
      </c>
      <c r="CQ17" s="109">
        <v>109</v>
      </c>
      <c r="CR17" s="109">
        <v>138</v>
      </c>
      <c r="CS17" s="109">
        <v>157</v>
      </c>
      <c r="CT17" s="109">
        <v>98</v>
      </c>
      <c r="CU17" s="109">
        <v>122</v>
      </c>
      <c r="CV17" s="109">
        <v>120</v>
      </c>
      <c r="CW17" s="109">
        <v>80</v>
      </c>
      <c r="CX17" s="109">
        <v>116</v>
      </c>
      <c r="CY17" s="109">
        <v>140</v>
      </c>
      <c r="CZ17" s="109">
        <v>113</v>
      </c>
      <c r="DA17" s="109">
        <v>122</v>
      </c>
      <c r="DB17" s="109">
        <v>122</v>
      </c>
      <c r="DC17" s="79">
        <f t="shared" si="64"/>
        <v>1437</v>
      </c>
      <c r="DD17" s="109">
        <v>172</v>
      </c>
      <c r="DE17" s="109">
        <v>165</v>
      </c>
      <c r="DF17" s="109">
        <v>157</v>
      </c>
      <c r="DG17" s="109">
        <v>118</v>
      </c>
      <c r="DH17" s="109">
        <v>131</v>
      </c>
      <c r="DI17" s="109">
        <v>91</v>
      </c>
      <c r="DJ17" s="109">
        <v>126</v>
      </c>
      <c r="DK17" s="109">
        <v>124</v>
      </c>
      <c r="DL17" s="109">
        <v>103</v>
      </c>
      <c r="DM17" s="109">
        <v>130</v>
      </c>
      <c r="DN17" s="109">
        <v>130</v>
      </c>
      <c r="DO17" s="109">
        <v>106</v>
      </c>
      <c r="DP17" s="78">
        <f t="shared" si="65"/>
        <v>1553</v>
      </c>
      <c r="DQ17" s="109">
        <v>141</v>
      </c>
      <c r="DR17" s="109">
        <v>136</v>
      </c>
      <c r="DS17" s="109">
        <v>138</v>
      </c>
      <c r="DT17" s="109">
        <v>116</v>
      </c>
      <c r="DU17" s="109">
        <v>101</v>
      </c>
      <c r="DV17" s="109">
        <v>105</v>
      </c>
      <c r="DW17" s="109">
        <v>130</v>
      </c>
      <c r="DX17" s="109">
        <v>141</v>
      </c>
      <c r="DY17" s="109">
        <v>106</v>
      </c>
      <c r="DZ17" s="109">
        <v>121</v>
      </c>
      <c r="EA17" s="109">
        <v>134</v>
      </c>
      <c r="EB17" s="109">
        <v>123</v>
      </c>
      <c r="EC17" s="79">
        <f t="shared" si="66"/>
        <v>1492</v>
      </c>
      <c r="ED17" s="109">
        <v>168</v>
      </c>
      <c r="EE17" s="109">
        <v>132</v>
      </c>
      <c r="EF17" s="109">
        <v>139</v>
      </c>
      <c r="EG17" s="109">
        <v>109</v>
      </c>
      <c r="EH17" s="109">
        <v>130</v>
      </c>
      <c r="EI17" s="109">
        <v>137</v>
      </c>
      <c r="EJ17" s="109">
        <v>120</v>
      </c>
      <c r="EK17" s="109">
        <v>142</v>
      </c>
      <c r="EL17" s="109">
        <v>137</v>
      </c>
      <c r="EM17" s="109">
        <v>132</v>
      </c>
      <c r="EN17" s="109">
        <v>102</v>
      </c>
      <c r="EO17" s="109">
        <v>166</v>
      </c>
      <c r="EP17" s="78">
        <f t="shared" si="67"/>
        <v>1614</v>
      </c>
      <c r="EQ17" s="109">
        <v>120</v>
      </c>
      <c r="ER17" s="109">
        <v>152</v>
      </c>
      <c r="ES17" s="109">
        <v>164</v>
      </c>
      <c r="ET17" s="109">
        <v>145</v>
      </c>
      <c r="EU17" s="109">
        <v>121</v>
      </c>
      <c r="EV17" s="109">
        <v>116</v>
      </c>
      <c r="EW17" s="109">
        <v>136</v>
      </c>
      <c r="EX17" s="109">
        <v>111</v>
      </c>
      <c r="EY17" s="109">
        <v>148</v>
      </c>
      <c r="EZ17" s="109">
        <v>156</v>
      </c>
      <c r="FA17" s="109">
        <v>113</v>
      </c>
      <c r="FB17" s="109">
        <v>151</v>
      </c>
      <c r="FC17" s="79">
        <f t="shared" si="68"/>
        <v>1633</v>
      </c>
      <c r="FD17" s="109">
        <f>SUM(FD15:FD16)</f>
        <v>146</v>
      </c>
      <c r="FE17" s="109">
        <f t="shared" ref="FE17:HP17" si="82">SUM(FE15:FE16)</f>
        <v>137</v>
      </c>
      <c r="FF17" s="109">
        <f t="shared" si="82"/>
        <v>157</v>
      </c>
      <c r="FG17" s="109">
        <f t="shared" si="82"/>
        <v>143</v>
      </c>
      <c r="FH17" s="109">
        <f t="shared" si="82"/>
        <v>153</v>
      </c>
      <c r="FI17" s="109">
        <f t="shared" si="82"/>
        <v>163</v>
      </c>
      <c r="FJ17" s="109">
        <f t="shared" si="82"/>
        <v>115</v>
      </c>
      <c r="FK17" s="109">
        <f t="shared" si="82"/>
        <v>135</v>
      </c>
      <c r="FL17" s="109">
        <f t="shared" si="82"/>
        <v>136</v>
      </c>
      <c r="FM17" s="109">
        <f t="shared" si="82"/>
        <v>151</v>
      </c>
      <c r="FN17" s="109">
        <f t="shared" si="82"/>
        <v>124</v>
      </c>
      <c r="FO17" s="109">
        <f t="shared" si="82"/>
        <v>135</v>
      </c>
      <c r="FP17" s="109">
        <f t="shared" si="82"/>
        <v>1695</v>
      </c>
      <c r="FQ17" s="109">
        <f t="shared" si="82"/>
        <v>141</v>
      </c>
      <c r="FR17" s="109">
        <f t="shared" si="82"/>
        <v>168</v>
      </c>
      <c r="FS17" s="109">
        <f t="shared" si="82"/>
        <v>159</v>
      </c>
      <c r="FT17" s="109">
        <f t="shared" si="82"/>
        <v>143</v>
      </c>
      <c r="FU17" s="109">
        <f t="shared" si="82"/>
        <v>121</v>
      </c>
      <c r="FV17" s="109">
        <f t="shared" si="82"/>
        <v>117</v>
      </c>
      <c r="FW17" s="109">
        <f t="shared" si="82"/>
        <v>124</v>
      </c>
      <c r="FX17" s="109">
        <f t="shared" si="82"/>
        <v>131</v>
      </c>
      <c r="FY17" s="109">
        <f t="shared" si="82"/>
        <v>224</v>
      </c>
      <c r="FZ17" s="109">
        <f t="shared" si="82"/>
        <v>111</v>
      </c>
      <c r="GA17" s="109">
        <f t="shared" si="82"/>
        <v>133</v>
      </c>
      <c r="GB17" s="109">
        <f t="shared" si="82"/>
        <v>147</v>
      </c>
      <c r="GC17" s="109">
        <f t="shared" si="82"/>
        <v>1719</v>
      </c>
      <c r="GD17" s="109">
        <f t="shared" si="82"/>
        <v>157</v>
      </c>
      <c r="GE17" s="109">
        <f t="shared" si="82"/>
        <v>140</v>
      </c>
      <c r="GF17" s="109">
        <f t="shared" si="82"/>
        <v>149</v>
      </c>
      <c r="GG17" s="109">
        <f t="shared" si="82"/>
        <v>191</v>
      </c>
      <c r="GH17" s="109">
        <f t="shared" si="82"/>
        <v>120</v>
      </c>
      <c r="GI17" s="109">
        <f t="shared" si="82"/>
        <v>117</v>
      </c>
      <c r="GJ17" s="109">
        <f t="shared" si="82"/>
        <v>136</v>
      </c>
      <c r="GK17" s="109">
        <f t="shared" si="82"/>
        <v>107</v>
      </c>
      <c r="GL17" s="109">
        <f t="shared" si="82"/>
        <v>119</v>
      </c>
      <c r="GM17" s="109">
        <f t="shared" si="82"/>
        <v>131</v>
      </c>
      <c r="GN17" s="109">
        <f t="shared" si="82"/>
        <v>119</v>
      </c>
      <c r="GO17" s="109">
        <f t="shared" si="82"/>
        <v>133</v>
      </c>
      <c r="GP17" s="109">
        <f t="shared" si="82"/>
        <v>1619</v>
      </c>
      <c r="GQ17" s="109">
        <f t="shared" si="82"/>
        <v>170</v>
      </c>
      <c r="GR17" s="109">
        <f t="shared" si="82"/>
        <v>183</v>
      </c>
      <c r="GS17" s="109">
        <f t="shared" si="82"/>
        <v>153</v>
      </c>
      <c r="GT17" s="109">
        <f t="shared" si="82"/>
        <v>164</v>
      </c>
      <c r="GU17" s="109">
        <f t="shared" si="82"/>
        <v>149</v>
      </c>
      <c r="GV17" s="109">
        <f t="shared" si="82"/>
        <v>132</v>
      </c>
      <c r="GW17" s="109">
        <f t="shared" si="82"/>
        <v>127</v>
      </c>
      <c r="GX17" s="109">
        <f t="shared" si="82"/>
        <v>127</v>
      </c>
      <c r="GY17" s="109">
        <f t="shared" si="82"/>
        <v>151</v>
      </c>
      <c r="GZ17" s="109">
        <f t="shared" si="82"/>
        <v>151</v>
      </c>
      <c r="HA17" s="109">
        <f t="shared" si="82"/>
        <v>154</v>
      </c>
      <c r="HB17" s="109">
        <f t="shared" si="82"/>
        <v>139</v>
      </c>
      <c r="HC17" s="109">
        <f t="shared" si="82"/>
        <v>1800</v>
      </c>
      <c r="HD17" s="109">
        <f t="shared" si="82"/>
        <v>171</v>
      </c>
      <c r="HE17" s="109">
        <f t="shared" si="82"/>
        <v>168</v>
      </c>
      <c r="HF17" s="109">
        <f t="shared" si="82"/>
        <v>167</v>
      </c>
      <c r="HG17" s="109">
        <f t="shared" si="82"/>
        <v>156</v>
      </c>
      <c r="HH17" s="109">
        <f t="shared" si="82"/>
        <v>134</v>
      </c>
      <c r="HI17" s="109">
        <f t="shared" si="82"/>
        <v>135</v>
      </c>
      <c r="HJ17" s="109">
        <f t="shared" si="82"/>
        <v>115</v>
      </c>
      <c r="HK17" s="109">
        <f t="shared" si="82"/>
        <v>134</v>
      </c>
      <c r="HL17" s="109">
        <f t="shared" si="82"/>
        <v>130</v>
      </c>
      <c r="HM17" s="109">
        <f t="shared" si="82"/>
        <v>149</v>
      </c>
      <c r="HN17" s="109">
        <f t="shared" si="82"/>
        <v>124</v>
      </c>
      <c r="HO17" s="109">
        <f t="shared" si="82"/>
        <v>162</v>
      </c>
      <c r="HP17" s="121">
        <f t="shared" si="82"/>
        <v>1745</v>
      </c>
      <c r="HQ17" s="109">
        <f t="shared" ref="HQ17:IP17" si="83">SUM(HQ15:HQ16)</f>
        <v>164</v>
      </c>
      <c r="HR17" s="109">
        <f t="shared" si="83"/>
        <v>153</v>
      </c>
      <c r="HS17" s="109">
        <f t="shared" si="83"/>
        <v>177</v>
      </c>
      <c r="HT17" s="109">
        <f t="shared" si="83"/>
        <v>140</v>
      </c>
      <c r="HU17" s="109">
        <f t="shared" si="83"/>
        <v>108</v>
      </c>
      <c r="HV17" s="109">
        <f t="shared" si="83"/>
        <v>148</v>
      </c>
      <c r="HW17" s="109">
        <f t="shared" si="83"/>
        <v>104</v>
      </c>
      <c r="HX17" s="109">
        <f t="shared" si="83"/>
        <v>133</v>
      </c>
      <c r="HY17" s="109">
        <f t="shared" si="83"/>
        <v>137</v>
      </c>
      <c r="HZ17" s="109">
        <f t="shared" si="83"/>
        <v>149</v>
      </c>
      <c r="IA17" s="109">
        <f t="shared" si="83"/>
        <v>135</v>
      </c>
      <c r="IB17" s="109">
        <f>SUM(IB15:IB16)</f>
        <v>154</v>
      </c>
      <c r="IC17" s="121">
        <f t="shared" si="83"/>
        <v>1702</v>
      </c>
      <c r="ID17" s="109">
        <f t="shared" si="83"/>
        <v>203</v>
      </c>
      <c r="IE17" s="109">
        <f t="shared" si="83"/>
        <v>161</v>
      </c>
      <c r="IF17" s="109">
        <f t="shared" si="83"/>
        <v>287</v>
      </c>
      <c r="IG17" s="109">
        <f t="shared" si="83"/>
        <v>152</v>
      </c>
      <c r="IH17" s="109">
        <f t="shared" si="83"/>
        <v>156</v>
      </c>
      <c r="II17" s="109">
        <f t="shared" si="83"/>
        <v>125</v>
      </c>
      <c r="IJ17" s="109">
        <f t="shared" si="83"/>
        <v>152</v>
      </c>
      <c r="IK17" s="109">
        <f t="shared" si="83"/>
        <v>138</v>
      </c>
      <c r="IL17" s="109">
        <f t="shared" si="83"/>
        <v>88</v>
      </c>
      <c r="IM17" s="109">
        <f t="shared" si="83"/>
        <v>138</v>
      </c>
      <c r="IN17" s="109">
        <f t="shared" si="83"/>
        <v>116</v>
      </c>
      <c r="IO17" s="109">
        <f t="shared" si="83"/>
        <v>56</v>
      </c>
      <c r="IP17" s="121">
        <f t="shared" si="83"/>
        <v>1772</v>
      </c>
      <c r="IQ17" s="109">
        <f t="shared" ref="IQ17:JC17" si="84">SUM(IQ15:IQ16)</f>
        <v>146</v>
      </c>
      <c r="IR17" s="109">
        <f t="shared" si="84"/>
        <v>136</v>
      </c>
      <c r="IS17" s="109">
        <f t="shared" si="84"/>
        <v>147</v>
      </c>
      <c r="IT17" s="109">
        <f t="shared" si="84"/>
        <v>146</v>
      </c>
      <c r="IU17" s="109">
        <f t="shared" si="84"/>
        <v>140</v>
      </c>
      <c r="IV17" s="109">
        <f t="shared" si="84"/>
        <v>144</v>
      </c>
      <c r="IW17" s="109">
        <f t="shared" si="84"/>
        <v>137</v>
      </c>
      <c r="IX17" s="109">
        <f t="shared" si="84"/>
        <v>127</v>
      </c>
      <c r="IY17" s="109">
        <f t="shared" si="84"/>
        <v>110</v>
      </c>
      <c r="IZ17" s="109">
        <f t="shared" si="84"/>
        <v>147</v>
      </c>
      <c r="JA17" s="109">
        <f t="shared" si="84"/>
        <v>151</v>
      </c>
      <c r="JB17" s="109">
        <f t="shared" si="84"/>
        <v>155</v>
      </c>
      <c r="JC17" s="121">
        <f t="shared" si="84"/>
        <v>1686</v>
      </c>
      <c r="JD17" s="109">
        <f t="shared" ref="JD17:JP17" si="85">SUM(JD15:JD16)</f>
        <v>177</v>
      </c>
      <c r="JE17" s="109">
        <f t="shared" si="85"/>
        <v>162</v>
      </c>
      <c r="JF17" s="109">
        <f t="shared" si="85"/>
        <v>162</v>
      </c>
      <c r="JG17" s="109">
        <f t="shared" si="85"/>
        <v>149</v>
      </c>
      <c r="JH17" s="109">
        <f t="shared" si="85"/>
        <v>197</v>
      </c>
      <c r="JI17" s="109">
        <f t="shared" si="85"/>
        <v>122</v>
      </c>
      <c r="JJ17" s="109">
        <f t="shared" si="85"/>
        <v>100</v>
      </c>
      <c r="JK17" s="109">
        <f t="shared" si="85"/>
        <v>174</v>
      </c>
      <c r="JL17" s="109">
        <f t="shared" si="85"/>
        <v>145</v>
      </c>
      <c r="JM17" s="109">
        <f t="shared" si="85"/>
        <v>136</v>
      </c>
      <c r="JN17" s="109">
        <f t="shared" si="85"/>
        <v>107</v>
      </c>
      <c r="JO17" s="109">
        <f t="shared" si="85"/>
        <v>171</v>
      </c>
      <c r="JP17" s="121">
        <f t="shared" si="85"/>
        <v>1802</v>
      </c>
      <c r="JQ17" s="109">
        <f t="shared" ref="JQ17:KC17" si="86">SUM(JQ15:JQ16)</f>
        <v>162</v>
      </c>
      <c r="JR17" s="109">
        <f t="shared" si="86"/>
        <v>191</v>
      </c>
      <c r="JS17" s="109">
        <f t="shared" si="86"/>
        <v>88</v>
      </c>
      <c r="JT17" s="109">
        <f t="shared" si="86"/>
        <v>121</v>
      </c>
      <c r="JU17" s="109">
        <f t="shared" si="86"/>
        <v>135</v>
      </c>
      <c r="JV17" s="109">
        <f t="shared" si="86"/>
        <v>183</v>
      </c>
      <c r="JW17" s="109">
        <f t="shared" si="86"/>
        <v>156</v>
      </c>
      <c r="JX17" s="109">
        <f t="shared" si="86"/>
        <v>142</v>
      </c>
      <c r="JY17" s="109">
        <f t="shared" si="86"/>
        <v>218</v>
      </c>
      <c r="JZ17" s="109">
        <f t="shared" si="86"/>
        <v>179</v>
      </c>
      <c r="KA17" s="109">
        <f t="shared" si="86"/>
        <v>193</v>
      </c>
      <c r="KB17" s="109">
        <f t="shared" si="86"/>
        <v>125</v>
      </c>
      <c r="KC17" s="121">
        <f t="shared" si="86"/>
        <v>1893</v>
      </c>
      <c r="KD17" s="109">
        <f t="shared" ref="KD17:KP17" si="87">SUM(KD15:KD16)</f>
        <v>125</v>
      </c>
      <c r="KE17" s="109">
        <f t="shared" si="87"/>
        <v>300</v>
      </c>
      <c r="KF17" s="109">
        <f t="shared" si="87"/>
        <v>323</v>
      </c>
      <c r="KG17" s="109">
        <f t="shared" si="87"/>
        <v>232</v>
      </c>
      <c r="KH17" s="109">
        <f t="shared" si="87"/>
        <v>176</v>
      </c>
      <c r="KI17" s="109">
        <f t="shared" si="87"/>
        <v>221</v>
      </c>
      <c r="KJ17" s="109">
        <f t="shared" si="87"/>
        <v>132</v>
      </c>
      <c r="KK17" s="109">
        <f t="shared" si="87"/>
        <v>149</v>
      </c>
      <c r="KL17" s="109">
        <f t="shared" si="87"/>
        <v>219</v>
      </c>
      <c r="KM17" s="109">
        <f t="shared" si="87"/>
        <v>170</v>
      </c>
      <c r="KN17" s="109">
        <f t="shared" si="87"/>
        <v>211</v>
      </c>
      <c r="KO17" s="109">
        <f t="shared" si="87"/>
        <v>201</v>
      </c>
      <c r="KP17" s="121">
        <f t="shared" si="87"/>
        <v>2459</v>
      </c>
      <c r="KQ17" s="109">
        <f t="shared" ref="KQ17:LC17" si="88">SUM(KQ15:KQ16)</f>
        <v>205</v>
      </c>
      <c r="KR17" s="109">
        <f t="shared" si="88"/>
        <v>249</v>
      </c>
      <c r="KS17" s="109">
        <f t="shared" si="88"/>
        <v>264</v>
      </c>
      <c r="KT17" s="109">
        <f t="shared" si="88"/>
        <v>180</v>
      </c>
      <c r="KU17" s="109">
        <f t="shared" si="88"/>
        <v>137</v>
      </c>
      <c r="KV17" s="109">
        <f t="shared" si="88"/>
        <v>83</v>
      </c>
      <c r="KW17" s="109">
        <f t="shared" si="88"/>
        <v>101</v>
      </c>
      <c r="KX17" s="109">
        <f t="shared" si="88"/>
        <v>161</v>
      </c>
      <c r="KY17" s="109">
        <f t="shared" ref="KY17" si="89">SUM(KY15:KY16)</f>
        <v>161</v>
      </c>
      <c r="KZ17" s="109">
        <f t="shared" si="88"/>
        <v>171</v>
      </c>
      <c r="LA17" s="109">
        <f t="shared" si="88"/>
        <v>134</v>
      </c>
      <c r="LB17" s="109">
        <f t="shared" si="88"/>
        <v>123</v>
      </c>
      <c r="LC17" s="121">
        <f t="shared" si="88"/>
        <v>1969</v>
      </c>
      <c r="LD17" s="109">
        <f t="shared" ref="LD17:LP17" si="90">SUM(LD15:LD16)</f>
        <v>191</v>
      </c>
      <c r="LE17" s="109">
        <f t="shared" si="90"/>
        <v>128</v>
      </c>
      <c r="LF17" s="109">
        <f t="shared" si="90"/>
        <v>150</v>
      </c>
      <c r="LG17" s="109">
        <f t="shared" si="90"/>
        <v>110</v>
      </c>
      <c r="LH17" s="109">
        <f t="shared" si="90"/>
        <v>211</v>
      </c>
      <c r="LI17" s="109">
        <f t="shared" si="90"/>
        <v>136</v>
      </c>
      <c r="LJ17" s="109">
        <f t="shared" si="90"/>
        <v>102</v>
      </c>
      <c r="LK17" s="109">
        <f t="shared" si="90"/>
        <v>159</v>
      </c>
      <c r="LL17" s="109">
        <f t="shared" si="90"/>
        <v>140</v>
      </c>
      <c r="LM17" s="109">
        <f t="shared" si="90"/>
        <v>135</v>
      </c>
      <c r="LN17" s="109">
        <f t="shared" si="90"/>
        <v>108</v>
      </c>
      <c r="LO17" s="109">
        <f t="shared" si="90"/>
        <v>157</v>
      </c>
      <c r="LP17" s="121">
        <f t="shared" si="90"/>
        <v>1727</v>
      </c>
      <c r="LQ17" s="109">
        <f t="shared" ref="LQ17:MC17" si="91">SUM(LQ15:LQ16)</f>
        <v>171</v>
      </c>
      <c r="LR17" s="109">
        <f t="shared" si="91"/>
        <v>119</v>
      </c>
      <c r="LS17" s="109">
        <f t="shared" si="91"/>
        <v>201</v>
      </c>
      <c r="LT17" s="109">
        <f t="shared" si="91"/>
        <v>187</v>
      </c>
      <c r="LU17" s="109">
        <f t="shared" si="91"/>
        <v>154</v>
      </c>
      <c r="LV17" s="109">
        <f t="shared" si="91"/>
        <v>228</v>
      </c>
      <c r="LW17" s="109">
        <f t="shared" si="91"/>
        <v>147</v>
      </c>
      <c r="LX17" s="109">
        <f t="shared" si="91"/>
        <v>178</v>
      </c>
      <c r="LY17" s="109">
        <f t="shared" si="91"/>
        <v>104</v>
      </c>
      <c r="LZ17" s="109">
        <f t="shared" si="91"/>
        <v>140</v>
      </c>
      <c r="MA17" s="109">
        <f t="shared" si="91"/>
        <v>158</v>
      </c>
      <c r="MB17" s="109">
        <f t="shared" si="91"/>
        <v>173</v>
      </c>
      <c r="MC17" s="121">
        <f t="shared" si="91"/>
        <v>1960</v>
      </c>
      <c r="MD17" s="109">
        <f t="shared" ref="MD17:MP17" si="92">SUM(MD15:MD16)</f>
        <v>433</v>
      </c>
      <c r="ME17" s="109">
        <f t="shared" si="92"/>
        <v>228</v>
      </c>
      <c r="MF17" s="109">
        <f t="shared" si="92"/>
        <v>215</v>
      </c>
      <c r="MG17" s="109">
        <f t="shared" si="92"/>
        <v>221</v>
      </c>
      <c r="MH17" s="109">
        <f t="shared" si="92"/>
        <v>163</v>
      </c>
      <c r="MI17" s="109">
        <f t="shared" si="92"/>
        <v>144</v>
      </c>
      <c r="MJ17" s="109">
        <f t="shared" si="92"/>
        <v>157</v>
      </c>
      <c r="MK17" s="109">
        <f t="shared" si="92"/>
        <v>0</v>
      </c>
      <c r="ML17" s="109">
        <f t="shared" si="92"/>
        <v>0</v>
      </c>
      <c r="MM17" s="109">
        <f t="shared" si="92"/>
        <v>0</v>
      </c>
      <c r="MN17" s="109">
        <f t="shared" si="92"/>
        <v>0</v>
      </c>
      <c r="MO17" s="109">
        <f t="shared" si="92"/>
        <v>0</v>
      </c>
      <c r="MP17" s="121">
        <f t="shared" si="92"/>
        <v>1561</v>
      </c>
    </row>
    <row r="18" spans="1:354" ht="81" customHeight="1" thickBot="1" x14ac:dyDescent="0.3">
      <c r="A18" s="196"/>
      <c r="B18" s="192" t="s">
        <v>43</v>
      </c>
      <c r="C18" s="193"/>
      <c r="D18" s="80">
        <f t="shared" ref="D18:O18" si="93">D14+D17</f>
        <v>194</v>
      </c>
      <c r="E18" s="80">
        <f t="shared" si="93"/>
        <v>229</v>
      </c>
      <c r="F18" s="80">
        <f t="shared" si="93"/>
        <v>224</v>
      </c>
      <c r="G18" s="80">
        <f t="shared" si="93"/>
        <v>206</v>
      </c>
      <c r="H18" s="80">
        <f t="shared" si="93"/>
        <v>218</v>
      </c>
      <c r="I18" s="80">
        <f t="shared" si="93"/>
        <v>191</v>
      </c>
      <c r="J18" s="80">
        <f t="shared" si="93"/>
        <v>192</v>
      </c>
      <c r="K18" s="80">
        <f t="shared" si="93"/>
        <v>169</v>
      </c>
      <c r="L18" s="80">
        <f t="shared" si="93"/>
        <v>182</v>
      </c>
      <c r="M18" s="80">
        <f t="shared" si="93"/>
        <v>211</v>
      </c>
      <c r="N18" s="80">
        <f t="shared" si="93"/>
        <v>184</v>
      </c>
      <c r="O18" s="80">
        <f t="shared" si="93"/>
        <v>250</v>
      </c>
      <c r="P18" s="122">
        <f t="shared" si="57"/>
        <v>2450</v>
      </c>
      <c r="Q18" s="80">
        <f t="shared" ref="Q18:AB18" si="94">Q14+Q17</f>
        <v>279</v>
      </c>
      <c r="R18" s="80">
        <f t="shared" si="94"/>
        <v>249</v>
      </c>
      <c r="S18" s="80">
        <f t="shared" si="94"/>
        <v>217</v>
      </c>
      <c r="T18" s="80">
        <f t="shared" si="94"/>
        <v>174</v>
      </c>
      <c r="U18" s="80">
        <f t="shared" si="94"/>
        <v>215</v>
      </c>
      <c r="V18" s="80">
        <f t="shared" si="94"/>
        <v>204</v>
      </c>
      <c r="W18" s="80">
        <f t="shared" si="94"/>
        <v>191</v>
      </c>
      <c r="X18" s="80">
        <f t="shared" si="94"/>
        <v>188</v>
      </c>
      <c r="Y18" s="80">
        <f t="shared" si="94"/>
        <v>193</v>
      </c>
      <c r="Z18" s="80">
        <f t="shared" si="94"/>
        <v>177</v>
      </c>
      <c r="AA18" s="80">
        <f t="shared" si="94"/>
        <v>181</v>
      </c>
      <c r="AB18" s="80">
        <f t="shared" si="94"/>
        <v>181</v>
      </c>
      <c r="AC18" s="122">
        <f t="shared" si="58"/>
        <v>2449</v>
      </c>
      <c r="AD18" s="80">
        <f t="shared" ref="AD18:AO18" si="95">AD14+AD17</f>
        <v>265</v>
      </c>
      <c r="AE18" s="80">
        <f t="shared" si="95"/>
        <v>191</v>
      </c>
      <c r="AF18" s="80">
        <f t="shared" si="95"/>
        <v>199</v>
      </c>
      <c r="AG18" s="80">
        <f t="shared" si="95"/>
        <v>182</v>
      </c>
      <c r="AH18" s="80">
        <f t="shared" si="95"/>
        <v>227</v>
      </c>
      <c r="AI18" s="80">
        <f t="shared" si="95"/>
        <v>153</v>
      </c>
      <c r="AJ18" s="80">
        <f t="shared" si="95"/>
        <v>209</v>
      </c>
      <c r="AK18" s="80">
        <f t="shared" si="95"/>
        <v>225</v>
      </c>
      <c r="AL18" s="80">
        <f t="shared" si="95"/>
        <v>233</v>
      </c>
      <c r="AM18" s="80">
        <f t="shared" si="95"/>
        <v>228</v>
      </c>
      <c r="AN18" s="80">
        <f t="shared" si="95"/>
        <v>193</v>
      </c>
      <c r="AO18" s="80">
        <f t="shared" si="95"/>
        <v>166</v>
      </c>
      <c r="AP18" s="122">
        <f t="shared" si="59"/>
        <v>2471</v>
      </c>
      <c r="AQ18" s="80">
        <f t="shared" ref="AQ18:BB18" si="96">AQ14+AQ17</f>
        <v>258</v>
      </c>
      <c r="AR18" s="80">
        <f t="shared" si="96"/>
        <v>203</v>
      </c>
      <c r="AS18" s="80">
        <f t="shared" si="96"/>
        <v>216</v>
      </c>
      <c r="AT18" s="80">
        <f t="shared" si="96"/>
        <v>216</v>
      </c>
      <c r="AU18" s="80">
        <f t="shared" si="96"/>
        <v>240</v>
      </c>
      <c r="AV18" s="80">
        <f t="shared" si="96"/>
        <v>220</v>
      </c>
      <c r="AW18" s="80">
        <f t="shared" si="96"/>
        <v>205</v>
      </c>
      <c r="AX18" s="80">
        <f t="shared" si="96"/>
        <v>193</v>
      </c>
      <c r="AY18" s="80">
        <f t="shared" si="96"/>
        <v>204</v>
      </c>
      <c r="AZ18" s="80">
        <f t="shared" si="96"/>
        <v>223</v>
      </c>
      <c r="BA18" s="80">
        <f t="shared" si="96"/>
        <v>200</v>
      </c>
      <c r="BB18" s="80">
        <f t="shared" si="96"/>
        <v>191</v>
      </c>
      <c r="BC18" s="122">
        <f t="shared" si="60"/>
        <v>2569</v>
      </c>
      <c r="BD18" s="80">
        <f t="shared" ref="BD18:BO18" si="97">BD14+BD17</f>
        <v>235</v>
      </c>
      <c r="BE18" s="80">
        <f t="shared" si="97"/>
        <v>213</v>
      </c>
      <c r="BF18" s="80">
        <f t="shared" si="97"/>
        <v>338</v>
      </c>
      <c r="BG18" s="80">
        <f t="shared" si="97"/>
        <v>219</v>
      </c>
      <c r="BH18" s="80">
        <f t="shared" si="97"/>
        <v>216</v>
      </c>
      <c r="BI18" s="80">
        <f t="shared" si="97"/>
        <v>189</v>
      </c>
      <c r="BJ18" s="80">
        <f t="shared" si="97"/>
        <v>215</v>
      </c>
      <c r="BK18" s="80">
        <f t="shared" si="97"/>
        <v>176</v>
      </c>
      <c r="BL18" s="80">
        <f t="shared" si="97"/>
        <v>203</v>
      </c>
      <c r="BM18" s="80">
        <f t="shared" si="97"/>
        <v>193</v>
      </c>
      <c r="BN18" s="80">
        <f t="shared" si="97"/>
        <v>169</v>
      </c>
      <c r="BO18" s="80">
        <f t="shared" si="97"/>
        <v>236</v>
      </c>
      <c r="BP18" s="123">
        <f t="shared" si="61"/>
        <v>2602</v>
      </c>
      <c r="BQ18" s="80">
        <f t="shared" ref="BQ18:CB18" si="98">BQ14+BQ17</f>
        <v>254</v>
      </c>
      <c r="BR18" s="80">
        <f t="shared" si="98"/>
        <v>231</v>
      </c>
      <c r="BS18" s="80">
        <f t="shared" si="98"/>
        <v>252</v>
      </c>
      <c r="BT18" s="80">
        <f t="shared" si="98"/>
        <v>206</v>
      </c>
      <c r="BU18" s="80">
        <f t="shared" si="98"/>
        <v>205</v>
      </c>
      <c r="BV18" s="80">
        <f t="shared" si="98"/>
        <v>224</v>
      </c>
      <c r="BW18" s="80">
        <f t="shared" si="98"/>
        <v>210</v>
      </c>
      <c r="BX18" s="80">
        <f t="shared" si="98"/>
        <v>237</v>
      </c>
      <c r="BY18" s="80">
        <f t="shared" si="98"/>
        <v>195</v>
      </c>
      <c r="BZ18" s="80">
        <f t="shared" si="98"/>
        <v>191</v>
      </c>
      <c r="CA18" s="80">
        <f t="shared" si="98"/>
        <v>205</v>
      </c>
      <c r="CB18" s="80">
        <f t="shared" si="98"/>
        <v>251</v>
      </c>
      <c r="CC18" s="122">
        <f t="shared" si="62"/>
        <v>2661</v>
      </c>
      <c r="CD18" s="80">
        <f t="shared" ref="CD18:CO18" si="99">CD14+CD17</f>
        <v>271</v>
      </c>
      <c r="CE18" s="80">
        <f t="shared" si="99"/>
        <v>215</v>
      </c>
      <c r="CF18" s="80">
        <f t="shared" si="99"/>
        <v>298</v>
      </c>
      <c r="CG18" s="80">
        <f t="shared" si="99"/>
        <v>209</v>
      </c>
      <c r="CH18" s="80">
        <f t="shared" si="99"/>
        <v>185</v>
      </c>
      <c r="CI18" s="80">
        <f t="shared" si="99"/>
        <v>192</v>
      </c>
      <c r="CJ18" s="80">
        <f t="shared" si="99"/>
        <v>204</v>
      </c>
      <c r="CK18" s="80">
        <f t="shared" si="99"/>
        <v>211</v>
      </c>
      <c r="CL18" s="80">
        <f t="shared" si="99"/>
        <v>206</v>
      </c>
      <c r="CM18" s="80">
        <f t="shared" si="99"/>
        <v>222</v>
      </c>
      <c r="CN18" s="80">
        <f t="shared" si="99"/>
        <v>202</v>
      </c>
      <c r="CO18" s="80">
        <f t="shared" si="99"/>
        <v>197</v>
      </c>
      <c r="CP18" s="123">
        <f t="shared" si="63"/>
        <v>2612</v>
      </c>
      <c r="CQ18" s="80">
        <f t="shared" ref="CQ18:DB18" si="100">CQ14+CQ17</f>
        <v>197</v>
      </c>
      <c r="CR18" s="80">
        <f t="shared" si="100"/>
        <v>249</v>
      </c>
      <c r="CS18" s="80">
        <f t="shared" si="100"/>
        <v>264</v>
      </c>
      <c r="CT18" s="80">
        <f t="shared" si="100"/>
        <v>187</v>
      </c>
      <c r="CU18" s="80">
        <f t="shared" si="100"/>
        <v>230</v>
      </c>
      <c r="CV18" s="80">
        <f t="shared" si="100"/>
        <v>213</v>
      </c>
      <c r="CW18" s="80">
        <f t="shared" si="100"/>
        <v>153</v>
      </c>
      <c r="CX18" s="80">
        <f t="shared" si="100"/>
        <v>194</v>
      </c>
      <c r="CY18" s="80">
        <f t="shared" si="100"/>
        <v>251</v>
      </c>
      <c r="CZ18" s="80">
        <f t="shared" si="100"/>
        <v>220</v>
      </c>
      <c r="DA18" s="80">
        <f t="shared" si="100"/>
        <v>213</v>
      </c>
      <c r="DB18" s="80">
        <f t="shared" si="100"/>
        <v>223</v>
      </c>
      <c r="DC18" s="122">
        <f t="shared" si="64"/>
        <v>2594</v>
      </c>
      <c r="DD18" s="80">
        <f t="shared" ref="DD18:DO18" si="101">DD14+DD17</f>
        <v>313</v>
      </c>
      <c r="DE18" s="80">
        <f t="shared" si="101"/>
        <v>292</v>
      </c>
      <c r="DF18" s="80">
        <f t="shared" si="101"/>
        <v>267</v>
      </c>
      <c r="DG18" s="80">
        <f t="shared" si="101"/>
        <v>225</v>
      </c>
      <c r="DH18" s="80">
        <f t="shared" si="101"/>
        <v>230</v>
      </c>
      <c r="DI18" s="80">
        <f t="shared" si="101"/>
        <v>175</v>
      </c>
      <c r="DJ18" s="80">
        <f t="shared" si="101"/>
        <v>215</v>
      </c>
      <c r="DK18" s="80">
        <f t="shared" si="101"/>
        <v>215</v>
      </c>
      <c r="DL18" s="80">
        <f t="shared" si="101"/>
        <v>191</v>
      </c>
      <c r="DM18" s="80">
        <f t="shared" si="101"/>
        <v>243</v>
      </c>
      <c r="DN18" s="80">
        <f t="shared" si="101"/>
        <v>228</v>
      </c>
      <c r="DO18" s="80">
        <f t="shared" si="101"/>
        <v>203</v>
      </c>
      <c r="DP18" s="123">
        <f t="shared" si="65"/>
        <v>2797</v>
      </c>
      <c r="DQ18" s="80">
        <f t="shared" ref="DQ18:EB18" si="102">DQ14+DQ17</f>
        <v>298</v>
      </c>
      <c r="DR18" s="80">
        <f t="shared" si="102"/>
        <v>257</v>
      </c>
      <c r="DS18" s="80">
        <f t="shared" si="102"/>
        <v>274</v>
      </c>
      <c r="DT18" s="80">
        <f t="shared" si="102"/>
        <v>218</v>
      </c>
      <c r="DU18" s="80">
        <f t="shared" si="102"/>
        <v>206</v>
      </c>
      <c r="DV18" s="80">
        <f t="shared" si="102"/>
        <v>206</v>
      </c>
      <c r="DW18" s="80">
        <f t="shared" si="102"/>
        <v>225</v>
      </c>
      <c r="DX18" s="80">
        <f t="shared" si="102"/>
        <v>243</v>
      </c>
      <c r="DY18" s="80">
        <f t="shared" si="102"/>
        <v>210</v>
      </c>
      <c r="DZ18" s="80">
        <f t="shared" si="102"/>
        <v>236</v>
      </c>
      <c r="EA18" s="80">
        <f t="shared" si="102"/>
        <v>228</v>
      </c>
      <c r="EB18" s="80">
        <f t="shared" si="102"/>
        <v>208</v>
      </c>
      <c r="EC18" s="122">
        <f t="shared" si="66"/>
        <v>2809</v>
      </c>
      <c r="ED18" s="80">
        <f t="shared" ref="ED18:EO18" si="103">ED14+ED17</f>
        <v>308</v>
      </c>
      <c r="EE18" s="80">
        <f t="shared" si="103"/>
        <v>236</v>
      </c>
      <c r="EF18" s="80">
        <f t="shared" si="103"/>
        <v>265</v>
      </c>
      <c r="EG18" s="80">
        <f t="shared" si="103"/>
        <v>242</v>
      </c>
      <c r="EH18" s="80">
        <f t="shared" si="103"/>
        <v>240</v>
      </c>
      <c r="EI18" s="80">
        <f t="shared" si="103"/>
        <v>243</v>
      </c>
      <c r="EJ18" s="80">
        <f t="shared" si="103"/>
        <v>243</v>
      </c>
      <c r="EK18" s="80">
        <f t="shared" si="103"/>
        <v>261</v>
      </c>
      <c r="EL18" s="80">
        <f t="shared" si="103"/>
        <v>244</v>
      </c>
      <c r="EM18" s="80">
        <f t="shared" si="103"/>
        <v>233</v>
      </c>
      <c r="EN18" s="80">
        <f t="shared" si="103"/>
        <v>194</v>
      </c>
      <c r="EO18" s="80">
        <f t="shared" si="103"/>
        <v>289</v>
      </c>
      <c r="EP18" s="123">
        <f t="shared" si="67"/>
        <v>2998</v>
      </c>
      <c r="EQ18" s="80">
        <f t="shared" ref="EQ18:FB18" si="104">EQ14+EQ17</f>
        <v>256</v>
      </c>
      <c r="ER18" s="80">
        <f t="shared" si="104"/>
        <v>269</v>
      </c>
      <c r="ES18" s="80">
        <f t="shared" si="104"/>
        <v>310</v>
      </c>
      <c r="ET18" s="80">
        <f t="shared" si="104"/>
        <v>268</v>
      </c>
      <c r="EU18" s="80">
        <f t="shared" si="104"/>
        <v>232</v>
      </c>
      <c r="EV18" s="80">
        <f t="shared" si="104"/>
        <v>227</v>
      </c>
      <c r="EW18" s="80">
        <f t="shared" si="104"/>
        <v>251</v>
      </c>
      <c r="EX18" s="80">
        <f t="shared" si="104"/>
        <v>234</v>
      </c>
      <c r="EY18" s="80">
        <f t="shared" si="104"/>
        <v>278</v>
      </c>
      <c r="EZ18" s="80">
        <f t="shared" si="104"/>
        <v>266</v>
      </c>
      <c r="FA18" s="80">
        <f t="shared" si="104"/>
        <v>207</v>
      </c>
      <c r="FB18" s="80">
        <f t="shared" si="104"/>
        <v>275</v>
      </c>
      <c r="FC18" s="122">
        <f t="shared" si="68"/>
        <v>3073</v>
      </c>
      <c r="FD18" s="80">
        <f>FD14+FD17</f>
        <v>294</v>
      </c>
      <c r="FE18" s="80">
        <f t="shared" ref="FE18:HP18" si="105">FE14+FE17</f>
        <v>274</v>
      </c>
      <c r="FF18" s="80">
        <f t="shared" si="105"/>
        <v>271</v>
      </c>
      <c r="FG18" s="80">
        <f t="shared" si="105"/>
        <v>258</v>
      </c>
      <c r="FH18" s="80">
        <f t="shared" si="105"/>
        <v>269</v>
      </c>
      <c r="FI18" s="80">
        <f t="shared" si="105"/>
        <v>292</v>
      </c>
      <c r="FJ18" s="80">
        <f t="shared" si="105"/>
        <v>205</v>
      </c>
      <c r="FK18" s="80">
        <f t="shared" si="105"/>
        <v>226</v>
      </c>
      <c r="FL18" s="80">
        <f t="shared" si="105"/>
        <v>228</v>
      </c>
      <c r="FM18" s="80">
        <f t="shared" si="105"/>
        <v>242</v>
      </c>
      <c r="FN18" s="80">
        <f t="shared" si="105"/>
        <v>202</v>
      </c>
      <c r="FO18" s="80">
        <f t="shared" si="105"/>
        <v>255</v>
      </c>
      <c r="FP18" s="80">
        <f t="shared" si="105"/>
        <v>3016</v>
      </c>
      <c r="FQ18" s="80">
        <f t="shared" si="105"/>
        <v>285</v>
      </c>
      <c r="FR18" s="80">
        <f t="shared" si="105"/>
        <v>1688</v>
      </c>
      <c r="FS18" s="80">
        <f t="shared" si="105"/>
        <v>309</v>
      </c>
      <c r="FT18" s="80">
        <f t="shared" si="105"/>
        <v>273</v>
      </c>
      <c r="FU18" s="80">
        <f t="shared" si="105"/>
        <v>239</v>
      </c>
      <c r="FV18" s="80">
        <f t="shared" si="105"/>
        <v>212</v>
      </c>
      <c r="FW18" s="80">
        <f t="shared" si="105"/>
        <v>232</v>
      </c>
      <c r="FX18" s="80">
        <f t="shared" si="105"/>
        <v>255</v>
      </c>
      <c r="FY18" s="80">
        <f t="shared" si="105"/>
        <v>325</v>
      </c>
      <c r="FZ18" s="80">
        <f t="shared" si="105"/>
        <v>223</v>
      </c>
      <c r="GA18" s="80">
        <f t="shared" si="105"/>
        <v>252</v>
      </c>
      <c r="GB18" s="80">
        <f t="shared" si="105"/>
        <v>274</v>
      </c>
      <c r="GC18" s="80">
        <f t="shared" si="105"/>
        <v>4567</v>
      </c>
      <c r="GD18" s="80">
        <f t="shared" si="105"/>
        <v>283</v>
      </c>
      <c r="GE18" s="80">
        <f t="shared" si="105"/>
        <v>289</v>
      </c>
      <c r="GF18" s="80">
        <f t="shared" si="105"/>
        <v>278</v>
      </c>
      <c r="GG18" s="80">
        <f t="shared" si="105"/>
        <v>338</v>
      </c>
      <c r="GH18" s="80">
        <f t="shared" si="105"/>
        <v>223</v>
      </c>
      <c r="GI18" s="80">
        <f t="shared" si="105"/>
        <v>210</v>
      </c>
      <c r="GJ18" s="80">
        <f t="shared" si="105"/>
        <v>247</v>
      </c>
      <c r="GK18" s="80">
        <f t="shared" si="105"/>
        <v>219</v>
      </c>
      <c r="GL18" s="80">
        <f t="shared" si="105"/>
        <v>245</v>
      </c>
      <c r="GM18" s="80">
        <f t="shared" si="105"/>
        <v>248</v>
      </c>
      <c r="GN18" s="80">
        <f t="shared" si="105"/>
        <v>244</v>
      </c>
      <c r="GO18" s="80">
        <f t="shared" si="105"/>
        <v>239</v>
      </c>
      <c r="GP18" s="80">
        <f t="shared" si="105"/>
        <v>3063</v>
      </c>
      <c r="GQ18" s="80">
        <f t="shared" si="105"/>
        <v>325</v>
      </c>
      <c r="GR18" s="80">
        <f t="shared" si="105"/>
        <v>331</v>
      </c>
      <c r="GS18" s="80">
        <f t="shared" si="105"/>
        <v>287</v>
      </c>
      <c r="GT18" s="80">
        <f t="shared" si="105"/>
        <v>277</v>
      </c>
      <c r="GU18" s="80">
        <f t="shared" si="105"/>
        <v>308</v>
      </c>
      <c r="GV18" s="80">
        <f t="shared" si="105"/>
        <v>227</v>
      </c>
      <c r="GW18" s="80">
        <f t="shared" si="105"/>
        <v>255</v>
      </c>
      <c r="GX18" s="80">
        <f t="shared" si="105"/>
        <v>220</v>
      </c>
      <c r="GY18" s="80">
        <f t="shared" si="105"/>
        <v>271</v>
      </c>
      <c r="GZ18" s="80">
        <f t="shared" si="105"/>
        <v>278</v>
      </c>
      <c r="HA18" s="80">
        <f t="shared" si="105"/>
        <v>286</v>
      </c>
      <c r="HB18" s="80">
        <f t="shared" si="105"/>
        <v>258</v>
      </c>
      <c r="HC18" s="80">
        <f t="shared" si="105"/>
        <v>3323</v>
      </c>
      <c r="HD18" s="80">
        <f t="shared" si="105"/>
        <v>305</v>
      </c>
      <c r="HE18" s="80">
        <f t="shared" si="105"/>
        <v>284</v>
      </c>
      <c r="HF18" s="80">
        <f t="shared" si="105"/>
        <v>337</v>
      </c>
      <c r="HG18" s="80">
        <f t="shared" si="105"/>
        <v>286</v>
      </c>
      <c r="HH18" s="80">
        <f t="shared" si="105"/>
        <v>256</v>
      </c>
      <c r="HI18" s="80">
        <f t="shared" si="105"/>
        <v>252</v>
      </c>
      <c r="HJ18" s="80">
        <f t="shared" si="105"/>
        <v>239</v>
      </c>
      <c r="HK18" s="80">
        <f t="shared" si="105"/>
        <v>240</v>
      </c>
      <c r="HL18" s="80">
        <f t="shared" si="105"/>
        <v>238</v>
      </c>
      <c r="HM18" s="80">
        <f t="shared" si="105"/>
        <v>272</v>
      </c>
      <c r="HN18" s="80">
        <f t="shared" si="105"/>
        <v>242</v>
      </c>
      <c r="HO18" s="80">
        <f t="shared" si="105"/>
        <v>300</v>
      </c>
      <c r="HP18" s="82">
        <f t="shared" si="105"/>
        <v>3251</v>
      </c>
      <c r="HQ18" s="80">
        <f t="shared" ref="HQ18:IP18" si="106">HQ14+HQ17</f>
        <v>306</v>
      </c>
      <c r="HR18" s="80">
        <f t="shared" si="106"/>
        <v>319</v>
      </c>
      <c r="HS18" s="80">
        <f t="shared" si="106"/>
        <v>334</v>
      </c>
      <c r="HT18" s="80">
        <f t="shared" si="106"/>
        <v>261</v>
      </c>
      <c r="HU18" s="80">
        <f t="shared" si="106"/>
        <v>201</v>
      </c>
      <c r="HV18" s="80">
        <f t="shared" si="106"/>
        <v>274</v>
      </c>
      <c r="HW18" s="80">
        <f t="shared" si="106"/>
        <v>216</v>
      </c>
      <c r="HX18" s="80">
        <f t="shared" si="106"/>
        <v>257</v>
      </c>
      <c r="HY18" s="80">
        <f t="shared" si="106"/>
        <v>271</v>
      </c>
      <c r="HZ18" s="80">
        <f t="shared" si="106"/>
        <v>273</v>
      </c>
      <c r="IA18" s="80">
        <f t="shared" si="106"/>
        <v>247</v>
      </c>
      <c r="IB18" s="80">
        <f>IB14+IB17</f>
        <v>271</v>
      </c>
      <c r="IC18" s="82">
        <f t="shared" si="106"/>
        <v>3230</v>
      </c>
      <c r="ID18" s="80">
        <f t="shared" si="106"/>
        <v>417</v>
      </c>
      <c r="IE18" s="80">
        <f t="shared" si="106"/>
        <v>314</v>
      </c>
      <c r="IF18" s="80">
        <f t="shared" si="106"/>
        <v>468</v>
      </c>
      <c r="IG18" s="80">
        <f t="shared" si="106"/>
        <v>283</v>
      </c>
      <c r="IH18" s="80">
        <f t="shared" si="106"/>
        <v>292</v>
      </c>
      <c r="II18" s="80">
        <f t="shared" si="106"/>
        <v>239</v>
      </c>
      <c r="IJ18" s="80">
        <f t="shared" si="106"/>
        <v>268</v>
      </c>
      <c r="IK18" s="80">
        <f t="shared" si="106"/>
        <v>265</v>
      </c>
      <c r="IL18" s="80">
        <f t="shared" si="106"/>
        <v>168</v>
      </c>
      <c r="IM18" s="80">
        <f t="shared" si="106"/>
        <v>252</v>
      </c>
      <c r="IN18" s="80">
        <f t="shared" si="106"/>
        <v>232</v>
      </c>
      <c r="IO18" s="80">
        <f t="shared" si="106"/>
        <v>98</v>
      </c>
      <c r="IP18" s="82">
        <f t="shared" si="106"/>
        <v>3296</v>
      </c>
      <c r="IQ18" s="80">
        <f t="shared" ref="IQ18:JC18" si="107">IQ14+IQ17</f>
        <v>291</v>
      </c>
      <c r="IR18" s="80">
        <f t="shared" si="107"/>
        <v>261</v>
      </c>
      <c r="IS18" s="80">
        <f t="shared" si="107"/>
        <v>287</v>
      </c>
      <c r="IT18" s="80">
        <f t="shared" si="107"/>
        <v>256</v>
      </c>
      <c r="IU18" s="80">
        <f t="shared" si="107"/>
        <v>269</v>
      </c>
      <c r="IV18" s="80">
        <f t="shared" si="107"/>
        <v>262</v>
      </c>
      <c r="IW18" s="80">
        <f t="shared" si="107"/>
        <v>251</v>
      </c>
      <c r="IX18" s="80">
        <f t="shared" si="107"/>
        <v>230</v>
      </c>
      <c r="IY18" s="80">
        <f t="shared" si="107"/>
        <v>230</v>
      </c>
      <c r="IZ18" s="80">
        <f t="shared" si="107"/>
        <v>276</v>
      </c>
      <c r="JA18" s="80">
        <f t="shared" si="107"/>
        <v>272</v>
      </c>
      <c r="JB18" s="80">
        <f t="shared" si="107"/>
        <v>273</v>
      </c>
      <c r="JC18" s="82">
        <f t="shared" si="107"/>
        <v>3158</v>
      </c>
      <c r="JD18" s="80">
        <f t="shared" ref="JD18:JP18" si="108">JD14+JD17</f>
        <v>375</v>
      </c>
      <c r="JE18" s="80">
        <f t="shared" si="108"/>
        <v>296</v>
      </c>
      <c r="JF18" s="80">
        <f t="shared" si="108"/>
        <v>281</v>
      </c>
      <c r="JG18" s="80">
        <f t="shared" si="108"/>
        <v>269</v>
      </c>
      <c r="JH18" s="80">
        <f t="shared" si="108"/>
        <v>377</v>
      </c>
      <c r="JI18" s="80">
        <f t="shared" si="108"/>
        <v>225</v>
      </c>
      <c r="JJ18" s="80">
        <f t="shared" si="108"/>
        <v>188</v>
      </c>
      <c r="JK18" s="80">
        <f t="shared" si="108"/>
        <v>289</v>
      </c>
      <c r="JL18" s="80">
        <f t="shared" si="108"/>
        <v>286</v>
      </c>
      <c r="JM18" s="80">
        <f t="shared" si="108"/>
        <v>251</v>
      </c>
      <c r="JN18" s="80">
        <f t="shared" si="108"/>
        <v>248</v>
      </c>
      <c r="JO18" s="80">
        <f t="shared" si="108"/>
        <v>282</v>
      </c>
      <c r="JP18" s="82">
        <f t="shared" si="108"/>
        <v>3367</v>
      </c>
      <c r="JQ18" s="80">
        <f t="shared" ref="JQ18:KC18" si="109">JQ14+JQ17</f>
        <v>352</v>
      </c>
      <c r="JR18" s="80">
        <f t="shared" si="109"/>
        <v>337</v>
      </c>
      <c r="JS18" s="80">
        <f t="shared" si="109"/>
        <v>199</v>
      </c>
      <c r="JT18" s="80">
        <f t="shared" si="109"/>
        <v>205</v>
      </c>
      <c r="JU18" s="80">
        <f t="shared" si="109"/>
        <v>261</v>
      </c>
      <c r="JV18" s="80">
        <f t="shared" si="109"/>
        <v>355</v>
      </c>
      <c r="JW18" s="80">
        <f t="shared" si="109"/>
        <v>301</v>
      </c>
      <c r="JX18" s="80">
        <f t="shared" si="109"/>
        <v>252</v>
      </c>
      <c r="JY18" s="80">
        <f t="shared" si="109"/>
        <v>362</v>
      </c>
      <c r="JZ18" s="80">
        <f t="shared" si="109"/>
        <v>342</v>
      </c>
      <c r="KA18" s="80">
        <f t="shared" si="109"/>
        <v>380</v>
      </c>
      <c r="KB18" s="80">
        <f t="shared" si="109"/>
        <v>276</v>
      </c>
      <c r="KC18" s="82">
        <f t="shared" si="109"/>
        <v>3622</v>
      </c>
      <c r="KD18" s="80">
        <f t="shared" ref="KD18:KP18" si="110">KD14+KD17</f>
        <v>206</v>
      </c>
      <c r="KE18" s="80">
        <f t="shared" si="110"/>
        <v>530</v>
      </c>
      <c r="KF18" s="80">
        <f t="shared" si="110"/>
        <v>608</v>
      </c>
      <c r="KG18" s="80">
        <f t="shared" si="110"/>
        <v>437</v>
      </c>
      <c r="KH18" s="80">
        <f t="shared" si="110"/>
        <v>311</v>
      </c>
      <c r="KI18" s="80">
        <f t="shared" si="110"/>
        <v>345</v>
      </c>
      <c r="KJ18" s="80">
        <f t="shared" si="110"/>
        <v>267</v>
      </c>
      <c r="KK18" s="80">
        <f t="shared" si="110"/>
        <v>274</v>
      </c>
      <c r="KL18" s="80">
        <f t="shared" si="110"/>
        <v>423</v>
      </c>
      <c r="KM18" s="80">
        <f t="shared" si="110"/>
        <v>315</v>
      </c>
      <c r="KN18" s="80">
        <f t="shared" si="110"/>
        <v>355</v>
      </c>
      <c r="KO18" s="80">
        <f t="shared" si="110"/>
        <v>402</v>
      </c>
      <c r="KP18" s="82">
        <f t="shared" si="110"/>
        <v>4473</v>
      </c>
      <c r="KQ18" s="80">
        <f t="shared" ref="KQ18:LC18" si="111">KQ14+KQ17</f>
        <v>412</v>
      </c>
      <c r="KR18" s="80">
        <f t="shared" si="111"/>
        <v>463</v>
      </c>
      <c r="KS18" s="80">
        <f t="shared" si="111"/>
        <v>461</v>
      </c>
      <c r="KT18" s="80">
        <f t="shared" si="111"/>
        <v>333</v>
      </c>
      <c r="KU18" s="80">
        <f t="shared" si="111"/>
        <v>237</v>
      </c>
      <c r="KV18" s="80">
        <f t="shared" si="111"/>
        <v>184</v>
      </c>
      <c r="KW18" s="80">
        <f t="shared" si="111"/>
        <v>208</v>
      </c>
      <c r="KX18" s="80">
        <f t="shared" si="111"/>
        <v>303</v>
      </c>
      <c r="KY18" s="80">
        <f t="shared" ref="KY18" si="112">KY14+KY17</f>
        <v>311</v>
      </c>
      <c r="KZ18" s="80">
        <f t="shared" si="111"/>
        <v>313</v>
      </c>
      <c r="LA18" s="80">
        <f t="shared" si="111"/>
        <v>243</v>
      </c>
      <c r="LB18" s="80">
        <f t="shared" si="111"/>
        <v>342</v>
      </c>
      <c r="LC18" s="82">
        <f t="shared" si="111"/>
        <v>3810</v>
      </c>
      <c r="LD18" s="80">
        <f t="shared" ref="LD18:LP18" si="113">LD14+LD17</f>
        <v>346</v>
      </c>
      <c r="LE18" s="80">
        <f t="shared" si="113"/>
        <v>220</v>
      </c>
      <c r="LF18" s="80">
        <f t="shared" si="113"/>
        <v>285</v>
      </c>
      <c r="LG18" s="80">
        <f t="shared" si="113"/>
        <v>246</v>
      </c>
      <c r="LH18" s="80">
        <f t="shared" si="113"/>
        <v>408</v>
      </c>
      <c r="LI18" s="80">
        <f t="shared" si="113"/>
        <v>255</v>
      </c>
      <c r="LJ18" s="80">
        <f t="shared" si="113"/>
        <v>212</v>
      </c>
      <c r="LK18" s="80">
        <f t="shared" si="113"/>
        <v>308</v>
      </c>
      <c r="LL18" s="80">
        <f t="shared" si="113"/>
        <v>256</v>
      </c>
      <c r="LM18" s="80">
        <f t="shared" si="113"/>
        <v>293</v>
      </c>
      <c r="LN18" s="80">
        <f t="shared" si="113"/>
        <v>250</v>
      </c>
      <c r="LO18" s="80">
        <f t="shared" si="113"/>
        <v>283</v>
      </c>
      <c r="LP18" s="82">
        <f t="shared" si="113"/>
        <v>3362</v>
      </c>
      <c r="LQ18" s="80">
        <f t="shared" ref="LQ18:MC18" si="114">LQ14+LQ17</f>
        <v>316</v>
      </c>
      <c r="LR18" s="80">
        <f t="shared" si="114"/>
        <v>220</v>
      </c>
      <c r="LS18" s="80">
        <f t="shared" si="114"/>
        <v>367</v>
      </c>
      <c r="LT18" s="80">
        <f t="shared" si="114"/>
        <v>368</v>
      </c>
      <c r="LU18" s="80">
        <f t="shared" si="114"/>
        <v>268</v>
      </c>
      <c r="LV18" s="80">
        <f t="shared" si="114"/>
        <v>324</v>
      </c>
      <c r="LW18" s="80">
        <f t="shared" si="114"/>
        <v>288</v>
      </c>
      <c r="LX18" s="80">
        <f t="shared" si="114"/>
        <v>311</v>
      </c>
      <c r="LY18" s="80">
        <f t="shared" si="114"/>
        <v>307</v>
      </c>
      <c r="LZ18" s="80">
        <f t="shared" si="114"/>
        <v>307</v>
      </c>
      <c r="MA18" s="80">
        <f t="shared" si="114"/>
        <v>289</v>
      </c>
      <c r="MB18" s="80">
        <f t="shared" si="114"/>
        <v>325</v>
      </c>
      <c r="MC18" s="82">
        <f t="shared" si="114"/>
        <v>3690</v>
      </c>
      <c r="MD18" s="80">
        <f t="shared" ref="MD18:MP18" si="115">MD14+MD17</f>
        <v>731</v>
      </c>
      <c r="ME18" s="80">
        <f t="shared" si="115"/>
        <v>391</v>
      </c>
      <c r="MF18" s="80">
        <f t="shared" si="115"/>
        <v>391</v>
      </c>
      <c r="MG18" s="80">
        <f t="shared" si="115"/>
        <v>386</v>
      </c>
      <c r="MH18" s="80">
        <f t="shared" si="115"/>
        <v>385</v>
      </c>
      <c r="MI18" s="80">
        <f t="shared" si="115"/>
        <v>281</v>
      </c>
      <c r="MJ18" s="80">
        <f t="shared" si="115"/>
        <v>300</v>
      </c>
      <c r="MK18" s="80">
        <f t="shared" si="115"/>
        <v>0</v>
      </c>
      <c r="ML18" s="80">
        <f t="shared" si="115"/>
        <v>0</v>
      </c>
      <c r="MM18" s="80">
        <f t="shared" si="115"/>
        <v>0</v>
      </c>
      <c r="MN18" s="80">
        <f t="shared" si="115"/>
        <v>0</v>
      </c>
      <c r="MO18" s="80">
        <f t="shared" si="115"/>
        <v>0</v>
      </c>
      <c r="MP18" s="82">
        <f t="shared" si="115"/>
        <v>2865</v>
      </c>
    </row>
    <row r="19" spans="1:354" ht="33.75" x14ac:dyDescent="0.25">
      <c r="A19" s="182" t="s">
        <v>44</v>
      </c>
      <c r="B19" s="183"/>
      <c r="C19" s="105" t="s">
        <v>33</v>
      </c>
      <c r="D19" s="58"/>
      <c r="E19" s="58"/>
      <c r="F19" s="58"/>
      <c r="G19" s="58"/>
      <c r="H19" s="58"/>
      <c r="I19" s="58"/>
      <c r="J19" s="58"/>
      <c r="K19" s="58"/>
      <c r="L19" s="58"/>
      <c r="M19" s="57"/>
      <c r="N19" s="58"/>
      <c r="O19" s="58"/>
      <c r="P19" s="83">
        <f t="shared" si="57"/>
        <v>0</v>
      </c>
      <c r="Q19" s="58"/>
      <c r="R19" s="58"/>
      <c r="S19" s="58"/>
      <c r="T19" s="58"/>
      <c r="U19" s="58"/>
      <c r="V19" s="58"/>
      <c r="W19" s="58"/>
      <c r="X19" s="58"/>
      <c r="Y19" s="58"/>
      <c r="Z19" s="57"/>
      <c r="AA19" s="58"/>
      <c r="AB19" s="58"/>
      <c r="AC19" s="83">
        <f t="shared" si="58"/>
        <v>0</v>
      </c>
      <c r="AD19" s="58"/>
      <c r="AE19" s="58"/>
      <c r="AF19" s="58"/>
      <c r="AG19" s="58"/>
      <c r="AH19" s="58"/>
      <c r="AI19" s="58"/>
      <c r="AJ19" s="58"/>
      <c r="AK19" s="58"/>
      <c r="AL19" s="58"/>
      <c r="AM19" s="57"/>
      <c r="AN19" s="58"/>
      <c r="AO19" s="58"/>
      <c r="AP19" s="83">
        <f t="shared" si="59"/>
        <v>0</v>
      </c>
      <c r="AQ19" s="58"/>
      <c r="AR19" s="58"/>
      <c r="AS19" s="58"/>
      <c r="AT19" s="58"/>
      <c r="AU19" s="58"/>
      <c r="AV19" s="58"/>
      <c r="AW19" s="58"/>
      <c r="AX19" s="58"/>
      <c r="AY19" s="58"/>
      <c r="AZ19" s="57"/>
      <c r="BA19" s="58"/>
      <c r="BB19" s="58"/>
      <c r="BC19" s="83">
        <f t="shared" si="60"/>
        <v>0</v>
      </c>
      <c r="BD19" s="58"/>
      <c r="BE19" s="58"/>
      <c r="BF19" s="58"/>
      <c r="BG19" s="58"/>
      <c r="BH19" s="58"/>
      <c r="BI19" s="58"/>
      <c r="BJ19" s="58"/>
      <c r="BK19" s="58"/>
      <c r="BL19" s="58"/>
      <c r="BM19" s="57"/>
      <c r="BN19" s="58"/>
      <c r="BO19" s="58"/>
      <c r="BP19" s="84">
        <f t="shared" si="61"/>
        <v>0</v>
      </c>
      <c r="BQ19" s="58"/>
      <c r="BR19" s="58"/>
      <c r="BS19" s="58"/>
      <c r="BT19" s="58"/>
      <c r="BU19" s="58"/>
      <c r="BV19" s="58"/>
      <c r="BW19" s="58"/>
      <c r="BX19" s="58"/>
      <c r="BY19" s="58"/>
      <c r="BZ19" s="57"/>
      <c r="CA19" s="58"/>
      <c r="CB19" s="58"/>
      <c r="CC19" s="83">
        <f t="shared" si="62"/>
        <v>0</v>
      </c>
      <c r="CD19" s="58"/>
      <c r="CE19" s="58"/>
      <c r="CF19" s="58"/>
      <c r="CG19" s="58"/>
      <c r="CH19" s="58"/>
      <c r="CI19" s="58"/>
      <c r="CJ19" s="58"/>
      <c r="CK19" s="58"/>
      <c r="CL19" s="58"/>
      <c r="CM19" s="57"/>
      <c r="CN19" s="58"/>
      <c r="CO19" s="58"/>
      <c r="CP19" s="84">
        <f t="shared" si="63"/>
        <v>0</v>
      </c>
      <c r="CQ19" s="58"/>
      <c r="CR19" s="58"/>
      <c r="CS19" s="58"/>
      <c r="CT19" s="58"/>
      <c r="CU19" s="58"/>
      <c r="CV19" s="58"/>
      <c r="CW19" s="58"/>
      <c r="CX19" s="58"/>
      <c r="CY19" s="58"/>
      <c r="CZ19" s="57"/>
      <c r="DA19" s="58"/>
      <c r="DB19" s="58"/>
      <c r="DC19" s="83">
        <f t="shared" si="64"/>
        <v>0</v>
      </c>
      <c r="DD19" s="58"/>
      <c r="DE19" s="58"/>
      <c r="DF19" s="58"/>
      <c r="DG19" s="58"/>
      <c r="DH19" s="58"/>
      <c r="DI19" s="58"/>
      <c r="DJ19" s="58"/>
      <c r="DK19" s="58"/>
      <c r="DL19" s="58"/>
      <c r="DM19" s="57"/>
      <c r="DN19" s="58"/>
      <c r="DO19" s="58"/>
      <c r="DP19" s="84">
        <f t="shared" si="65"/>
        <v>0</v>
      </c>
      <c r="DQ19" s="58"/>
      <c r="DR19" s="58"/>
      <c r="DS19" s="58"/>
      <c r="DT19" s="58"/>
      <c r="DU19" s="58"/>
      <c r="DV19" s="58"/>
      <c r="DW19" s="58"/>
      <c r="DX19" s="58"/>
      <c r="DY19" s="58"/>
      <c r="DZ19" s="57"/>
      <c r="EA19" s="58"/>
      <c r="EB19" s="58"/>
      <c r="EC19" s="83">
        <f t="shared" si="66"/>
        <v>0</v>
      </c>
      <c r="ED19" s="58"/>
      <c r="EE19" s="58"/>
      <c r="EF19" s="58"/>
      <c r="EG19" s="58"/>
      <c r="EH19" s="58"/>
      <c r="EI19" s="58"/>
      <c r="EJ19" s="58"/>
      <c r="EK19" s="58"/>
      <c r="EL19" s="58"/>
      <c r="EM19" s="57"/>
      <c r="EN19" s="58"/>
      <c r="EO19" s="58"/>
      <c r="EP19" s="84">
        <f t="shared" si="67"/>
        <v>0</v>
      </c>
      <c r="EQ19" s="58"/>
      <c r="ER19" s="58"/>
      <c r="ES19" s="58"/>
      <c r="ET19" s="58"/>
      <c r="EU19" s="58"/>
      <c r="EV19" s="58"/>
      <c r="EW19" s="58"/>
      <c r="EX19" s="58"/>
      <c r="EY19" s="58"/>
      <c r="EZ19" s="57"/>
      <c r="FA19" s="58"/>
      <c r="FB19" s="58"/>
      <c r="FC19" s="83">
        <f t="shared" si="68"/>
        <v>0</v>
      </c>
      <c r="FD19" s="58">
        <v>319</v>
      </c>
      <c r="FE19" s="58">
        <v>265</v>
      </c>
      <c r="FF19" s="58">
        <v>408</v>
      </c>
      <c r="FG19" s="58">
        <v>291</v>
      </c>
      <c r="FH19" s="58">
        <v>322</v>
      </c>
      <c r="FI19" s="58">
        <v>407</v>
      </c>
      <c r="FJ19" s="58">
        <v>443</v>
      </c>
      <c r="FK19" s="58">
        <v>311</v>
      </c>
      <c r="FL19" s="58">
        <v>353</v>
      </c>
      <c r="FM19" s="57">
        <v>442</v>
      </c>
      <c r="FN19" s="58">
        <v>289</v>
      </c>
      <c r="FO19" s="58">
        <v>284</v>
      </c>
      <c r="FP19" s="83">
        <f t="shared" si="69"/>
        <v>4134</v>
      </c>
      <c r="FQ19" s="58">
        <v>264</v>
      </c>
      <c r="FR19" s="58">
        <v>268</v>
      </c>
      <c r="FS19" s="58">
        <v>304</v>
      </c>
      <c r="FT19" s="58">
        <v>251</v>
      </c>
      <c r="FU19" s="58">
        <v>290</v>
      </c>
      <c r="FV19" s="58">
        <v>299</v>
      </c>
      <c r="FW19" s="58">
        <v>402</v>
      </c>
      <c r="FX19" s="58">
        <v>311</v>
      </c>
      <c r="FY19" s="58">
        <v>362</v>
      </c>
      <c r="FZ19" s="57">
        <v>351</v>
      </c>
      <c r="GA19" s="58">
        <v>313</v>
      </c>
      <c r="GB19" s="58">
        <v>299</v>
      </c>
      <c r="GC19" s="83">
        <f t="shared" si="70"/>
        <v>3714</v>
      </c>
      <c r="GD19" s="58">
        <v>269</v>
      </c>
      <c r="GE19" s="58">
        <v>251</v>
      </c>
      <c r="GF19" s="58">
        <v>255</v>
      </c>
      <c r="GG19" s="58">
        <v>290</v>
      </c>
      <c r="GH19" s="58">
        <v>269</v>
      </c>
      <c r="GI19" s="58">
        <v>319</v>
      </c>
      <c r="GJ19" s="58">
        <v>370</v>
      </c>
      <c r="GK19" s="58">
        <v>333</v>
      </c>
      <c r="GL19" s="58">
        <v>363</v>
      </c>
      <c r="GM19" s="57">
        <v>382</v>
      </c>
      <c r="GN19" s="58">
        <v>349</v>
      </c>
      <c r="GO19" s="58">
        <v>242</v>
      </c>
      <c r="GP19" s="83">
        <f>SUM(GD19:GO19)</f>
        <v>3692</v>
      </c>
      <c r="GQ19" s="58">
        <v>279</v>
      </c>
      <c r="GR19" s="58">
        <v>294</v>
      </c>
      <c r="GS19" s="58">
        <v>267</v>
      </c>
      <c r="GT19" s="58">
        <v>280</v>
      </c>
      <c r="GU19" s="58">
        <v>343</v>
      </c>
      <c r="GV19" s="58">
        <v>315</v>
      </c>
      <c r="GW19" s="58">
        <v>277</v>
      </c>
      <c r="GX19" s="58">
        <v>428</v>
      </c>
      <c r="GY19" s="58">
        <v>375</v>
      </c>
      <c r="GZ19" s="57">
        <v>392</v>
      </c>
      <c r="HA19" s="58">
        <v>287</v>
      </c>
      <c r="HB19" s="58">
        <v>283</v>
      </c>
      <c r="HC19" s="83">
        <f>SUM(GQ19:HB19)</f>
        <v>3820</v>
      </c>
      <c r="HD19" s="58">
        <v>278</v>
      </c>
      <c r="HE19" s="58">
        <v>227</v>
      </c>
      <c r="HF19" s="58">
        <v>278</v>
      </c>
      <c r="HG19" s="58">
        <v>292</v>
      </c>
      <c r="HH19" s="58">
        <v>300</v>
      </c>
      <c r="HI19" s="58">
        <v>328</v>
      </c>
      <c r="HJ19" s="58">
        <v>278</v>
      </c>
      <c r="HK19" s="58">
        <v>332</v>
      </c>
      <c r="HL19" s="58">
        <v>333</v>
      </c>
      <c r="HM19" s="57">
        <v>347</v>
      </c>
      <c r="HN19" s="58">
        <v>279</v>
      </c>
      <c r="HO19" s="58">
        <v>320</v>
      </c>
      <c r="HP19" s="84">
        <f>SUM(HD19:HO19)</f>
        <v>3592</v>
      </c>
      <c r="HQ19" s="58">
        <v>265</v>
      </c>
      <c r="HR19" s="58">
        <v>258</v>
      </c>
      <c r="HS19" s="58">
        <v>278</v>
      </c>
      <c r="HT19" s="58">
        <v>306</v>
      </c>
      <c r="HU19" s="58">
        <v>215</v>
      </c>
      <c r="HV19" s="58">
        <v>330</v>
      </c>
      <c r="HW19" s="58">
        <v>285</v>
      </c>
      <c r="HX19" s="58">
        <v>343</v>
      </c>
      <c r="HY19" s="58">
        <v>363</v>
      </c>
      <c r="HZ19" s="57">
        <v>346</v>
      </c>
      <c r="IA19" s="58">
        <v>266</v>
      </c>
      <c r="IB19" s="58">
        <v>267</v>
      </c>
      <c r="IC19" s="84">
        <f>SUM(HQ19:IB19)</f>
        <v>3522</v>
      </c>
      <c r="ID19" s="58">
        <v>278</v>
      </c>
      <c r="IE19" s="58">
        <v>269</v>
      </c>
      <c r="IF19" s="58">
        <v>275</v>
      </c>
      <c r="IG19" s="58">
        <v>293</v>
      </c>
      <c r="IH19" s="58">
        <v>327</v>
      </c>
      <c r="II19" s="58">
        <v>254</v>
      </c>
      <c r="IJ19" s="58">
        <v>341</v>
      </c>
      <c r="IK19" s="58">
        <v>353</v>
      </c>
      <c r="IL19" s="58">
        <v>315</v>
      </c>
      <c r="IM19" s="57">
        <v>329</v>
      </c>
      <c r="IN19" s="58">
        <v>279</v>
      </c>
      <c r="IO19" s="58">
        <v>121</v>
      </c>
      <c r="IP19" s="84">
        <f>SUM(ID19:IO19)</f>
        <v>3434</v>
      </c>
      <c r="IQ19" s="58">
        <v>254</v>
      </c>
      <c r="IR19" s="58">
        <v>253</v>
      </c>
      <c r="IS19" s="58">
        <v>284</v>
      </c>
      <c r="IT19" s="58">
        <v>286</v>
      </c>
      <c r="IU19" s="58">
        <v>267</v>
      </c>
      <c r="IV19" s="58">
        <v>302</v>
      </c>
      <c r="IW19" s="58">
        <v>366</v>
      </c>
      <c r="IX19" s="58">
        <v>393</v>
      </c>
      <c r="IY19" s="58">
        <v>374</v>
      </c>
      <c r="IZ19" s="57">
        <v>372</v>
      </c>
      <c r="JA19" s="58">
        <v>287</v>
      </c>
      <c r="JB19" s="58">
        <v>64</v>
      </c>
      <c r="JC19" s="84">
        <f>SUM(IQ19:JB19)</f>
        <v>3502</v>
      </c>
      <c r="JD19" s="58">
        <v>249</v>
      </c>
      <c r="JE19" s="58">
        <v>240</v>
      </c>
      <c r="JF19" s="58">
        <v>279</v>
      </c>
      <c r="JG19" s="58">
        <v>196</v>
      </c>
      <c r="JH19" s="58">
        <v>263</v>
      </c>
      <c r="JI19" s="58">
        <v>213</v>
      </c>
      <c r="JJ19" s="58">
        <v>387</v>
      </c>
      <c r="JK19" s="58">
        <v>301</v>
      </c>
      <c r="JL19" s="58">
        <v>289</v>
      </c>
      <c r="JM19" s="57">
        <v>232</v>
      </c>
      <c r="JN19" s="58">
        <v>217</v>
      </c>
      <c r="JO19" s="58">
        <v>289</v>
      </c>
      <c r="JP19" s="84">
        <f>SUM(JD19:JO19)</f>
        <v>3155</v>
      </c>
      <c r="JQ19" s="58">
        <v>252</v>
      </c>
      <c r="JR19" s="58">
        <v>220</v>
      </c>
      <c r="JS19" s="58">
        <v>145</v>
      </c>
      <c r="JT19" s="58">
        <v>43</v>
      </c>
      <c r="JU19" s="58">
        <v>111</v>
      </c>
      <c r="JV19" s="58">
        <v>298</v>
      </c>
      <c r="JW19" s="58">
        <v>270</v>
      </c>
      <c r="JX19" s="58">
        <v>202</v>
      </c>
      <c r="JY19" s="58">
        <v>316</v>
      </c>
      <c r="JZ19" s="57">
        <v>314</v>
      </c>
      <c r="KA19" s="58">
        <v>237</v>
      </c>
      <c r="KB19" s="58">
        <v>291</v>
      </c>
      <c r="KC19" s="84">
        <f>SUM(JQ19:KB19)</f>
        <v>2699</v>
      </c>
      <c r="KD19" s="58">
        <v>115</v>
      </c>
      <c r="KE19" s="58">
        <v>153</v>
      </c>
      <c r="KF19" s="58">
        <v>357</v>
      </c>
      <c r="KG19" s="58">
        <v>302</v>
      </c>
      <c r="KH19" s="58">
        <v>94</v>
      </c>
      <c r="KI19" s="58">
        <v>297</v>
      </c>
      <c r="KJ19" s="58">
        <v>277</v>
      </c>
      <c r="KK19" s="58">
        <v>286</v>
      </c>
      <c r="KL19" s="58">
        <v>333</v>
      </c>
      <c r="KM19" s="57">
        <v>309</v>
      </c>
      <c r="KN19" s="58">
        <v>304</v>
      </c>
      <c r="KO19" s="58">
        <v>377</v>
      </c>
      <c r="KP19" s="84">
        <f>SUM(KD19:KO19)</f>
        <v>3204</v>
      </c>
      <c r="KQ19" s="58">
        <v>259</v>
      </c>
      <c r="KR19" s="58">
        <v>216</v>
      </c>
      <c r="KS19" s="58">
        <v>270</v>
      </c>
      <c r="KT19" s="58">
        <v>186</v>
      </c>
      <c r="KU19" s="58">
        <v>196</v>
      </c>
      <c r="KV19" s="58">
        <v>169</v>
      </c>
      <c r="KW19" s="58">
        <v>196</v>
      </c>
      <c r="KX19" s="58">
        <v>388</v>
      </c>
      <c r="KY19" s="58">
        <v>312</v>
      </c>
      <c r="KZ19" s="57">
        <v>294</v>
      </c>
      <c r="LA19" s="58">
        <v>258</v>
      </c>
      <c r="LB19" s="58">
        <v>231</v>
      </c>
      <c r="LC19" s="84">
        <f>SUM(KQ19:LB19)</f>
        <v>2975</v>
      </c>
      <c r="LD19" s="58">
        <v>250</v>
      </c>
      <c r="LE19" s="58">
        <v>150</v>
      </c>
      <c r="LF19" s="58">
        <v>266</v>
      </c>
      <c r="LG19" s="58">
        <v>143</v>
      </c>
      <c r="LH19" s="58">
        <v>361</v>
      </c>
      <c r="LI19" s="58">
        <v>250</v>
      </c>
      <c r="LJ19" s="58">
        <v>233</v>
      </c>
      <c r="LK19" s="58">
        <v>283</v>
      </c>
      <c r="LL19" s="58">
        <v>214</v>
      </c>
      <c r="LM19" s="57">
        <v>251</v>
      </c>
      <c r="LN19" s="58">
        <v>240</v>
      </c>
      <c r="LO19" s="58">
        <v>216</v>
      </c>
      <c r="LP19" s="84">
        <f>SUM(LD19:LO19)</f>
        <v>2857</v>
      </c>
      <c r="LQ19" s="169">
        <v>205</v>
      </c>
      <c r="LR19" s="169">
        <v>135</v>
      </c>
      <c r="LS19" s="169">
        <v>171</v>
      </c>
      <c r="LT19" s="169">
        <v>182</v>
      </c>
      <c r="LU19" s="169">
        <v>242</v>
      </c>
      <c r="LV19" s="169">
        <v>228</v>
      </c>
      <c r="LW19" s="169">
        <v>296</v>
      </c>
      <c r="LX19" s="169">
        <v>290</v>
      </c>
      <c r="LY19" s="169">
        <v>211</v>
      </c>
      <c r="LZ19" s="168">
        <v>208</v>
      </c>
      <c r="MA19" s="169">
        <v>162</v>
      </c>
      <c r="MB19" s="169">
        <v>219</v>
      </c>
      <c r="MC19" s="84">
        <f>SUM(LQ19:MB19)</f>
        <v>2549</v>
      </c>
      <c r="MD19" s="169">
        <v>202</v>
      </c>
      <c r="ME19" s="169">
        <v>221</v>
      </c>
      <c r="MF19" s="169">
        <v>201</v>
      </c>
      <c r="MG19" s="169">
        <v>254</v>
      </c>
      <c r="MH19" s="169">
        <v>244</v>
      </c>
      <c r="MI19" s="169">
        <v>263</v>
      </c>
      <c r="MJ19" s="169">
        <v>318</v>
      </c>
      <c r="MK19" s="169"/>
      <c r="ML19" s="169"/>
      <c r="MM19" s="168"/>
      <c r="MN19" s="169"/>
      <c r="MO19" s="169"/>
      <c r="MP19" s="84">
        <f>SUM(MD19:MO19)</f>
        <v>1703</v>
      </c>
    </row>
    <row r="20" spans="1:354" ht="57" thickBot="1" x14ac:dyDescent="0.3">
      <c r="A20" s="184"/>
      <c r="B20" s="185"/>
      <c r="C20" s="12" t="s">
        <v>34</v>
      </c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3">
        <f t="shared" si="57"/>
        <v>0</v>
      </c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3">
        <f t="shared" si="58"/>
        <v>0</v>
      </c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3">
        <f t="shared" si="59"/>
        <v>0</v>
      </c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3">
        <f t="shared" si="60"/>
        <v>0</v>
      </c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4">
        <f t="shared" si="61"/>
        <v>0</v>
      </c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3">
        <f t="shared" si="62"/>
        <v>0</v>
      </c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4">
        <f t="shared" si="63"/>
        <v>0</v>
      </c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3">
        <f t="shared" si="64"/>
        <v>0</v>
      </c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4">
        <f t="shared" si="65"/>
        <v>0</v>
      </c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3">
        <f t="shared" si="66"/>
        <v>0</v>
      </c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4">
        <f t="shared" si="67"/>
        <v>0</v>
      </c>
      <c r="EQ20" s="62"/>
      <c r="ER20" s="62"/>
      <c r="ES20" s="62"/>
      <c r="ET20" s="62"/>
      <c r="EU20" s="62"/>
      <c r="EV20" s="62"/>
      <c r="EW20" s="62"/>
      <c r="EX20" s="62"/>
      <c r="EY20" s="62"/>
      <c r="EZ20" s="62"/>
      <c r="FA20" s="62"/>
      <c r="FB20" s="62"/>
      <c r="FC20" s="63">
        <f t="shared" si="68"/>
        <v>0</v>
      </c>
      <c r="FD20" s="62">
        <v>50</v>
      </c>
      <c r="FE20" s="62">
        <v>27</v>
      </c>
      <c r="FF20" s="62">
        <v>29</v>
      </c>
      <c r="FG20" s="62">
        <v>44</v>
      </c>
      <c r="FH20" s="62">
        <v>39</v>
      </c>
      <c r="FI20" s="62">
        <v>40</v>
      </c>
      <c r="FJ20" s="62">
        <v>47</v>
      </c>
      <c r="FK20" s="62">
        <v>32</v>
      </c>
      <c r="FL20" s="62">
        <v>39</v>
      </c>
      <c r="FM20" s="62">
        <v>47</v>
      </c>
      <c r="FN20" s="62">
        <v>30</v>
      </c>
      <c r="FO20" s="62">
        <v>51</v>
      </c>
      <c r="FP20" s="63">
        <f t="shared" si="69"/>
        <v>475</v>
      </c>
      <c r="FQ20" s="62">
        <v>29</v>
      </c>
      <c r="FR20" s="62">
        <v>31</v>
      </c>
      <c r="FS20" s="62">
        <v>32</v>
      </c>
      <c r="FT20" s="62">
        <v>35</v>
      </c>
      <c r="FU20" s="62">
        <v>31</v>
      </c>
      <c r="FV20" s="62">
        <v>45</v>
      </c>
      <c r="FW20" s="62">
        <v>46</v>
      </c>
      <c r="FX20" s="62">
        <v>21</v>
      </c>
      <c r="FY20" s="62">
        <v>33</v>
      </c>
      <c r="FZ20" s="62">
        <v>51</v>
      </c>
      <c r="GA20" s="62">
        <v>32</v>
      </c>
      <c r="GB20" s="62">
        <v>48</v>
      </c>
      <c r="GC20" s="63">
        <f t="shared" si="70"/>
        <v>434</v>
      </c>
      <c r="GD20" s="62">
        <v>37</v>
      </c>
      <c r="GE20" s="62">
        <v>35</v>
      </c>
      <c r="GF20" s="62">
        <v>57</v>
      </c>
      <c r="GG20" s="62">
        <v>56</v>
      </c>
      <c r="GH20" s="62">
        <v>47</v>
      </c>
      <c r="GI20" s="62">
        <v>57</v>
      </c>
      <c r="GJ20" s="62">
        <v>64</v>
      </c>
      <c r="GK20" s="62">
        <v>64</v>
      </c>
      <c r="GL20" s="62">
        <v>81</v>
      </c>
      <c r="GM20" s="62">
        <v>81</v>
      </c>
      <c r="GN20" s="62">
        <v>67</v>
      </c>
      <c r="GO20" s="62">
        <v>74</v>
      </c>
      <c r="GP20" s="63">
        <f>SUM(GD20:GO20)</f>
        <v>720</v>
      </c>
      <c r="GQ20" s="62">
        <v>56</v>
      </c>
      <c r="GR20" s="62">
        <v>84</v>
      </c>
      <c r="GS20" s="62">
        <v>93</v>
      </c>
      <c r="GT20" s="62">
        <v>76</v>
      </c>
      <c r="GU20" s="62">
        <v>86</v>
      </c>
      <c r="GV20" s="62">
        <v>98</v>
      </c>
      <c r="GW20" s="62">
        <v>75</v>
      </c>
      <c r="GX20" s="62">
        <v>101</v>
      </c>
      <c r="GY20" s="62">
        <v>102</v>
      </c>
      <c r="GZ20" s="62">
        <v>82</v>
      </c>
      <c r="HA20" s="62">
        <v>98</v>
      </c>
      <c r="HB20" s="62">
        <v>94</v>
      </c>
      <c r="HC20" s="63">
        <f>SUM(GQ20:HB20)</f>
        <v>1045</v>
      </c>
      <c r="HD20" s="62">
        <v>94</v>
      </c>
      <c r="HE20" s="62">
        <v>83</v>
      </c>
      <c r="HF20" s="62">
        <v>98</v>
      </c>
      <c r="HG20" s="62">
        <v>104</v>
      </c>
      <c r="HH20" s="62">
        <v>84</v>
      </c>
      <c r="HI20" s="62">
        <v>83</v>
      </c>
      <c r="HJ20" s="62">
        <v>65</v>
      </c>
      <c r="HK20" s="62">
        <v>80</v>
      </c>
      <c r="HL20" s="62">
        <v>79</v>
      </c>
      <c r="HM20" s="62">
        <v>79</v>
      </c>
      <c r="HN20" s="62">
        <v>44</v>
      </c>
      <c r="HO20" s="62">
        <v>82</v>
      </c>
      <c r="HP20" s="64">
        <f>SUM(HD20:HO20)</f>
        <v>975</v>
      </c>
      <c r="HQ20" s="62">
        <v>67</v>
      </c>
      <c r="HR20" s="62">
        <v>72</v>
      </c>
      <c r="HS20" s="62">
        <v>76</v>
      </c>
      <c r="HT20" s="62">
        <v>61</v>
      </c>
      <c r="HU20" s="62">
        <v>70</v>
      </c>
      <c r="HV20" s="62">
        <v>76</v>
      </c>
      <c r="HW20" s="62">
        <v>48</v>
      </c>
      <c r="HX20" s="62">
        <v>76</v>
      </c>
      <c r="HY20" s="62">
        <v>49</v>
      </c>
      <c r="HZ20" s="62">
        <v>82</v>
      </c>
      <c r="IA20" s="62">
        <v>69</v>
      </c>
      <c r="IB20" s="62">
        <v>65</v>
      </c>
      <c r="IC20" s="64">
        <f>SUM(HQ20:IB20)</f>
        <v>811</v>
      </c>
      <c r="ID20" s="62">
        <v>53</v>
      </c>
      <c r="IE20" s="62">
        <v>51</v>
      </c>
      <c r="IF20" s="62">
        <v>45</v>
      </c>
      <c r="IG20" s="62">
        <v>56</v>
      </c>
      <c r="IH20" s="62">
        <v>63</v>
      </c>
      <c r="II20" s="62">
        <v>56</v>
      </c>
      <c r="IJ20" s="62">
        <v>73</v>
      </c>
      <c r="IK20" s="62">
        <v>70</v>
      </c>
      <c r="IL20" s="62">
        <v>54</v>
      </c>
      <c r="IM20" s="62">
        <v>96</v>
      </c>
      <c r="IN20" s="62">
        <v>74</v>
      </c>
      <c r="IO20" s="62">
        <v>64</v>
      </c>
      <c r="IP20" s="64">
        <f>SUM(ID20:IO20)</f>
        <v>755</v>
      </c>
      <c r="IQ20" s="62">
        <v>74</v>
      </c>
      <c r="IR20" s="62">
        <v>53</v>
      </c>
      <c r="IS20" s="62">
        <v>73</v>
      </c>
      <c r="IT20" s="62">
        <v>56</v>
      </c>
      <c r="IU20" s="62">
        <v>65</v>
      </c>
      <c r="IV20" s="62">
        <v>52</v>
      </c>
      <c r="IW20" s="62">
        <v>80</v>
      </c>
      <c r="IX20" s="62">
        <v>51</v>
      </c>
      <c r="IY20" s="62">
        <v>65</v>
      </c>
      <c r="IZ20" s="62">
        <v>108</v>
      </c>
      <c r="JA20" s="62">
        <v>51</v>
      </c>
      <c r="JB20" s="62">
        <v>50</v>
      </c>
      <c r="JC20" s="64">
        <f>SUM(IQ20:JB20)</f>
        <v>778</v>
      </c>
      <c r="JD20" s="62">
        <v>64</v>
      </c>
      <c r="JE20" s="62">
        <v>52</v>
      </c>
      <c r="JF20" s="62">
        <v>57</v>
      </c>
      <c r="JG20" s="62">
        <v>88</v>
      </c>
      <c r="JH20" s="62">
        <v>64</v>
      </c>
      <c r="JI20" s="62">
        <v>49</v>
      </c>
      <c r="JJ20" s="62">
        <v>95</v>
      </c>
      <c r="JK20" s="62">
        <v>75</v>
      </c>
      <c r="JL20" s="62">
        <v>91</v>
      </c>
      <c r="JM20" s="62">
        <v>57</v>
      </c>
      <c r="JN20" s="62">
        <v>45</v>
      </c>
      <c r="JO20" s="62">
        <v>88</v>
      </c>
      <c r="JP20" s="64">
        <f>SUM(JD20:JO20)</f>
        <v>825</v>
      </c>
      <c r="JQ20" s="62">
        <v>56</v>
      </c>
      <c r="JR20" s="62">
        <v>59</v>
      </c>
      <c r="JS20" s="62">
        <v>38</v>
      </c>
      <c r="JT20" s="62">
        <v>5</v>
      </c>
      <c r="JU20" s="62">
        <v>10</v>
      </c>
      <c r="JV20" s="62">
        <v>26</v>
      </c>
      <c r="JW20" s="62">
        <v>30</v>
      </c>
      <c r="JX20" s="62">
        <v>27</v>
      </c>
      <c r="JY20" s="62">
        <v>50</v>
      </c>
      <c r="JZ20" s="62">
        <v>46</v>
      </c>
      <c r="KA20" s="62">
        <v>48</v>
      </c>
      <c r="KB20" s="62">
        <v>52</v>
      </c>
      <c r="KC20" s="64">
        <f>SUM(JQ20:KB20)</f>
        <v>447</v>
      </c>
      <c r="KD20" s="62">
        <v>20</v>
      </c>
      <c r="KE20" s="62">
        <v>19</v>
      </c>
      <c r="KF20" s="62">
        <v>38</v>
      </c>
      <c r="KG20" s="62">
        <v>45</v>
      </c>
      <c r="KH20" s="62">
        <v>34</v>
      </c>
      <c r="KI20" s="62">
        <v>59</v>
      </c>
      <c r="KJ20" s="62">
        <v>62</v>
      </c>
      <c r="KK20" s="62">
        <v>54</v>
      </c>
      <c r="KL20" s="62">
        <v>69</v>
      </c>
      <c r="KM20" s="62">
        <v>56</v>
      </c>
      <c r="KN20" s="62">
        <v>64</v>
      </c>
      <c r="KO20" s="62">
        <v>60</v>
      </c>
      <c r="KP20" s="64">
        <f>SUM(KD20:KO20)</f>
        <v>580</v>
      </c>
      <c r="KQ20" s="62">
        <v>36</v>
      </c>
      <c r="KR20" s="62">
        <v>43</v>
      </c>
      <c r="KS20" s="62">
        <v>87</v>
      </c>
      <c r="KT20" s="62">
        <v>41</v>
      </c>
      <c r="KU20" s="62">
        <v>39</v>
      </c>
      <c r="KV20" s="62">
        <v>46</v>
      </c>
      <c r="KW20" s="62">
        <v>30</v>
      </c>
      <c r="KX20" s="62">
        <v>54</v>
      </c>
      <c r="KY20" s="62">
        <v>89</v>
      </c>
      <c r="KZ20" s="62">
        <v>60</v>
      </c>
      <c r="LA20" s="62">
        <v>48</v>
      </c>
      <c r="LB20" s="62">
        <v>45</v>
      </c>
      <c r="LC20" s="64">
        <f>SUM(KQ20:LB20)</f>
        <v>618</v>
      </c>
      <c r="LD20" s="62">
        <v>47</v>
      </c>
      <c r="LE20" s="62">
        <v>39</v>
      </c>
      <c r="LF20" s="62">
        <v>60</v>
      </c>
      <c r="LG20" s="62">
        <v>25</v>
      </c>
      <c r="LH20" s="62">
        <v>78</v>
      </c>
      <c r="LI20" s="62">
        <v>56</v>
      </c>
      <c r="LJ20" s="62">
        <v>51</v>
      </c>
      <c r="LK20" s="62">
        <v>83</v>
      </c>
      <c r="LL20" s="62">
        <v>50</v>
      </c>
      <c r="LM20" s="62">
        <v>56</v>
      </c>
      <c r="LN20" s="62">
        <v>36</v>
      </c>
      <c r="LO20" s="62">
        <v>53</v>
      </c>
      <c r="LP20" s="64">
        <f>SUM(LD20:LO20)</f>
        <v>634</v>
      </c>
      <c r="LQ20" s="164">
        <v>42</v>
      </c>
      <c r="LR20" s="164">
        <v>42</v>
      </c>
      <c r="LS20" s="164">
        <v>56</v>
      </c>
      <c r="LT20" s="164">
        <v>54</v>
      </c>
      <c r="LU20" s="164">
        <v>56</v>
      </c>
      <c r="LV20" s="164">
        <v>41</v>
      </c>
      <c r="LW20" s="164">
        <v>67</v>
      </c>
      <c r="LX20" s="164">
        <v>56</v>
      </c>
      <c r="LY20" s="164">
        <v>28</v>
      </c>
      <c r="LZ20" s="164">
        <v>36</v>
      </c>
      <c r="MA20" s="164">
        <v>31</v>
      </c>
      <c r="MB20" s="164">
        <v>28</v>
      </c>
      <c r="MC20" s="64">
        <f>SUM(LQ20:MB20)</f>
        <v>537</v>
      </c>
      <c r="MD20" s="164">
        <v>36</v>
      </c>
      <c r="ME20" s="164">
        <v>34</v>
      </c>
      <c r="MF20" s="164">
        <v>41</v>
      </c>
      <c r="MG20" s="164">
        <v>42</v>
      </c>
      <c r="MH20" s="164">
        <v>30</v>
      </c>
      <c r="MI20" s="164">
        <v>51</v>
      </c>
      <c r="MJ20" s="164">
        <v>46</v>
      </c>
      <c r="MK20" s="164"/>
      <c r="ML20" s="164"/>
      <c r="MM20" s="164"/>
      <c r="MN20" s="164"/>
      <c r="MO20" s="164"/>
      <c r="MP20" s="64">
        <f>SUM(MD20:MO20)</f>
        <v>280</v>
      </c>
    </row>
    <row r="21" spans="1:354" ht="77.25" thickBot="1" x14ac:dyDescent="0.3">
      <c r="A21" s="186"/>
      <c r="B21" s="187"/>
      <c r="C21" s="15" t="s">
        <v>45</v>
      </c>
      <c r="D21" s="124">
        <v>238</v>
      </c>
      <c r="E21" s="80">
        <v>290</v>
      </c>
      <c r="F21" s="80">
        <v>238</v>
      </c>
      <c r="G21" s="80">
        <v>267</v>
      </c>
      <c r="H21" s="80">
        <v>305</v>
      </c>
      <c r="I21" s="80">
        <v>290</v>
      </c>
      <c r="J21" s="80">
        <v>459</v>
      </c>
      <c r="K21" s="80">
        <v>451</v>
      </c>
      <c r="L21" s="80">
        <v>447</v>
      </c>
      <c r="M21" s="80">
        <v>414</v>
      </c>
      <c r="N21" s="80">
        <v>716</v>
      </c>
      <c r="O21" s="80">
        <v>318</v>
      </c>
      <c r="P21" s="122">
        <f>SUM(D21:O21)</f>
        <v>4433</v>
      </c>
      <c r="Q21" s="80">
        <v>312</v>
      </c>
      <c r="R21" s="80">
        <v>383</v>
      </c>
      <c r="S21" s="80">
        <v>341</v>
      </c>
      <c r="T21" s="80">
        <v>301</v>
      </c>
      <c r="U21" s="80">
        <v>321</v>
      </c>
      <c r="V21" s="80">
        <v>302</v>
      </c>
      <c r="W21" s="80">
        <v>394</v>
      </c>
      <c r="X21" s="80">
        <v>521</v>
      </c>
      <c r="Y21" s="80">
        <v>481</v>
      </c>
      <c r="Z21" s="80">
        <v>394</v>
      </c>
      <c r="AA21" s="80">
        <v>355</v>
      </c>
      <c r="AB21" s="80">
        <v>269</v>
      </c>
      <c r="AC21" s="122">
        <f t="shared" si="58"/>
        <v>4374</v>
      </c>
      <c r="AD21" s="80">
        <v>480</v>
      </c>
      <c r="AE21" s="80">
        <v>276</v>
      </c>
      <c r="AF21" s="80">
        <v>286</v>
      </c>
      <c r="AG21" s="80">
        <v>192</v>
      </c>
      <c r="AH21" s="80">
        <v>524</v>
      </c>
      <c r="AI21" s="80">
        <v>455</v>
      </c>
      <c r="AJ21" s="80">
        <v>401</v>
      </c>
      <c r="AK21" s="80">
        <v>536</v>
      </c>
      <c r="AL21" s="80">
        <v>445</v>
      </c>
      <c r="AM21" s="80">
        <v>512</v>
      </c>
      <c r="AN21" s="80">
        <v>386</v>
      </c>
      <c r="AO21" s="80">
        <v>287</v>
      </c>
      <c r="AP21" s="122">
        <f t="shared" si="59"/>
        <v>4780</v>
      </c>
      <c r="AQ21" s="80">
        <v>370</v>
      </c>
      <c r="AR21" s="80">
        <v>342</v>
      </c>
      <c r="AS21" s="80">
        <v>338</v>
      </c>
      <c r="AT21" s="80">
        <v>344</v>
      </c>
      <c r="AU21" s="80">
        <v>328</v>
      </c>
      <c r="AV21" s="80">
        <v>314</v>
      </c>
      <c r="AW21" s="80">
        <v>440</v>
      </c>
      <c r="AX21" s="80">
        <v>496</v>
      </c>
      <c r="AY21" s="80">
        <v>449</v>
      </c>
      <c r="AZ21" s="80">
        <v>446</v>
      </c>
      <c r="BA21" s="80">
        <v>394</v>
      </c>
      <c r="BB21" s="80">
        <v>325</v>
      </c>
      <c r="BC21" s="122">
        <f t="shared" si="60"/>
        <v>4586</v>
      </c>
      <c r="BD21" s="80">
        <v>503</v>
      </c>
      <c r="BE21" s="80">
        <v>284</v>
      </c>
      <c r="BF21" s="80">
        <v>318</v>
      </c>
      <c r="BG21" s="80">
        <v>262</v>
      </c>
      <c r="BH21" s="80">
        <v>326</v>
      </c>
      <c r="BI21" s="80">
        <v>298</v>
      </c>
      <c r="BJ21" s="80">
        <v>411</v>
      </c>
      <c r="BK21" s="80">
        <v>372</v>
      </c>
      <c r="BL21" s="80">
        <v>466</v>
      </c>
      <c r="BM21" s="80">
        <v>490</v>
      </c>
      <c r="BN21" s="80">
        <v>255</v>
      </c>
      <c r="BO21" s="80">
        <v>346</v>
      </c>
      <c r="BP21" s="123">
        <f t="shared" si="61"/>
        <v>4331</v>
      </c>
      <c r="BQ21" s="80">
        <v>326</v>
      </c>
      <c r="BR21" s="80">
        <v>295</v>
      </c>
      <c r="BS21" s="80">
        <v>304</v>
      </c>
      <c r="BT21" s="80">
        <v>271</v>
      </c>
      <c r="BU21" s="80">
        <v>300</v>
      </c>
      <c r="BV21" s="80">
        <v>407</v>
      </c>
      <c r="BW21" s="80">
        <v>381</v>
      </c>
      <c r="BX21" s="80">
        <v>528</v>
      </c>
      <c r="BY21" s="80">
        <v>444</v>
      </c>
      <c r="BZ21" s="80">
        <v>422</v>
      </c>
      <c r="CA21" s="80">
        <v>309</v>
      </c>
      <c r="CB21" s="80">
        <v>374</v>
      </c>
      <c r="CC21" s="79">
        <f>SUM(BQ21:CB21)</f>
        <v>4361</v>
      </c>
      <c r="CD21" s="80">
        <v>306</v>
      </c>
      <c r="CE21" s="80">
        <v>262</v>
      </c>
      <c r="CF21" s="80">
        <v>359</v>
      </c>
      <c r="CG21" s="80">
        <v>315</v>
      </c>
      <c r="CH21" s="80">
        <v>320</v>
      </c>
      <c r="CI21" s="80">
        <v>339</v>
      </c>
      <c r="CJ21" s="80">
        <v>391</v>
      </c>
      <c r="CK21" s="80">
        <v>483</v>
      </c>
      <c r="CL21" s="80">
        <v>452</v>
      </c>
      <c r="CM21" s="80">
        <v>396</v>
      </c>
      <c r="CN21" s="80">
        <v>365</v>
      </c>
      <c r="CO21" s="80">
        <v>334</v>
      </c>
      <c r="CP21" s="78">
        <f>SUM(CD21:CO21)</f>
        <v>4322</v>
      </c>
      <c r="CQ21" s="80">
        <v>354</v>
      </c>
      <c r="CR21" s="80">
        <v>371</v>
      </c>
      <c r="CS21" s="80">
        <v>366</v>
      </c>
      <c r="CT21" s="80">
        <v>287</v>
      </c>
      <c r="CU21" s="80">
        <v>381</v>
      </c>
      <c r="CV21" s="80">
        <v>365</v>
      </c>
      <c r="CW21" s="80">
        <v>303</v>
      </c>
      <c r="CX21" s="80">
        <v>255</v>
      </c>
      <c r="CY21" s="80">
        <v>398</v>
      </c>
      <c r="CZ21" s="80">
        <v>365</v>
      </c>
      <c r="DA21" s="80">
        <v>391</v>
      </c>
      <c r="DB21" s="80">
        <v>281</v>
      </c>
      <c r="DC21" s="79">
        <f t="shared" si="64"/>
        <v>4117</v>
      </c>
      <c r="DD21" s="80">
        <v>384</v>
      </c>
      <c r="DE21" s="80">
        <v>56</v>
      </c>
      <c r="DF21" s="80">
        <v>290</v>
      </c>
      <c r="DG21" s="80">
        <v>242</v>
      </c>
      <c r="DH21" s="80">
        <v>366</v>
      </c>
      <c r="DI21" s="80">
        <v>338</v>
      </c>
      <c r="DJ21" s="80">
        <v>460</v>
      </c>
      <c r="DK21" s="80">
        <v>454</v>
      </c>
      <c r="DL21" s="80">
        <v>380</v>
      </c>
      <c r="DM21" s="80">
        <v>424</v>
      </c>
      <c r="DN21" s="80">
        <v>368</v>
      </c>
      <c r="DO21" s="80">
        <v>294</v>
      </c>
      <c r="DP21" s="78">
        <f t="shared" si="65"/>
        <v>4056</v>
      </c>
      <c r="DQ21" s="80">
        <v>335</v>
      </c>
      <c r="DR21" s="80">
        <v>306</v>
      </c>
      <c r="DS21" s="80">
        <v>354</v>
      </c>
      <c r="DT21" s="80">
        <v>312</v>
      </c>
      <c r="DU21" s="80">
        <v>287</v>
      </c>
      <c r="DV21" s="80">
        <v>327</v>
      </c>
      <c r="DW21" s="80">
        <v>459</v>
      </c>
      <c r="DX21" s="80">
        <v>646</v>
      </c>
      <c r="DY21" s="80">
        <v>426</v>
      </c>
      <c r="DZ21" s="80">
        <v>427</v>
      </c>
      <c r="EA21" s="80">
        <v>368</v>
      </c>
      <c r="EB21" s="80">
        <v>294</v>
      </c>
      <c r="EC21" s="79">
        <f>SUM(DQ21:EB21)</f>
        <v>4541</v>
      </c>
      <c r="ED21" s="80">
        <v>351</v>
      </c>
      <c r="EE21" s="80">
        <v>306</v>
      </c>
      <c r="EF21" s="80">
        <v>356</v>
      </c>
      <c r="EG21" s="80">
        <v>298</v>
      </c>
      <c r="EH21" s="80">
        <v>310</v>
      </c>
      <c r="EI21" s="80">
        <v>353</v>
      </c>
      <c r="EJ21" s="80">
        <v>454</v>
      </c>
      <c r="EK21" s="80">
        <v>484</v>
      </c>
      <c r="EL21" s="80">
        <v>416</v>
      </c>
      <c r="EM21" s="80">
        <v>466</v>
      </c>
      <c r="EN21" s="80">
        <v>298</v>
      </c>
      <c r="EO21" s="80">
        <v>386</v>
      </c>
      <c r="EP21" s="78">
        <f>SUM(ED21:EO21)</f>
        <v>4478</v>
      </c>
      <c r="EQ21" s="80">
        <v>264</v>
      </c>
      <c r="ER21" s="80">
        <v>348</v>
      </c>
      <c r="ES21" s="80">
        <v>343</v>
      </c>
      <c r="ET21" s="80">
        <v>350</v>
      </c>
      <c r="EU21" s="80">
        <v>318</v>
      </c>
      <c r="EV21" s="80">
        <v>392</v>
      </c>
      <c r="EW21" s="80">
        <v>465</v>
      </c>
      <c r="EX21" s="80">
        <v>458</v>
      </c>
      <c r="EY21" s="80">
        <v>359</v>
      </c>
      <c r="EZ21" s="80">
        <v>401</v>
      </c>
      <c r="FA21" s="80">
        <v>326</v>
      </c>
      <c r="FB21" s="80">
        <v>420</v>
      </c>
      <c r="FC21" s="79">
        <f>SUM(EQ21:FB21)</f>
        <v>4444</v>
      </c>
      <c r="FD21" s="80">
        <f>SUM(FD19:FD20)</f>
        <v>369</v>
      </c>
      <c r="FE21" s="80">
        <f t="shared" ref="FE21:HP21" si="116">SUM(FE19:FE20)</f>
        <v>292</v>
      </c>
      <c r="FF21" s="80">
        <f t="shared" si="116"/>
        <v>437</v>
      </c>
      <c r="FG21" s="80">
        <f t="shared" si="116"/>
        <v>335</v>
      </c>
      <c r="FH21" s="80">
        <f t="shared" si="116"/>
        <v>361</v>
      </c>
      <c r="FI21" s="80">
        <f t="shared" si="116"/>
        <v>447</v>
      </c>
      <c r="FJ21" s="80">
        <f t="shared" si="116"/>
        <v>490</v>
      </c>
      <c r="FK21" s="80">
        <f t="shared" si="116"/>
        <v>343</v>
      </c>
      <c r="FL21" s="80">
        <f t="shared" si="116"/>
        <v>392</v>
      </c>
      <c r="FM21" s="80">
        <f t="shared" si="116"/>
        <v>489</v>
      </c>
      <c r="FN21" s="80">
        <f t="shared" si="116"/>
        <v>319</v>
      </c>
      <c r="FO21" s="80">
        <f t="shared" si="116"/>
        <v>335</v>
      </c>
      <c r="FP21" s="80">
        <f t="shared" si="116"/>
        <v>4609</v>
      </c>
      <c r="FQ21" s="80">
        <f t="shared" si="116"/>
        <v>293</v>
      </c>
      <c r="FR21" s="80">
        <f t="shared" si="116"/>
        <v>299</v>
      </c>
      <c r="FS21" s="80">
        <f t="shared" si="116"/>
        <v>336</v>
      </c>
      <c r="FT21" s="80">
        <f t="shared" si="116"/>
        <v>286</v>
      </c>
      <c r="FU21" s="80">
        <f t="shared" si="116"/>
        <v>321</v>
      </c>
      <c r="FV21" s="80">
        <f t="shared" si="116"/>
        <v>344</v>
      </c>
      <c r="FW21" s="80">
        <f t="shared" si="116"/>
        <v>448</v>
      </c>
      <c r="FX21" s="80">
        <f t="shared" si="116"/>
        <v>332</v>
      </c>
      <c r="FY21" s="80">
        <f t="shared" si="116"/>
        <v>395</v>
      </c>
      <c r="FZ21" s="80">
        <f t="shared" si="116"/>
        <v>402</v>
      </c>
      <c r="GA21" s="80">
        <f t="shared" si="116"/>
        <v>345</v>
      </c>
      <c r="GB21" s="80">
        <f t="shared" si="116"/>
        <v>347</v>
      </c>
      <c r="GC21" s="80">
        <f t="shared" si="116"/>
        <v>4148</v>
      </c>
      <c r="GD21" s="80">
        <f t="shared" si="116"/>
        <v>306</v>
      </c>
      <c r="GE21" s="80">
        <f t="shared" si="116"/>
        <v>286</v>
      </c>
      <c r="GF21" s="80">
        <f t="shared" si="116"/>
        <v>312</v>
      </c>
      <c r="GG21" s="80">
        <f t="shared" si="116"/>
        <v>346</v>
      </c>
      <c r="GH21" s="80">
        <f t="shared" si="116"/>
        <v>316</v>
      </c>
      <c r="GI21" s="80">
        <f t="shared" si="116"/>
        <v>376</v>
      </c>
      <c r="GJ21" s="80">
        <f t="shared" si="116"/>
        <v>434</v>
      </c>
      <c r="GK21" s="80">
        <f t="shared" si="116"/>
        <v>397</v>
      </c>
      <c r="GL21" s="80">
        <f t="shared" si="116"/>
        <v>444</v>
      </c>
      <c r="GM21" s="80">
        <f t="shared" si="116"/>
        <v>463</v>
      </c>
      <c r="GN21" s="80">
        <f t="shared" si="116"/>
        <v>416</v>
      </c>
      <c r="GO21" s="80">
        <f t="shared" si="116"/>
        <v>316</v>
      </c>
      <c r="GP21" s="80">
        <f t="shared" si="116"/>
        <v>4412</v>
      </c>
      <c r="GQ21" s="80">
        <f t="shared" si="116"/>
        <v>335</v>
      </c>
      <c r="GR21" s="80">
        <f t="shared" si="116"/>
        <v>378</v>
      </c>
      <c r="GS21" s="80">
        <f t="shared" si="116"/>
        <v>360</v>
      </c>
      <c r="GT21" s="80">
        <f t="shared" si="116"/>
        <v>356</v>
      </c>
      <c r="GU21" s="80">
        <f t="shared" si="116"/>
        <v>429</v>
      </c>
      <c r="GV21" s="80">
        <f t="shared" si="116"/>
        <v>413</v>
      </c>
      <c r="GW21" s="80">
        <f t="shared" si="116"/>
        <v>352</v>
      </c>
      <c r="GX21" s="80">
        <f t="shared" si="116"/>
        <v>529</v>
      </c>
      <c r="GY21" s="80">
        <f t="shared" si="116"/>
        <v>477</v>
      </c>
      <c r="GZ21" s="80">
        <f t="shared" si="116"/>
        <v>474</v>
      </c>
      <c r="HA21" s="80">
        <f t="shared" si="116"/>
        <v>385</v>
      </c>
      <c r="HB21" s="80">
        <f t="shared" si="116"/>
        <v>377</v>
      </c>
      <c r="HC21" s="80">
        <f t="shared" si="116"/>
        <v>4865</v>
      </c>
      <c r="HD21" s="80">
        <f t="shared" si="116"/>
        <v>372</v>
      </c>
      <c r="HE21" s="80">
        <f t="shared" si="116"/>
        <v>310</v>
      </c>
      <c r="HF21" s="80">
        <f t="shared" si="116"/>
        <v>376</v>
      </c>
      <c r="HG21" s="80">
        <f t="shared" si="116"/>
        <v>396</v>
      </c>
      <c r="HH21" s="80">
        <f t="shared" si="116"/>
        <v>384</v>
      </c>
      <c r="HI21" s="80">
        <f t="shared" si="116"/>
        <v>411</v>
      </c>
      <c r="HJ21" s="80">
        <f t="shared" si="116"/>
        <v>343</v>
      </c>
      <c r="HK21" s="80">
        <f t="shared" si="116"/>
        <v>412</v>
      </c>
      <c r="HL21" s="80">
        <f t="shared" si="116"/>
        <v>412</v>
      </c>
      <c r="HM21" s="80">
        <f t="shared" si="116"/>
        <v>426</v>
      </c>
      <c r="HN21" s="80">
        <f t="shared" si="116"/>
        <v>323</v>
      </c>
      <c r="HO21" s="80">
        <f t="shared" si="116"/>
        <v>402</v>
      </c>
      <c r="HP21" s="82">
        <f t="shared" si="116"/>
        <v>4567</v>
      </c>
      <c r="HQ21" s="80">
        <f t="shared" ref="HQ21:IP21" si="117">SUM(HQ19:HQ20)</f>
        <v>332</v>
      </c>
      <c r="HR21" s="80">
        <f t="shared" si="117"/>
        <v>330</v>
      </c>
      <c r="HS21" s="80">
        <f t="shared" si="117"/>
        <v>354</v>
      </c>
      <c r="HT21" s="80">
        <f t="shared" si="117"/>
        <v>367</v>
      </c>
      <c r="HU21" s="80">
        <f t="shared" si="117"/>
        <v>285</v>
      </c>
      <c r="HV21" s="80">
        <f t="shared" si="117"/>
        <v>406</v>
      </c>
      <c r="HW21" s="80">
        <f t="shared" si="117"/>
        <v>333</v>
      </c>
      <c r="HX21" s="80">
        <f t="shared" si="117"/>
        <v>419</v>
      </c>
      <c r="HY21" s="80">
        <f t="shared" si="117"/>
        <v>412</v>
      </c>
      <c r="HZ21" s="80">
        <f t="shared" si="117"/>
        <v>428</v>
      </c>
      <c r="IA21" s="80">
        <f t="shared" si="117"/>
        <v>335</v>
      </c>
      <c r="IB21" s="80">
        <f>SUM(IB19:IB20)</f>
        <v>332</v>
      </c>
      <c r="IC21" s="82">
        <f t="shared" si="117"/>
        <v>4333</v>
      </c>
      <c r="ID21" s="80">
        <f t="shared" si="117"/>
        <v>331</v>
      </c>
      <c r="IE21" s="80">
        <f t="shared" si="117"/>
        <v>320</v>
      </c>
      <c r="IF21" s="80">
        <f t="shared" si="117"/>
        <v>320</v>
      </c>
      <c r="IG21" s="80">
        <f t="shared" si="117"/>
        <v>349</v>
      </c>
      <c r="IH21" s="80">
        <f t="shared" si="117"/>
        <v>390</v>
      </c>
      <c r="II21" s="80">
        <f t="shared" si="117"/>
        <v>310</v>
      </c>
      <c r="IJ21" s="80">
        <f t="shared" si="117"/>
        <v>414</v>
      </c>
      <c r="IK21" s="80">
        <f t="shared" si="117"/>
        <v>423</v>
      </c>
      <c r="IL21" s="80">
        <f t="shared" si="117"/>
        <v>369</v>
      </c>
      <c r="IM21" s="80">
        <f t="shared" si="117"/>
        <v>425</v>
      </c>
      <c r="IN21" s="80">
        <f t="shared" si="117"/>
        <v>353</v>
      </c>
      <c r="IO21" s="80">
        <f t="shared" si="117"/>
        <v>185</v>
      </c>
      <c r="IP21" s="82">
        <f t="shared" si="117"/>
        <v>4189</v>
      </c>
      <c r="IQ21" s="80">
        <f t="shared" ref="IQ21:JC21" si="118">SUM(IQ19:IQ20)</f>
        <v>328</v>
      </c>
      <c r="IR21" s="80">
        <f t="shared" si="118"/>
        <v>306</v>
      </c>
      <c r="IS21" s="80">
        <f t="shared" si="118"/>
        <v>357</v>
      </c>
      <c r="IT21" s="80">
        <f t="shared" si="118"/>
        <v>342</v>
      </c>
      <c r="IU21" s="80">
        <f t="shared" si="118"/>
        <v>332</v>
      </c>
      <c r="IV21" s="80">
        <f t="shared" si="118"/>
        <v>354</v>
      </c>
      <c r="IW21" s="80">
        <f t="shared" si="118"/>
        <v>446</v>
      </c>
      <c r="IX21" s="80">
        <f t="shared" si="118"/>
        <v>444</v>
      </c>
      <c r="IY21" s="80">
        <f t="shared" si="118"/>
        <v>439</v>
      </c>
      <c r="IZ21" s="80">
        <f t="shared" si="118"/>
        <v>480</v>
      </c>
      <c r="JA21" s="80">
        <f t="shared" si="118"/>
        <v>338</v>
      </c>
      <c r="JB21" s="80">
        <f t="shared" si="118"/>
        <v>114</v>
      </c>
      <c r="JC21" s="82">
        <f t="shared" si="118"/>
        <v>4280</v>
      </c>
      <c r="JD21" s="80">
        <f t="shared" ref="JD21:JP21" si="119">SUM(JD19:JD20)</f>
        <v>313</v>
      </c>
      <c r="JE21" s="80">
        <f t="shared" si="119"/>
        <v>292</v>
      </c>
      <c r="JF21" s="80">
        <f t="shared" si="119"/>
        <v>336</v>
      </c>
      <c r="JG21" s="80">
        <f t="shared" si="119"/>
        <v>284</v>
      </c>
      <c r="JH21" s="80">
        <f t="shared" si="119"/>
        <v>327</v>
      </c>
      <c r="JI21" s="80">
        <f t="shared" si="119"/>
        <v>262</v>
      </c>
      <c r="JJ21" s="80">
        <f t="shared" si="119"/>
        <v>482</v>
      </c>
      <c r="JK21" s="80">
        <f t="shared" si="119"/>
        <v>376</v>
      </c>
      <c r="JL21" s="80">
        <f t="shared" si="119"/>
        <v>380</v>
      </c>
      <c r="JM21" s="80">
        <f t="shared" si="119"/>
        <v>289</v>
      </c>
      <c r="JN21" s="80">
        <f t="shared" si="119"/>
        <v>262</v>
      </c>
      <c r="JO21" s="80">
        <f t="shared" si="119"/>
        <v>377</v>
      </c>
      <c r="JP21" s="82">
        <f t="shared" si="119"/>
        <v>3980</v>
      </c>
      <c r="JQ21" s="80">
        <f t="shared" ref="JQ21:KC21" si="120">SUM(JQ19:JQ20)</f>
        <v>308</v>
      </c>
      <c r="JR21" s="80">
        <f t="shared" si="120"/>
        <v>279</v>
      </c>
      <c r="JS21" s="80">
        <f t="shared" si="120"/>
        <v>183</v>
      </c>
      <c r="JT21" s="80">
        <f t="shared" si="120"/>
        <v>48</v>
      </c>
      <c r="JU21" s="80">
        <f t="shared" si="120"/>
        <v>121</v>
      </c>
      <c r="JV21" s="80">
        <f t="shared" si="120"/>
        <v>324</v>
      </c>
      <c r="JW21" s="80">
        <f t="shared" si="120"/>
        <v>300</v>
      </c>
      <c r="JX21" s="80">
        <f t="shared" si="120"/>
        <v>229</v>
      </c>
      <c r="JY21" s="80">
        <f t="shared" si="120"/>
        <v>366</v>
      </c>
      <c r="JZ21" s="80">
        <f t="shared" si="120"/>
        <v>360</v>
      </c>
      <c r="KA21" s="80">
        <f t="shared" si="120"/>
        <v>285</v>
      </c>
      <c r="KB21" s="80">
        <f t="shared" si="120"/>
        <v>343</v>
      </c>
      <c r="KC21" s="82">
        <f t="shared" si="120"/>
        <v>3146</v>
      </c>
      <c r="KD21" s="80">
        <f t="shared" ref="KD21:KP21" si="121">SUM(KD19:KD20)</f>
        <v>135</v>
      </c>
      <c r="KE21" s="80">
        <f t="shared" si="121"/>
        <v>172</v>
      </c>
      <c r="KF21" s="80">
        <f t="shared" si="121"/>
        <v>395</v>
      </c>
      <c r="KG21" s="80">
        <f t="shared" si="121"/>
        <v>347</v>
      </c>
      <c r="KH21" s="80">
        <f t="shared" si="121"/>
        <v>128</v>
      </c>
      <c r="KI21" s="80">
        <f t="shared" si="121"/>
        <v>356</v>
      </c>
      <c r="KJ21" s="80">
        <f t="shared" si="121"/>
        <v>339</v>
      </c>
      <c r="KK21" s="80">
        <f t="shared" si="121"/>
        <v>340</v>
      </c>
      <c r="KL21" s="80">
        <f t="shared" si="121"/>
        <v>402</v>
      </c>
      <c r="KM21" s="80">
        <f t="shared" si="121"/>
        <v>365</v>
      </c>
      <c r="KN21" s="80">
        <f t="shared" si="121"/>
        <v>368</v>
      </c>
      <c r="KO21" s="80">
        <f t="shared" si="121"/>
        <v>437</v>
      </c>
      <c r="KP21" s="82">
        <f t="shared" si="121"/>
        <v>3784</v>
      </c>
      <c r="KQ21" s="80">
        <f t="shared" ref="KQ21:LC21" si="122">SUM(KQ19:KQ20)</f>
        <v>295</v>
      </c>
      <c r="KR21" s="80">
        <f t="shared" si="122"/>
        <v>259</v>
      </c>
      <c r="KS21" s="80">
        <f t="shared" si="122"/>
        <v>357</v>
      </c>
      <c r="KT21" s="80">
        <f t="shared" si="122"/>
        <v>227</v>
      </c>
      <c r="KU21" s="80">
        <f t="shared" si="122"/>
        <v>235</v>
      </c>
      <c r="KV21" s="80">
        <f t="shared" si="122"/>
        <v>215</v>
      </c>
      <c r="KW21" s="80">
        <f t="shared" si="122"/>
        <v>226</v>
      </c>
      <c r="KX21" s="80">
        <f t="shared" si="122"/>
        <v>442</v>
      </c>
      <c r="KY21" s="80">
        <f t="shared" ref="KY21" si="123">SUM(KY19:KY20)</f>
        <v>401</v>
      </c>
      <c r="KZ21" s="80">
        <f t="shared" si="122"/>
        <v>354</v>
      </c>
      <c r="LA21" s="80">
        <f t="shared" si="122"/>
        <v>306</v>
      </c>
      <c r="LB21" s="80">
        <f t="shared" si="122"/>
        <v>276</v>
      </c>
      <c r="LC21" s="82">
        <f t="shared" si="122"/>
        <v>3593</v>
      </c>
      <c r="LD21" s="80">
        <f t="shared" ref="LD21:LP21" si="124">SUM(LD19:LD20)</f>
        <v>297</v>
      </c>
      <c r="LE21" s="80">
        <f t="shared" si="124"/>
        <v>189</v>
      </c>
      <c r="LF21" s="80">
        <f t="shared" si="124"/>
        <v>326</v>
      </c>
      <c r="LG21" s="80">
        <f t="shared" si="124"/>
        <v>168</v>
      </c>
      <c r="LH21" s="80">
        <f t="shared" si="124"/>
        <v>439</v>
      </c>
      <c r="LI21" s="80">
        <f t="shared" si="124"/>
        <v>306</v>
      </c>
      <c r="LJ21" s="80">
        <f t="shared" si="124"/>
        <v>284</v>
      </c>
      <c r="LK21" s="80">
        <f t="shared" si="124"/>
        <v>366</v>
      </c>
      <c r="LL21" s="80">
        <f t="shared" si="124"/>
        <v>264</v>
      </c>
      <c r="LM21" s="80">
        <f t="shared" si="124"/>
        <v>307</v>
      </c>
      <c r="LN21" s="80">
        <f t="shared" si="124"/>
        <v>276</v>
      </c>
      <c r="LO21" s="80">
        <f t="shared" si="124"/>
        <v>269</v>
      </c>
      <c r="LP21" s="82">
        <f t="shared" si="124"/>
        <v>3491</v>
      </c>
      <c r="LQ21" s="80">
        <f t="shared" ref="LQ21:MC21" si="125">SUM(LQ19:LQ20)</f>
        <v>247</v>
      </c>
      <c r="LR21" s="80">
        <f t="shared" si="125"/>
        <v>177</v>
      </c>
      <c r="LS21" s="80">
        <f t="shared" si="125"/>
        <v>227</v>
      </c>
      <c r="LT21" s="80">
        <f t="shared" si="125"/>
        <v>236</v>
      </c>
      <c r="LU21" s="80">
        <f t="shared" si="125"/>
        <v>298</v>
      </c>
      <c r="LV21" s="80">
        <f t="shared" si="125"/>
        <v>269</v>
      </c>
      <c r="LW21" s="80">
        <f t="shared" si="125"/>
        <v>363</v>
      </c>
      <c r="LX21" s="80">
        <f t="shared" si="125"/>
        <v>346</v>
      </c>
      <c r="LY21" s="80">
        <f t="shared" si="125"/>
        <v>239</v>
      </c>
      <c r="LZ21" s="80">
        <f t="shared" si="125"/>
        <v>244</v>
      </c>
      <c r="MA21" s="80">
        <f t="shared" si="125"/>
        <v>193</v>
      </c>
      <c r="MB21" s="80">
        <f t="shared" si="125"/>
        <v>247</v>
      </c>
      <c r="MC21" s="82">
        <f t="shared" si="125"/>
        <v>3086</v>
      </c>
      <c r="MD21" s="80">
        <f t="shared" ref="MD21:MP21" si="126">SUM(MD19:MD20)</f>
        <v>238</v>
      </c>
      <c r="ME21" s="80">
        <f t="shared" si="126"/>
        <v>255</v>
      </c>
      <c r="MF21" s="80">
        <f t="shared" si="126"/>
        <v>242</v>
      </c>
      <c r="MG21" s="80">
        <f t="shared" si="126"/>
        <v>296</v>
      </c>
      <c r="MH21" s="80">
        <f t="shared" si="126"/>
        <v>274</v>
      </c>
      <c r="MI21" s="80">
        <f t="shared" si="126"/>
        <v>314</v>
      </c>
      <c r="MJ21" s="80">
        <f t="shared" si="126"/>
        <v>364</v>
      </c>
      <c r="MK21" s="80">
        <f t="shared" si="126"/>
        <v>0</v>
      </c>
      <c r="ML21" s="80">
        <f t="shared" si="126"/>
        <v>0</v>
      </c>
      <c r="MM21" s="80">
        <f t="shared" si="126"/>
        <v>0</v>
      </c>
      <c r="MN21" s="80">
        <f t="shared" si="126"/>
        <v>0</v>
      </c>
      <c r="MO21" s="80">
        <f t="shared" si="126"/>
        <v>0</v>
      </c>
      <c r="MP21" s="82">
        <f t="shared" si="126"/>
        <v>1983</v>
      </c>
    </row>
    <row r="22" spans="1:354" ht="33.75" x14ac:dyDescent="0.25">
      <c r="A22" s="182" t="s">
        <v>46</v>
      </c>
      <c r="B22" s="183"/>
      <c r="C22" s="105" t="s">
        <v>33</v>
      </c>
      <c r="D22" s="58"/>
      <c r="E22" s="58"/>
      <c r="F22" s="58"/>
      <c r="G22" s="58"/>
      <c r="H22" s="58"/>
      <c r="I22" s="58"/>
      <c r="J22" s="58"/>
      <c r="K22" s="58"/>
      <c r="L22" s="58"/>
      <c r="M22" s="57"/>
      <c r="N22" s="58"/>
      <c r="O22" s="58"/>
      <c r="P22" s="83">
        <f t="shared" si="57"/>
        <v>0</v>
      </c>
      <c r="Q22" s="58"/>
      <c r="R22" s="58"/>
      <c r="S22" s="58"/>
      <c r="T22" s="58"/>
      <c r="U22" s="58"/>
      <c r="V22" s="58"/>
      <c r="W22" s="58"/>
      <c r="X22" s="58"/>
      <c r="Y22" s="58"/>
      <c r="Z22" s="57"/>
      <c r="AA22" s="58"/>
      <c r="AB22" s="58"/>
      <c r="AC22" s="83">
        <f t="shared" si="58"/>
        <v>0</v>
      </c>
      <c r="AD22" s="58"/>
      <c r="AE22" s="58"/>
      <c r="AF22" s="58"/>
      <c r="AG22" s="58"/>
      <c r="AH22" s="58"/>
      <c r="AI22" s="58"/>
      <c r="AJ22" s="58"/>
      <c r="AK22" s="58"/>
      <c r="AL22" s="58"/>
      <c r="AM22" s="57"/>
      <c r="AN22" s="58"/>
      <c r="AO22" s="58"/>
      <c r="AP22" s="83">
        <f t="shared" si="59"/>
        <v>0</v>
      </c>
      <c r="AQ22" s="58"/>
      <c r="AR22" s="58"/>
      <c r="AS22" s="58"/>
      <c r="AT22" s="58"/>
      <c r="AU22" s="58"/>
      <c r="AV22" s="58"/>
      <c r="AW22" s="58"/>
      <c r="AX22" s="58"/>
      <c r="AY22" s="58"/>
      <c r="AZ22" s="57"/>
      <c r="BA22" s="58"/>
      <c r="BB22" s="58"/>
      <c r="BC22" s="83">
        <f t="shared" si="60"/>
        <v>0</v>
      </c>
      <c r="BD22" s="58"/>
      <c r="BE22" s="58"/>
      <c r="BF22" s="58"/>
      <c r="BG22" s="58"/>
      <c r="BH22" s="58"/>
      <c r="BI22" s="58"/>
      <c r="BJ22" s="58"/>
      <c r="BK22" s="58"/>
      <c r="BL22" s="58"/>
      <c r="BM22" s="57"/>
      <c r="BN22" s="58"/>
      <c r="BO22" s="58"/>
      <c r="BP22" s="84">
        <f t="shared" si="61"/>
        <v>0</v>
      </c>
      <c r="BQ22" s="58"/>
      <c r="BR22" s="58"/>
      <c r="BS22" s="58"/>
      <c r="BT22" s="58"/>
      <c r="BU22" s="58"/>
      <c r="BV22" s="58"/>
      <c r="BW22" s="58"/>
      <c r="BX22" s="58"/>
      <c r="BY22" s="58"/>
      <c r="BZ22" s="57"/>
      <c r="CA22" s="58"/>
      <c r="CB22" s="58"/>
      <c r="CC22" s="83">
        <f t="shared" si="62"/>
        <v>0</v>
      </c>
      <c r="CD22" s="58"/>
      <c r="CE22" s="58"/>
      <c r="CF22" s="58"/>
      <c r="CG22" s="58"/>
      <c r="CH22" s="58"/>
      <c r="CI22" s="58"/>
      <c r="CJ22" s="58"/>
      <c r="CK22" s="58"/>
      <c r="CL22" s="58"/>
      <c r="CM22" s="57"/>
      <c r="CN22" s="58"/>
      <c r="CO22" s="58"/>
      <c r="CP22" s="84">
        <f t="shared" si="63"/>
        <v>0</v>
      </c>
      <c r="CQ22" s="58"/>
      <c r="CR22" s="58"/>
      <c r="CS22" s="58"/>
      <c r="CT22" s="58"/>
      <c r="CU22" s="58"/>
      <c r="CV22" s="58"/>
      <c r="CW22" s="58"/>
      <c r="CX22" s="58"/>
      <c r="CY22" s="58"/>
      <c r="CZ22" s="57"/>
      <c r="DA22" s="58"/>
      <c r="DB22" s="58"/>
      <c r="DC22" s="83">
        <f t="shared" si="64"/>
        <v>0</v>
      </c>
      <c r="DD22" s="58"/>
      <c r="DE22" s="58"/>
      <c r="DF22" s="58"/>
      <c r="DG22" s="58"/>
      <c r="DH22" s="58"/>
      <c r="DI22" s="58"/>
      <c r="DJ22" s="58"/>
      <c r="DK22" s="58"/>
      <c r="DL22" s="58"/>
      <c r="DM22" s="57"/>
      <c r="DN22" s="58"/>
      <c r="DO22" s="58"/>
      <c r="DP22" s="84">
        <f t="shared" si="65"/>
        <v>0</v>
      </c>
      <c r="DQ22" s="58"/>
      <c r="DR22" s="58"/>
      <c r="DS22" s="58"/>
      <c r="DT22" s="58"/>
      <c r="DU22" s="58"/>
      <c r="DV22" s="58"/>
      <c r="DW22" s="58"/>
      <c r="DX22" s="58"/>
      <c r="DY22" s="58"/>
      <c r="DZ22" s="57"/>
      <c r="EA22" s="58"/>
      <c r="EB22" s="58"/>
      <c r="EC22" s="83">
        <f>SUM(DQ22:EB22)</f>
        <v>0</v>
      </c>
      <c r="ED22" s="58"/>
      <c r="EE22" s="58"/>
      <c r="EF22" s="58"/>
      <c r="EG22" s="58"/>
      <c r="EH22" s="58"/>
      <c r="EI22" s="58"/>
      <c r="EJ22" s="58"/>
      <c r="EK22" s="58"/>
      <c r="EL22" s="58"/>
      <c r="EM22" s="57"/>
      <c r="EN22" s="58"/>
      <c r="EO22" s="58"/>
      <c r="EP22" s="84">
        <f>SUM(ED22:EO22)</f>
        <v>0</v>
      </c>
      <c r="EQ22" s="58"/>
      <c r="ER22" s="58"/>
      <c r="ES22" s="58"/>
      <c r="ET22" s="58"/>
      <c r="EU22" s="58"/>
      <c r="EV22" s="58"/>
      <c r="EW22" s="58"/>
      <c r="EX22" s="58"/>
      <c r="EY22" s="58"/>
      <c r="EZ22" s="57"/>
      <c r="FA22" s="58"/>
      <c r="FB22" s="58"/>
      <c r="FC22" s="83">
        <f>SUM(EQ22:FB22)</f>
        <v>0</v>
      </c>
      <c r="FD22" s="58">
        <v>86</v>
      </c>
      <c r="FE22" s="58">
        <v>70</v>
      </c>
      <c r="FF22" s="58">
        <v>97</v>
      </c>
      <c r="FG22" s="58">
        <v>68</v>
      </c>
      <c r="FH22" s="58">
        <v>84</v>
      </c>
      <c r="FI22" s="58">
        <v>76</v>
      </c>
      <c r="FJ22" s="58">
        <v>95</v>
      </c>
      <c r="FK22" s="58">
        <v>63</v>
      </c>
      <c r="FL22" s="58">
        <v>88</v>
      </c>
      <c r="FM22" s="57">
        <v>101</v>
      </c>
      <c r="FN22" s="58">
        <v>57</v>
      </c>
      <c r="FO22" s="58">
        <v>84</v>
      </c>
      <c r="FP22" s="83">
        <f>SUM(FD22:FO22)</f>
        <v>969</v>
      </c>
      <c r="FQ22" s="58">
        <v>69</v>
      </c>
      <c r="FR22" s="58">
        <v>84</v>
      </c>
      <c r="FS22" s="58">
        <v>90</v>
      </c>
      <c r="FT22" s="58">
        <v>68</v>
      </c>
      <c r="FU22" s="58">
        <v>90</v>
      </c>
      <c r="FV22" s="58">
        <v>88</v>
      </c>
      <c r="FW22" s="58">
        <v>65</v>
      </c>
      <c r="FX22" s="58">
        <v>72</v>
      </c>
      <c r="FY22" s="58">
        <v>81</v>
      </c>
      <c r="FZ22" s="57">
        <v>76</v>
      </c>
      <c r="GA22" s="58">
        <v>81</v>
      </c>
      <c r="GB22" s="58">
        <v>88</v>
      </c>
      <c r="GC22" s="83">
        <f>SUM(FQ22:GB22)</f>
        <v>952</v>
      </c>
      <c r="GD22" s="58">
        <v>73</v>
      </c>
      <c r="GE22" s="58">
        <v>58</v>
      </c>
      <c r="GF22" s="58">
        <v>70</v>
      </c>
      <c r="GG22" s="58">
        <v>78</v>
      </c>
      <c r="GH22" s="58">
        <v>66</v>
      </c>
      <c r="GI22" s="58">
        <v>63</v>
      </c>
      <c r="GJ22" s="58">
        <v>84</v>
      </c>
      <c r="GK22" s="58">
        <v>72</v>
      </c>
      <c r="GL22" s="58">
        <v>161</v>
      </c>
      <c r="GM22" s="57">
        <v>73</v>
      </c>
      <c r="GN22" s="58">
        <v>75</v>
      </c>
      <c r="GO22" s="58">
        <v>90</v>
      </c>
      <c r="GP22" s="83">
        <f>SUM(GD22:GO22)</f>
        <v>963</v>
      </c>
      <c r="GQ22" s="58">
        <v>74</v>
      </c>
      <c r="GR22" s="58">
        <v>78</v>
      </c>
      <c r="GS22" s="58">
        <v>72</v>
      </c>
      <c r="GT22" s="58">
        <v>92</v>
      </c>
      <c r="GU22" s="58">
        <v>75</v>
      </c>
      <c r="GV22" s="58">
        <v>85</v>
      </c>
      <c r="GW22" s="58">
        <v>74</v>
      </c>
      <c r="GX22" s="58">
        <v>98</v>
      </c>
      <c r="GY22" s="58">
        <v>103</v>
      </c>
      <c r="GZ22" s="57">
        <v>231</v>
      </c>
      <c r="HA22" s="58">
        <v>100</v>
      </c>
      <c r="HB22" s="58">
        <v>94</v>
      </c>
      <c r="HC22" s="83">
        <f>SUM(GQ22:HB22)</f>
        <v>1176</v>
      </c>
      <c r="HD22" s="58">
        <v>96</v>
      </c>
      <c r="HE22" s="58">
        <v>90</v>
      </c>
      <c r="HF22" s="58">
        <v>91</v>
      </c>
      <c r="HG22" s="58">
        <v>85</v>
      </c>
      <c r="HH22" s="58">
        <v>79</v>
      </c>
      <c r="HI22" s="58">
        <v>80</v>
      </c>
      <c r="HJ22" s="58">
        <v>74</v>
      </c>
      <c r="HK22" s="58">
        <v>93</v>
      </c>
      <c r="HL22" s="58">
        <v>96</v>
      </c>
      <c r="HM22" s="57">
        <v>122</v>
      </c>
      <c r="HN22" s="58">
        <v>105</v>
      </c>
      <c r="HO22" s="58">
        <v>79</v>
      </c>
      <c r="HP22" s="84">
        <f>SUM(HD22:HO22)</f>
        <v>1090</v>
      </c>
      <c r="HQ22" s="58">
        <v>83</v>
      </c>
      <c r="HR22" s="58">
        <v>97</v>
      </c>
      <c r="HS22" s="58">
        <v>99</v>
      </c>
      <c r="HT22" s="58">
        <v>96</v>
      </c>
      <c r="HU22" s="58">
        <v>82</v>
      </c>
      <c r="HV22" s="58">
        <v>78</v>
      </c>
      <c r="HW22" s="58">
        <v>89</v>
      </c>
      <c r="HX22" s="58">
        <v>98</v>
      </c>
      <c r="HY22" s="58">
        <v>88</v>
      </c>
      <c r="HZ22" s="57">
        <v>99</v>
      </c>
      <c r="IA22" s="58">
        <v>96</v>
      </c>
      <c r="IB22" s="58">
        <v>86</v>
      </c>
      <c r="IC22" s="84">
        <f>SUM(HQ22:IB22)</f>
        <v>1091</v>
      </c>
      <c r="ID22" s="58">
        <v>79</v>
      </c>
      <c r="IE22" s="58">
        <v>66</v>
      </c>
      <c r="IF22" s="58">
        <v>208</v>
      </c>
      <c r="IG22" s="58">
        <v>109</v>
      </c>
      <c r="IH22" s="58">
        <v>101</v>
      </c>
      <c r="II22" s="58">
        <v>64</v>
      </c>
      <c r="IJ22" s="58">
        <v>101</v>
      </c>
      <c r="IK22" s="58">
        <v>53</v>
      </c>
      <c r="IL22" s="58">
        <v>84</v>
      </c>
      <c r="IM22" s="57">
        <v>112</v>
      </c>
      <c r="IN22" s="58">
        <v>114</v>
      </c>
      <c r="IO22" s="58">
        <v>277</v>
      </c>
      <c r="IP22" s="84">
        <f>SUM(ID22:IO22)</f>
        <v>1368</v>
      </c>
      <c r="IQ22" s="58">
        <v>98</v>
      </c>
      <c r="IR22" s="58">
        <v>91</v>
      </c>
      <c r="IS22" s="58">
        <v>198</v>
      </c>
      <c r="IT22" s="58">
        <v>70</v>
      </c>
      <c r="IU22" s="58">
        <v>76</v>
      </c>
      <c r="IV22" s="58">
        <v>99</v>
      </c>
      <c r="IW22" s="58">
        <v>110</v>
      </c>
      <c r="IX22" s="58">
        <v>98</v>
      </c>
      <c r="IY22" s="58">
        <v>89</v>
      </c>
      <c r="IZ22" s="57">
        <v>122</v>
      </c>
      <c r="JA22" s="58">
        <v>96</v>
      </c>
      <c r="JB22" s="58">
        <v>83</v>
      </c>
      <c r="JC22" s="84">
        <f>SUM(IQ22:JB22)</f>
        <v>1230</v>
      </c>
      <c r="JD22" s="58">
        <v>90</v>
      </c>
      <c r="JE22" s="58">
        <v>95</v>
      </c>
      <c r="JF22" s="58">
        <v>93</v>
      </c>
      <c r="JG22" s="58">
        <v>81</v>
      </c>
      <c r="JH22" s="58">
        <v>98</v>
      </c>
      <c r="JI22" s="58">
        <v>90</v>
      </c>
      <c r="JJ22" s="58">
        <v>95</v>
      </c>
      <c r="JK22" s="58">
        <v>107</v>
      </c>
      <c r="JL22" s="58">
        <v>91</v>
      </c>
      <c r="JM22" s="57">
        <v>86</v>
      </c>
      <c r="JN22" s="58">
        <v>63</v>
      </c>
      <c r="JO22" s="58">
        <v>85</v>
      </c>
      <c r="JP22" s="84">
        <f>SUM(JD22:JO22)</f>
        <v>1074</v>
      </c>
      <c r="JQ22" s="58">
        <v>90</v>
      </c>
      <c r="JR22" s="58">
        <v>102</v>
      </c>
      <c r="JS22" s="58">
        <v>49</v>
      </c>
      <c r="JT22" s="58">
        <v>4</v>
      </c>
      <c r="JU22" s="58">
        <v>31</v>
      </c>
      <c r="JV22" s="58">
        <v>81</v>
      </c>
      <c r="JW22" s="58">
        <v>104</v>
      </c>
      <c r="JX22" s="58">
        <v>51</v>
      </c>
      <c r="JY22" s="58">
        <v>99</v>
      </c>
      <c r="JZ22" s="57">
        <v>98</v>
      </c>
      <c r="KA22" s="58">
        <v>61</v>
      </c>
      <c r="KB22" s="58">
        <v>112</v>
      </c>
      <c r="KC22" s="84">
        <f>SUM(JQ22:KB22)</f>
        <v>882</v>
      </c>
      <c r="KD22" s="58">
        <v>21</v>
      </c>
      <c r="KE22" s="58">
        <v>33</v>
      </c>
      <c r="KF22" s="58">
        <v>105</v>
      </c>
      <c r="KG22" s="58">
        <v>106</v>
      </c>
      <c r="KH22" s="58">
        <v>58</v>
      </c>
      <c r="KI22" s="58">
        <v>115</v>
      </c>
      <c r="KJ22" s="58">
        <v>76</v>
      </c>
      <c r="KK22" s="58">
        <v>99</v>
      </c>
      <c r="KL22" s="58">
        <v>114</v>
      </c>
      <c r="KM22" s="57">
        <v>100</v>
      </c>
      <c r="KN22" s="58">
        <v>125</v>
      </c>
      <c r="KO22" s="58">
        <v>109</v>
      </c>
      <c r="KP22" s="84">
        <f>SUM(KD22:KO22)</f>
        <v>1061</v>
      </c>
      <c r="KQ22" s="58">
        <v>81</v>
      </c>
      <c r="KR22" s="58">
        <v>82</v>
      </c>
      <c r="KS22" s="58">
        <v>112</v>
      </c>
      <c r="KT22" s="58">
        <v>80</v>
      </c>
      <c r="KU22" s="58">
        <v>46</v>
      </c>
      <c r="KV22" s="58">
        <v>67</v>
      </c>
      <c r="KW22" s="58">
        <v>52</v>
      </c>
      <c r="KX22" s="58">
        <v>118</v>
      </c>
      <c r="KY22" s="58">
        <v>119</v>
      </c>
      <c r="KZ22" s="57">
        <v>95</v>
      </c>
      <c r="LA22" s="58">
        <v>94</v>
      </c>
      <c r="LB22" s="58">
        <v>76</v>
      </c>
      <c r="LC22" s="84">
        <f>SUM(KQ22:LB22)</f>
        <v>1022</v>
      </c>
      <c r="LD22" s="58">
        <v>86</v>
      </c>
      <c r="LE22" s="58">
        <v>73</v>
      </c>
      <c r="LF22" s="58">
        <v>102</v>
      </c>
      <c r="LG22" s="58">
        <v>74</v>
      </c>
      <c r="LH22" s="58">
        <v>92</v>
      </c>
      <c r="LI22" s="58">
        <v>95</v>
      </c>
      <c r="LJ22" s="58">
        <v>94</v>
      </c>
      <c r="LK22" s="58">
        <v>119</v>
      </c>
      <c r="LL22" s="58">
        <v>106</v>
      </c>
      <c r="LM22" s="57">
        <v>94</v>
      </c>
      <c r="LN22" s="58">
        <v>85</v>
      </c>
      <c r="LO22" s="58">
        <v>93</v>
      </c>
      <c r="LP22" s="84">
        <f>SUM(LD22:LO22)</f>
        <v>1113</v>
      </c>
      <c r="LQ22" s="169">
        <v>92</v>
      </c>
      <c r="LR22" s="169">
        <v>60</v>
      </c>
      <c r="LS22" s="169">
        <v>51</v>
      </c>
      <c r="LT22" s="169">
        <v>78</v>
      </c>
      <c r="LU22" s="169">
        <v>116</v>
      </c>
      <c r="LV22" s="169">
        <v>46</v>
      </c>
      <c r="LW22" s="169">
        <v>83</v>
      </c>
      <c r="LX22" s="169">
        <v>99</v>
      </c>
      <c r="LY22" s="169">
        <v>112</v>
      </c>
      <c r="LZ22" s="168">
        <v>43</v>
      </c>
      <c r="MA22" s="169">
        <v>45</v>
      </c>
      <c r="MB22" s="169">
        <v>56</v>
      </c>
      <c r="MC22" s="84">
        <f>SUM(LQ22:MB22)</f>
        <v>881</v>
      </c>
      <c r="MD22" s="169">
        <v>64</v>
      </c>
      <c r="ME22" s="169">
        <v>70</v>
      </c>
      <c r="MF22" s="169">
        <v>70</v>
      </c>
      <c r="MG22" s="169">
        <v>85</v>
      </c>
      <c r="MH22" s="169">
        <v>192</v>
      </c>
      <c r="MI22" s="169">
        <v>83</v>
      </c>
      <c r="MJ22" s="169">
        <v>97</v>
      </c>
      <c r="MK22" s="169"/>
      <c r="ML22" s="169"/>
      <c r="MM22" s="168"/>
      <c r="MN22" s="169"/>
      <c r="MO22" s="169"/>
      <c r="MP22" s="84">
        <f>SUM(MD22:MO22)</f>
        <v>661</v>
      </c>
    </row>
    <row r="23" spans="1:354" ht="57" thickBot="1" x14ac:dyDescent="0.3">
      <c r="A23" s="184"/>
      <c r="B23" s="185"/>
      <c r="C23" s="12" t="s">
        <v>34</v>
      </c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3">
        <f t="shared" si="57"/>
        <v>0</v>
      </c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3">
        <f t="shared" si="58"/>
        <v>0</v>
      </c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3">
        <f t="shared" si="59"/>
        <v>0</v>
      </c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3">
        <f t="shared" si="60"/>
        <v>0</v>
      </c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4">
        <f t="shared" si="61"/>
        <v>0</v>
      </c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3">
        <f t="shared" si="62"/>
        <v>0</v>
      </c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4">
        <f t="shared" si="63"/>
        <v>0</v>
      </c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3">
        <f t="shared" si="64"/>
        <v>0</v>
      </c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4">
        <f t="shared" si="65"/>
        <v>0</v>
      </c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3">
        <f>SUM(DQ23:EB23)</f>
        <v>0</v>
      </c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4">
        <f>SUM(ED23:EO23)</f>
        <v>0</v>
      </c>
      <c r="EQ23" s="62"/>
      <c r="ER23" s="62"/>
      <c r="ES23" s="62"/>
      <c r="ET23" s="62"/>
      <c r="EU23" s="62"/>
      <c r="EV23" s="62"/>
      <c r="EW23" s="62"/>
      <c r="EX23" s="62"/>
      <c r="EY23" s="62"/>
      <c r="EZ23" s="62"/>
      <c r="FA23" s="62"/>
      <c r="FB23" s="62"/>
      <c r="FC23" s="63">
        <f>SUM(EQ23:FB23)</f>
        <v>0</v>
      </c>
      <c r="FD23" s="62">
        <v>10</v>
      </c>
      <c r="FE23" s="62">
        <v>6</v>
      </c>
      <c r="FF23" s="62">
        <v>14</v>
      </c>
      <c r="FG23" s="62">
        <v>10</v>
      </c>
      <c r="FH23" s="62">
        <v>5</v>
      </c>
      <c r="FI23" s="62">
        <v>7</v>
      </c>
      <c r="FJ23" s="62">
        <v>4</v>
      </c>
      <c r="FK23" s="62">
        <v>7</v>
      </c>
      <c r="FL23" s="62">
        <v>12</v>
      </c>
      <c r="FM23" s="62">
        <v>4</v>
      </c>
      <c r="FN23" s="62">
        <v>2</v>
      </c>
      <c r="FO23" s="62">
        <v>12</v>
      </c>
      <c r="FP23" s="63">
        <f>SUM(FD23:FO23)</f>
        <v>93</v>
      </c>
      <c r="FQ23" s="62">
        <v>7</v>
      </c>
      <c r="FR23" s="62">
        <v>9</v>
      </c>
      <c r="FS23" s="62">
        <v>15</v>
      </c>
      <c r="FT23" s="62">
        <v>8</v>
      </c>
      <c r="FU23" s="62">
        <v>6</v>
      </c>
      <c r="FV23" s="62">
        <v>7</v>
      </c>
      <c r="FW23" s="62">
        <v>11</v>
      </c>
      <c r="FX23" s="62">
        <v>4</v>
      </c>
      <c r="FY23" s="62">
        <v>5</v>
      </c>
      <c r="FZ23" s="62">
        <v>7</v>
      </c>
      <c r="GA23" s="62">
        <v>1</v>
      </c>
      <c r="GB23" s="62">
        <v>10</v>
      </c>
      <c r="GC23" s="63">
        <f>SUM(FQ23:GB23)</f>
        <v>90</v>
      </c>
      <c r="GD23" s="62">
        <v>8</v>
      </c>
      <c r="GE23" s="62">
        <v>8</v>
      </c>
      <c r="GF23" s="62">
        <v>5</v>
      </c>
      <c r="GG23" s="62">
        <v>6</v>
      </c>
      <c r="GH23" s="62">
        <v>7</v>
      </c>
      <c r="GI23" s="62">
        <v>17</v>
      </c>
      <c r="GJ23" s="62">
        <v>7</v>
      </c>
      <c r="GK23" s="62">
        <v>8</v>
      </c>
      <c r="GL23" s="62">
        <v>8</v>
      </c>
      <c r="GM23" s="62">
        <v>6</v>
      </c>
      <c r="GN23" s="62">
        <v>5</v>
      </c>
      <c r="GO23" s="62">
        <v>5</v>
      </c>
      <c r="GP23" s="63">
        <f>SUM(GD23:GO23)</f>
        <v>90</v>
      </c>
      <c r="GQ23" s="62">
        <v>5</v>
      </c>
      <c r="GR23" s="62">
        <v>9</v>
      </c>
      <c r="GS23" s="62">
        <v>7</v>
      </c>
      <c r="GT23" s="62">
        <v>12</v>
      </c>
      <c r="GU23" s="62">
        <v>7</v>
      </c>
      <c r="GV23" s="62">
        <v>8</v>
      </c>
      <c r="GW23" s="62">
        <v>5</v>
      </c>
      <c r="GX23" s="62">
        <v>9</v>
      </c>
      <c r="GY23" s="62">
        <v>7</v>
      </c>
      <c r="GZ23" s="62">
        <v>7</v>
      </c>
      <c r="HA23" s="62">
        <v>11</v>
      </c>
      <c r="HB23" s="62">
        <v>6</v>
      </c>
      <c r="HC23" s="63">
        <f>SUM(GQ23:HB23)</f>
        <v>93</v>
      </c>
      <c r="HD23" s="62">
        <v>9</v>
      </c>
      <c r="HE23" s="62">
        <v>17</v>
      </c>
      <c r="HF23" s="62">
        <v>16</v>
      </c>
      <c r="HG23" s="62">
        <v>14</v>
      </c>
      <c r="HH23" s="62">
        <v>10</v>
      </c>
      <c r="HI23" s="62">
        <v>13</v>
      </c>
      <c r="HJ23" s="62">
        <v>10</v>
      </c>
      <c r="HK23" s="62">
        <v>8</v>
      </c>
      <c r="HL23" s="62">
        <v>4</v>
      </c>
      <c r="HM23" s="62">
        <v>4</v>
      </c>
      <c r="HN23" s="62">
        <v>9</v>
      </c>
      <c r="HO23" s="62">
        <v>6</v>
      </c>
      <c r="HP23" s="64">
        <f>SUM(HD23:HO23)</f>
        <v>120</v>
      </c>
      <c r="HQ23" s="62">
        <v>16</v>
      </c>
      <c r="HR23" s="62">
        <v>7</v>
      </c>
      <c r="HS23" s="62">
        <v>9</v>
      </c>
      <c r="HT23" s="62">
        <v>5</v>
      </c>
      <c r="HU23" s="62">
        <v>11</v>
      </c>
      <c r="HV23" s="62">
        <v>7</v>
      </c>
      <c r="HW23" s="62">
        <v>6</v>
      </c>
      <c r="HX23" s="62">
        <v>7</v>
      </c>
      <c r="HY23" s="62">
        <v>10</v>
      </c>
      <c r="HZ23" s="62">
        <v>14</v>
      </c>
      <c r="IA23" s="62">
        <v>4</v>
      </c>
      <c r="IB23" s="62">
        <v>2</v>
      </c>
      <c r="IC23" s="64">
        <f>SUM(HQ23:IB23)</f>
        <v>98</v>
      </c>
      <c r="ID23" s="62">
        <v>7</v>
      </c>
      <c r="IE23" s="62">
        <v>8</v>
      </c>
      <c r="IF23" s="62">
        <v>11</v>
      </c>
      <c r="IG23" s="62">
        <v>9</v>
      </c>
      <c r="IH23" s="62">
        <v>8</v>
      </c>
      <c r="II23" s="62">
        <v>8</v>
      </c>
      <c r="IJ23" s="62">
        <v>10</v>
      </c>
      <c r="IK23" s="62">
        <v>8</v>
      </c>
      <c r="IL23" s="62">
        <v>14</v>
      </c>
      <c r="IM23" s="62">
        <v>5</v>
      </c>
      <c r="IN23" s="62">
        <v>10</v>
      </c>
      <c r="IO23" s="62">
        <v>10</v>
      </c>
      <c r="IP23" s="64">
        <f>SUM(ID23:IO23)</f>
        <v>108</v>
      </c>
      <c r="IQ23" s="62">
        <v>8</v>
      </c>
      <c r="IR23" s="62">
        <v>6</v>
      </c>
      <c r="IS23" s="62">
        <v>11</v>
      </c>
      <c r="IT23" s="62">
        <v>13</v>
      </c>
      <c r="IU23" s="62">
        <v>13</v>
      </c>
      <c r="IV23" s="62">
        <v>10</v>
      </c>
      <c r="IW23" s="62">
        <v>13</v>
      </c>
      <c r="IX23" s="62">
        <v>12</v>
      </c>
      <c r="IY23" s="62">
        <v>5</v>
      </c>
      <c r="IZ23" s="62">
        <v>7</v>
      </c>
      <c r="JA23" s="62">
        <v>10</v>
      </c>
      <c r="JB23" s="62">
        <v>9</v>
      </c>
      <c r="JC23" s="64">
        <f>SUM(IQ23:JB23)</f>
        <v>117</v>
      </c>
      <c r="JD23" s="62">
        <v>11</v>
      </c>
      <c r="JE23" s="62">
        <v>13</v>
      </c>
      <c r="JF23" s="62">
        <v>4</v>
      </c>
      <c r="JG23" s="62">
        <v>12</v>
      </c>
      <c r="JH23" s="62">
        <v>10</v>
      </c>
      <c r="JI23" s="62">
        <v>10</v>
      </c>
      <c r="JJ23" s="62">
        <v>13</v>
      </c>
      <c r="JK23" s="62">
        <v>16</v>
      </c>
      <c r="JL23" s="62">
        <v>7</v>
      </c>
      <c r="JM23" s="62">
        <v>4</v>
      </c>
      <c r="JN23" s="62">
        <v>11</v>
      </c>
      <c r="JO23" s="62">
        <v>10</v>
      </c>
      <c r="JP23" s="64">
        <f>SUM(JD23:JO23)</f>
        <v>121</v>
      </c>
      <c r="JQ23" s="62">
        <v>6</v>
      </c>
      <c r="JR23" s="62">
        <v>17</v>
      </c>
      <c r="JS23" s="62">
        <v>3</v>
      </c>
      <c r="JT23" s="62">
        <v>1</v>
      </c>
      <c r="JU23" s="62">
        <v>3</v>
      </c>
      <c r="JV23" s="62">
        <v>9</v>
      </c>
      <c r="JW23" s="62">
        <v>15</v>
      </c>
      <c r="JX23" s="62">
        <v>4</v>
      </c>
      <c r="JY23" s="62">
        <v>12</v>
      </c>
      <c r="JZ23" s="62">
        <v>14</v>
      </c>
      <c r="KA23" s="62">
        <v>10</v>
      </c>
      <c r="KB23" s="62">
        <v>15</v>
      </c>
      <c r="KC23" s="64">
        <f>SUM(JQ23:KB23)</f>
        <v>109</v>
      </c>
      <c r="KD23" s="62">
        <v>3</v>
      </c>
      <c r="KE23" s="62">
        <v>2</v>
      </c>
      <c r="KF23" s="62">
        <v>15</v>
      </c>
      <c r="KG23" s="62">
        <v>7</v>
      </c>
      <c r="KH23" s="62">
        <v>7</v>
      </c>
      <c r="KI23" s="62">
        <v>8</v>
      </c>
      <c r="KJ23" s="62">
        <v>10</v>
      </c>
      <c r="KK23" s="62">
        <v>3</v>
      </c>
      <c r="KL23" s="62">
        <v>13</v>
      </c>
      <c r="KM23" s="62">
        <v>13</v>
      </c>
      <c r="KN23" s="62">
        <v>13</v>
      </c>
      <c r="KO23" s="62">
        <v>21</v>
      </c>
      <c r="KP23" s="64">
        <f>SUM(KD23:KO23)</f>
        <v>115</v>
      </c>
      <c r="KQ23" s="62">
        <v>10</v>
      </c>
      <c r="KR23" s="62">
        <v>9</v>
      </c>
      <c r="KS23" s="62">
        <v>16</v>
      </c>
      <c r="KT23" s="62">
        <v>11</v>
      </c>
      <c r="KU23" s="62">
        <v>11</v>
      </c>
      <c r="KV23" s="62">
        <v>9</v>
      </c>
      <c r="KW23" s="62">
        <v>8</v>
      </c>
      <c r="KX23" s="62">
        <v>7</v>
      </c>
      <c r="KY23" s="62">
        <v>9</v>
      </c>
      <c r="KZ23" s="62">
        <v>8</v>
      </c>
      <c r="LA23" s="62">
        <v>9</v>
      </c>
      <c r="LB23" s="62">
        <v>10</v>
      </c>
      <c r="LC23" s="64">
        <f>SUM(KQ23:LB23)</f>
        <v>117</v>
      </c>
      <c r="LD23" s="62">
        <v>7</v>
      </c>
      <c r="LE23" s="62">
        <v>4</v>
      </c>
      <c r="LF23" s="62">
        <v>9</v>
      </c>
      <c r="LG23" s="62">
        <v>4</v>
      </c>
      <c r="LH23" s="62">
        <v>11</v>
      </c>
      <c r="LI23" s="62">
        <v>6</v>
      </c>
      <c r="LJ23" s="62">
        <v>11</v>
      </c>
      <c r="LK23" s="62">
        <v>7</v>
      </c>
      <c r="LL23" s="62">
        <v>11</v>
      </c>
      <c r="LM23" s="62">
        <v>6</v>
      </c>
      <c r="LN23" s="62">
        <v>11</v>
      </c>
      <c r="LO23" s="62">
        <v>11</v>
      </c>
      <c r="LP23" s="64">
        <f>SUM(LD23:LO23)</f>
        <v>98</v>
      </c>
      <c r="LQ23" s="164">
        <v>9</v>
      </c>
      <c r="LR23" s="164">
        <v>3</v>
      </c>
      <c r="LS23" s="164">
        <v>5</v>
      </c>
      <c r="LT23" s="164">
        <v>5</v>
      </c>
      <c r="LU23" s="164">
        <v>12</v>
      </c>
      <c r="LV23" s="164">
        <v>8</v>
      </c>
      <c r="LW23" s="164">
        <v>3</v>
      </c>
      <c r="LX23" s="164">
        <v>5</v>
      </c>
      <c r="LY23" s="164">
        <v>10</v>
      </c>
      <c r="LZ23" s="164">
        <v>11</v>
      </c>
      <c r="MA23" s="164">
        <v>7</v>
      </c>
      <c r="MB23" s="164">
        <v>10</v>
      </c>
      <c r="MC23" s="64">
        <f>SUM(LQ23:MB23)</f>
        <v>88</v>
      </c>
      <c r="MD23" s="164">
        <v>10</v>
      </c>
      <c r="ME23" s="164">
        <v>10</v>
      </c>
      <c r="MF23" s="164">
        <v>12</v>
      </c>
      <c r="MG23" s="164">
        <v>6</v>
      </c>
      <c r="MH23" s="164">
        <v>15</v>
      </c>
      <c r="MI23" s="164">
        <v>11</v>
      </c>
      <c r="MJ23" s="164">
        <v>12</v>
      </c>
      <c r="MK23" s="164"/>
      <c r="ML23" s="164"/>
      <c r="MM23" s="164"/>
      <c r="MN23" s="164"/>
      <c r="MO23" s="164"/>
      <c r="MP23" s="64">
        <f>SUM(MD23:MO23)</f>
        <v>76</v>
      </c>
    </row>
    <row r="24" spans="1:354" ht="77.25" thickBot="1" x14ac:dyDescent="0.3">
      <c r="A24" s="186"/>
      <c r="B24" s="187"/>
      <c r="C24" s="15" t="s">
        <v>47</v>
      </c>
      <c r="D24" s="124">
        <v>42</v>
      </c>
      <c r="E24" s="80">
        <v>51</v>
      </c>
      <c r="F24" s="80">
        <v>57</v>
      </c>
      <c r="G24" s="80">
        <v>53</v>
      </c>
      <c r="H24" s="80">
        <v>72</v>
      </c>
      <c r="I24" s="80">
        <v>50</v>
      </c>
      <c r="J24" s="80">
        <v>60</v>
      </c>
      <c r="K24" s="80">
        <v>76</v>
      </c>
      <c r="L24" s="80">
        <v>71</v>
      </c>
      <c r="M24" s="80">
        <v>67</v>
      </c>
      <c r="N24" s="80">
        <v>7</v>
      </c>
      <c r="O24" s="80">
        <v>69</v>
      </c>
      <c r="P24" s="122">
        <f>SUM(D24:O24)</f>
        <v>675</v>
      </c>
      <c r="Q24" s="80">
        <v>52</v>
      </c>
      <c r="R24" s="80">
        <v>69</v>
      </c>
      <c r="S24" s="80">
        <v>55</v>
      </c>
      <c r="T24" s="80">
        <v>79</v>
      </c>
      <c r="U24" s="80">
        <v>55</v>
      </c>
      <c r="V24" s="80">
        <v>69</v>
      </c>
      <c r="W24" s="80">
        <v>74</v>
      </c>
      <c r="X24" s="80">
        <v>78</v>
      </c>
      <c r="Y24" s="80">
        <v>88</v>
      </c>
      <c r="Z24" s="80">
        <v>72</v>
      </c>
      <c r="AA24" s="80">
        <v>80</v>
      </c>
      <c r="AB24" s="80">
        <v>41</v>
      </c>
      <c r="AC24" s="122">
        <f t="shared" si="58"/>
        <v>812</v>
      </c>
      <c r="AD24" s="80">
        <v>91</v>
      </c>
      <c r="AE24" s="80">
        <v>54</v>
      </c>
      <c r="AF24" s="80">
        <v>57</v>
      </c>
      <c r="AG24" s="80">
        <v>64</v>
      </c>
      <c r="AH24" s="80">
        <v>74</v>
      </c>
      <c r="AI24" s="80">
        <v>70</v>
      </c>
      <c r="AJ24" s="80">
        <v>70</v>
      </c>
      <c r="AK24" s="80">
        <v>84</v>
      </c>
      <c r="AL24" s="80">
        <v>65</v>
      </c>
      <c r="AM24" s="80">
        <v>80</v>
      </c>
      <c r="AN24" s="80">
        <v>68</v>
      </c>
      <c r="AO24" s="80">
        <v>55</v>
      </c>
      <c r="AP24" s="122">
        <f t="shared" si="59"/>
        <v>832</v>
      </c>
      <c r="AQ24" s="80">
        <v>69</v>
      </c>
      <c r="AR24" s="80">
        <v>55</v>
      </c>
      <c r="AS24" s="80">
        <v>56</v>
      </c>
      <c r="AT24" s="80">
        <v>83</v>
      </c>
      <c r="AU24" s="80">
        <v>62</v>
      </c>
      <c r="AV24" s="80">
        <v>74</v>
      </c>
      <c r="AW24" s="80">
        <v>75</v>
      </c>
      <c r="AX24" s="80">
        <v>97</v>
      </c>
      <c r="AY24" s="80">
        <v>79</v>
      </c>
      <c r="AZ24" s="80">
        <v>74</v>
      </c>
      <c r="BA24" s="80">
        <v>78</v>
      </c>
      <c r="BB24" s="80">
        <v>59</v>
      </c>
      <c r="BC24" s="122">
        <f t="shared" si="60"/>
        <v>861</v>
      </c>
      <c r="BD24" s="80">
        <v>75</v>
      </c>
      <c r="BE24" s="80">
        <v>57</v>
      </c>
      <c r="BF24" s="80">
        <v>71</v>
      </c>
      <c r="BG24" s="80">
        <v>67</v>
      </c>
      <c r="BH24" s="80">
        <v>67</v>
      </c>
      <c r="BI24" s="80">
        <v>85</v>
      </c>
      <c r="BJ24" s="80">
        <v>65</v>
      </c>
      <c r="BK24" s="80">
        <v>84</v>
      </c>
      <c r="BL24" s="80">
        <v>84</v>
      </c>
      <c r="BM24" s="80">
        <v>70</v>
      </c>
      <c r="BN24" s="80">
        <v>35</v>
      </c>
      <c r="BO24" s="80">
        <v>72</v>
      </c>
      <c r="BP24" s="123">
        <f t="shared" si="61"/>
        <v>832</v>
      </c>
      <c r="BQ24" s="80">
        <v>80</v>
      </c>
      <c r="BR24" s="80">
        <v>51</v>
      </c>
      <c r="BS24" s="80">
        <v>85</v>
      </c>
      <c r="BT24" s="80">
        <v>71</v>
      </c>
      <c r="BU24" s="80">
        <v>62</v>
      </c>
      <c r="BV24" s="80">
        <v>68</v>
      </c>
      <c r="BW24" s="80">
        <v>83</v>
      </c>
      <c r="BX24" s="80">
        <v>93</v>
      </c>
      <c r="BY24" s="80">
        <v>75</v>
      </c>
      <c r="BZ24" s="80">
        <v>77</v>
      </c>
      <c r="CA24" s="80">
        <v>56</v>
      </c>
      <c r="CB24" s="80">
        <v>68</v>
      </c>
      <c r="CC24" s="79">
        <f>SUM(BQ24:CB24)</f>
        <v>869</v>
      </c>
      <c r="CD24" s="80">
        <v>49</v>
      </c>
      <c r="CE24" s="80">
        <v>58</v>
      </c>
      <c r="CF24" s="80">
        <v>94</v>
      </c>
      <c r="CG24" s="80">
        <v>81</v>
      </c>
      <c r="CH24" s="80">
        <v>66</v>
      </c>
      <c r="CI24" s="80">
        <v>100</v>
      </c>
      <c r="CJ24" s="80">
        <v>88</v>
      </c>
      <c r="CK24" s="80">
        <v>88</v>
      </c>
      <c r="CL24" s="80">
        <v>193</v>
      </c>
      <c r="CM24" s="80">
        <v>67</v>
      </c>
      <c r="CN24" s="80">
        <v>81</v>
      </c>
      <c r="CO24" s="80">
        <v>76</v>
      </c>
      <c r="CP24" s="78">
        <f>SUM(CD24:CO24)</f>
        <v>1041</v>
      </c>
      <c r="CQ24" s="80">
        <v>54</v>
      </c>
      <c r="CR24" s="80">
        <v>74</v>
      </c>
      <c r="CS24" s="80">
        <v>100</v>
      </c>
      <c r="CT24" s="80">
        <v>80</v>
      </c>
      <c r="CU24" s="80">
        <v>98</v>
      </c>
      <c r="CV24" s="80">
        <v>87</v>
      </c>
      <c r="CW24" s="80">
        <v>33</v>
      </c>
      <c r="CX24" s="80">
        <v>48</v>
      </c>
      <c r="CY24" s="80">
        <v>84</v>
      </c>
      <c r="CZ24" s="80">
        <v>64</v>
      </c>
      <c r="DA24" s="80">
        <v>73</v>
      </c>
      <c r="DB24" s="80">
        <v>78</v>
      </c>
      <c r="DC24" s="79">
        <f t="shared" si="64"/>
        <v>873</v>
      </c>
      <c r="DD24" s="80">
        <v>63</v>
      </c>
      <c r="DE24" s="80">
        <v>69</v>
      </c>
      <c r="DF24" s="80">
        <v>84</v>
      </c>
      <c r="DG24" s="80">
        <v>64</v>
      </c>
      <c r="DH24" s="80">
        <v>77</v>
      </c>
      <c r="DI24" s="80">
        <v>80</v>
      </c>
      <c r="DJ24" s="80">
        <v>86</v>
      </c>
      <c r="DK24" s="80">
        <v>104</v>
      </c>
      <c r="DL24" s="80">
        <v>83</v>
      </c>
      <c r="DM24" s="80">
        <v>81</v>
      </c>
      <c r="DN24" s="80">
        <v>63</v>
      </c>
      <c r="DO24" s="80">
        <v>65</v>
      </c>
      <c r="DP24" s="78">
        <f t="shared" si="65"/>
        <v>919</v>
      </c>
      <c r="DQ24" s="80">
        <v>65</v>
      </c>
      <c r="DR24" s="80">
        <v>78</v>
      </c>
      <c r="DS24" s="80">
        <v>79</v>
      </c>
      <c r="DT24" s="80">
        <v>69</v>
      </c>
      <c r="DU24" s="80">
        <v>72</v>
      </c>
      <c r="DV24" s="80">
        <v>91</v>
      </c>
      <c r="DW24" s="80">
        <v>83</v>
      </c>
      <c r="DX24" s="80">
        <v>78</v>
      </c>
      <c r="DY24" s="80">
        <v>84</v>
      </c>
      <c r="DZ24" s="80">
        <v>70</v>
      </c>
      <c r="EA24" s="80">
        <v>79</v>
      </c>
      <c r="EB24" s="80">
        <v>63</v>
      </c>
      <c r="EC24" s="79">
        <f>SUM(DQ24:EB24)</f>
        <v>911</v>
      </c>
      <c r="ED24" s="80">
        <v>58</v>
      </c>
      <c r="EE24" s="80">
        <v>76</v>
      </c>
      <c r="EF24" s="80">
        <v>82</v>
      </c>
      <c r="EG24" s="80">
        <v>74</v>
      </c>
      <c r="EH24" s="80">
        <v>70</v>
      </c>
      <c r="EI24" s="80">
        <v>74</v>
      </c>
      <c r="EJ24" s="80">
        <v>93</v>
      </c>
      <c r="EK24" s="80">
        <v>88</v>
      </c>
      <c r="EL24" s="80">
        <v>60</v>
      </c>
      <c r="EM24" s="80">
        <v>100</v>
      </c>
      <c r="EN24" s="80">
        <v>48</v>
      </c>
      <c r="EO24" s="80">
        <v>84</v>
      </c>
      <c r="EP24" s="78">
        <f>SUM(ED24:EO24)</f>
        <v>907</v>
      </c>
      <c r="EQ24" s="80">
        <v>77</v>
      </c>
      <c r="ER24" s="80">
        <v>88</v>
      </c>
      <c r="ES24" s="80">
        <v>84</v>
      </c>
      <c r="ET24" s="80">
        <v>73</v>
      </c>
      <c r="EU24" s="80">
        <v>82</v>
      </c>
      <c r="EV24" s="80">
        <v>76</v>
      </c>
      <c r="EW24" s="80">
        <v>89</v>
      </c>
      <c r="EX24" s="80">
        <v>74</v>
      </c>
      <c r="EY24" s="80">
        <v>77</v>
      </c>
      <c r="EZ24" s="80">
        <v>101</v>
      </c>
      <c r="FA24" s="80">
        <v>75</v>
      </c>
      <c r="FB24" s="80">
        <v>97</v>
      </c>
      <c r="FC24" s="79">
        <f>SUM(EQ24:FB24)</f>
        <v>993</v>
      </c>
      <c r="FD24" s="80">
        <f>SUM(FD22:FD23)</f>
        <v>96</v>
      </c>
      <c r="FE24" s="80">
        <f t="shared" ref="FE24:HP24" si="127">SUM(FE22:FE23)</f>
        <v>76</v>
      </c>
      <c r="FF24" s="80">
        <f t="shared" si="127"/>
        <v>111</v>
      </c>
      <c r="FG24" s="80">
        <f t="shared" si="127"/>
        <v>78</v>
      </c>
      <c r="FH24" s="80">
        <f t="shared" si="127"/>
        <v>89</v>
      </c>
      <c r="FI24" s="80">
        <f t="shared" si="127"/>
        <v>83</v>
      </c>
      <c r="FJ24" s="80">
        <f t="shared" si="127"/>
        <v>99</v>
      </c>
      <c r="FK24" s="80">
        <f t="shared" si="127"/>
        <v>70</v>
      </c>
      <c r="FL24" s="80">
        <f t="shared" si="127"/>
        <v>100</v>
      </c>
      <c r="FM24" s="80">
        <f t="shared" si="127"/>
        <v>105</v>
      </c>
      <c r="FN24" s="80">
        <f t="shared" si="127"/>
        <v>59</v>
      </c>
      <c r="FO24" s="80">
        <f t="shared" si="127"/>
        <v>96</v>
      </c>
      <c r="FP24" s="80">
        <f t="shared" si="127"/>
        <v>1062</v>
      </c>
      <c r="FQ24" s="80">
        <f t="shared" si="127"/>
        <v>76</v>
      </c>
      <c r="FR24" s="80">
        <f t="shared" si="127"/>
        <v>93</v>
      </c>
      <c r="FS24" s="80">
        <f t="shared" si="127"/>
        <v>105</v>
      </c>
      <c r="FT24" s="80">
        <f t="shared" si="127"/>
        <v>76</v>
      </c>
      <c r="FU24" s="80">
        <f t="shared" si="127"/>
        <v>96</v>
      </c>
      <c r="FV24" s="80">
        <f t="shared" si="127"/>
        <v>95</v>
      </c>
      <c r="FW24" s="80">
        <f t="shared" si="127"/>
        <v>76</v>
      </c>
      <c r="FX24" s="80">
        <f t="shared" si="127"/>
        <v>76</v>
      </c>
      <c r="FY24" s="80">
        <f t="shared" si="127"/>
        <v>86</v>
      </c>
      <c r="FZ24" s="80">
        <f t="shared" si="127"/>
        <v>83</v>
      </c>
      <c r="GA24" s="80">
        <f t="shared" si="127"/>
        <v>82</v>
      </c>
      <c r="GB24" s="80">
        <f t="shared" si="127"/>
        <v>98</v>
      </c>
      <c r="GC24" s="80">
        <f t="shared" si="127"/>
        <v>1042</v>
      </c>
      <c r="GD24" s="80">
        <f t="shared" si="127"/>
        <v>81</v>
      </c>
      <c r="GE24" s="80">
        <f t="shared" si="127"/>
        <v>66</v>
      </c>
      <c r="GF24" s="80">
        <f t="shared" si="127"/>
        <v>75</v>
      </c>
      <c r="GG24" s="80">
        <f t="shared" si="127"/>
        <v>84</v>
      </c>
      <c r="GH24" s="80">
        <f t="shared" si="127"/>
        <v>73</v>
      </c>
      <c r="GI24" s="80">
        <f t="shared" si="127"/>
        <v>80</v>
      </c>
      <c r="GJ24" s="80">
        <f t="shared" si="127"/>
        <v>91</v>
      </c>
      <c r="GK24" s="80">
        <f t="shared" si="127"/>
        <v>80</v>
      </c>
      <c r="GL24" s="80">
        <f t="shared" si="127"/>
        <v>169</v>
      </c>
      <c r="GM24" s="80">
        <f t="shared" si="127"/>
        <v>79</v>
      </c>
      <c r="GN24" s="80">
        <f t="shared" si="127"/>
        <v>80</v>
      </c>
      <c r="GO24" s="80">
        <f t="shared" si="127"/>
        <v>95</v>
      </c>
      <c r="GP24" s="80">
        <f t="shared" si="127"/>
        <v>1053</v>
      </c>
      <c r="GQ24" s="80">
        <f t="shared" si="127"/>
        <v>79</v>
      </c>
      <c r="GR24" s="80">
        <f t="shared" si="127"/>
        <v>87</v>
      </c>
      <c r="GS24" s="80">
        <f t="shared" si="127"/>
        <v>79</v>
      </c>
      <c r="GT24" s="80">
        <f t="shared" si="127"/>
        <v>104</v>
      </c>
      <c r="GU24" s="80">
        <f t="shared" si="127"/>
        <v>82</v>
      </c>
      <c r="GV24" s="80">
        <f t="shared" si="127"/>
        <v>93</v>
      </c>
      <c r="GW24" s="80">
        <f t="shared" si="127"/>
        <v>79</v>
      </c>
      <c r="GX24" s="80">
        <f t="shared" si="127"/>
        <v>107</v>
      </c>
      <c r="GY24" s="80">
        <f t="shared" si="127"/>
        <v>110</v>
      </c>
      <c r="GZ24" s="80">
        <f t="shared" si="127"/>
        <v>238</v>
      </c>
      <c r="HA24" s="80">
        <f t="shared" si="127"/>
        <v>111</v>
      </c>
      <c r="HB24" s="80">
        <f t="shared" si="127"/>
        <v>100</v>
      </c>
      <c r="HC24" s="80">
        <f t="shared" si="127"/>
        <v>1269</v>
      </c>
      <c r="HD24" s="80">
        <f t="shared" si="127"/>
        <v>105</v>
      </c>
      <c r="HE24" s="80">
        <f t="shared" si="127"/>
        <v>107</v>
      </c>
      <c r="HF24" s="80">
        <f t="shared" si="127"/>
        <v>107</v>
      </c>
      <c r="HG24" s="80">
        <f t="shared" si="127"/>
        <v>99</v>
      </c>
      <c r="HH24" s="80">
        <f t="shared" si="127"/>
        <v>89</v>
      </c>
      <c r="HI24" s="80">
        <f t="shared" si="127"/>
        <v>93</v>
      </c>
      <c r="HJ24" s="80">
        <f t="shared" si="127"/>
        <v>84</v>
      </c>
      <c r="HK24" s="80">
        <f t="shared" si="127"/>
        <v>101</v>
      </c>
      <c r="HL24" s="80">
        <f t="shared" si="127"/>
        <v>100</v>
      </c>
      <c r="HM24" s="80">
        <f t="shared" si="127"/>
        <v>126</v>
      </c>
      <c r="HN24" s="80">
        <f t="shared" si="127"/>
        <v>114</v>
      </c>
      <c r="HO24" s="80">
        <f t="shared" si="127"/>
        <v>85</v>
      </c>
      <c r="HP24" s="82">
        <f t="shared" si="127"/>
        <v>1210</v>
      </c>
      <c r="HQ24" s="80">
        <f t="shared" ref="HQ24:IP24" si="128">SUM(HQ22:HQ23)</f>
        <v>99</v>
      </c>
      <c r="HR24" s="80">
        <f t="shared" si="128"/>
        <v>104</v>
      </c>
      <c r="HS24" s="80">
        <f t="shared" si="128"/>
        <v>108</v>
      </c>
      <c r="HT24" s="80">
        <f t="shared" si="128"/>
        <v>101</v>
      </c>
      <c r="HU24" s="80">
        <f t="shared" si="128"/>
        <v>93</v>
      </c>
      <c r="HV24" s="80">
        <f t="shared" si="128"/>
        <v>85</v>
      </c>
      <c r="HW24" s="80">
        <f t="shared" si="128"/>
        <v>95</v>
      </c>
      <c r="HX24" s="80">
        <f t="shared" si="128"/>
        <v>105</v>
      </c>
      <c r="HY24" s="80">
        <f t="shared" si="128"/>
        <v>98</v>
      </c>
      <c r="HZ24" s="80">
        <f t="shared" si="128"/>
        <v>113</v>
      </c>
      <c r="IA24" s="80">
        <f t="shared" si="128"/>
        <v>100</v>
      </c>
      <c r="IB24" s="80">
        <f>SUM(IB22:IB23)</f>
        <v>88</v>
      </c>
      <c r="IC24" s="82">
        <f t="shared" si="128"/>
        <v>1189</v>
      </c>
      <c r="ID24" s="80">
        <f t="shared" si="128"/>
        <v>86</v>
      </c>
      <c r="IE24" s="80">
        <f t="shared" si="128"/>
        <v>74</v>
      </c>
      <c r="IF24" s="80">
        <f t="shared" si="128"/>
        <v>219</v>
      </c>
      <c r="IG24" s="80">
        <f t="shared" si="128"/>
        <v>118</v>
      </c>
      <c r="IH24" s="80">
        <f t="shared" si="128"/>
        <v>109</v>
      </c>
      <c r="II24" s="80">
        <f t="shared" si="128"/>
        <v>72</v>
      </c>
      <c r="IJ24" s="80">
        <f t="shared" si="128"/>
        <v>111</v>
      </c>
      <c r="IK24" s="80">
        <f t="shared" si="128"/>
        <v>61</v>
      </c>
      <c r="IL24" s="80">
        <f t="shared" si="128"/>
        <v>98</v>
      </c>
      <c r="IM24" s="80">
        <f t="shared" si="128"/>
        <v>117</v>
      </c>
      <c r="IN24" s="80">
        <f t="shared" si="128"/>
        <v>124</v>
      </c>
      <c r="IO24" s="80">
        <f t="shared" si="128"/>
        <v>287</v>
      </c>
      <c r="IP24" s="82">
        <f t="shared" si="128"/>
        <v>1476</v>
      </c>
      <c r="IQ24" s="80">
        <f t="shared" ref="IQ24:JC24" si="129">SUM(IQ22:IQ23)</f>
        <v>106</v>
      </c>
      <c r="IR24" s="80">
        <f t="shared" si="129"/>
        <v>97</v>
      </c>
      <c r="IS24" s="80">
        <f t="shared" si="129"/>
        <v>209</v>
      </c>
      <c r="IT24" s="80">
        <f t="shared" si="129"/>
        <v>83</v>
      </c>
      <c r="IU24" s="80">
        <f t="shared" si="129"/>
        <v>89</v>
      </c>
      <c r="IV24" s="80">
        <f t="shared" si="129"/>
        <v>109</v>
      </c>
      <c r="IW24" s="80">
        <f t="shared" si="129"/>
        <v>123</v>
      </c>
      <c r="IX24" s="80">
        <f t="shared" si="129"/>
        <v>110</v>
      </c>
      <c r="IY24" s="80">
        <f t="shared" si="129"/>
        <v>94</v>
      </c>
      <c r="IZ24" s="80">
        <f t="shared" si="129"/>
        <v>129</v>
      </c>
      <c r="JA24" s="80">
        <f t="shared" si="129"/>
        <v>106</v>
      </c>
      <c r="JB24" s="80">
        <f t="shared" si="129"/>
        <v>92</v>
      </c>
      <c r="JC24" s="82">
        <f t="shared" si="129"/>
        <v>1347</v>
      </c>
      <c r="JD24" s="80">
        <f t="shared" ref="JD24:JP24" si="130">SUM(JD22:JD23)</f>
        <v>101</v>
      </c>
      <c r="JE24" s="80">
        <f t="shared" si="130"/>
        <v>108</v>
      </c>
      <c r="JF24" s="80">
        <f t="shared" si="130"/>
        <v>97</v>
      </c>
      <c r="JG24" s="80">
        <f t="shared" si="130"/>
        <v>93</v>
      </c>
      <c r="JH24" s="80">
        <f t="shared" si="130"/>
        <v>108</v>
      </c>
      <c r="JI24" s="80">
        <f t="shared" si="130"/>
        <v>100</v>
      </c>
      <c r="JJ24" s="80">
        <f t="shared" si="130"/>
        <v>108</v>
      </c>
      <c r="JK24" s="80">
        <f t="shared" si="130"/>
        <v>123</v>
      </c>
      <c r="JL24" s="80">
        <f t="shared" si="130"/>
        <v>98</v>
      </c>
      <c r="JM24" s="80">
        <f t="shared" si="130"/>
        <v>90</v>
      </c>
      <c r="JN24" s="80">
        <f t="shared" si="130"/>
        <v>74</v>
      </c>
      <c r="JO24" s="80">
        <f t="shared" si="130"/>
        <v>95</v>
      </c>
      <c r="JP24" s="82">
        <f t="shared" si="130"/>
        <v>1195</v>
      </c>
      <c r="JQ24" s="80">
        <f t="shared" ref="JQ24:KC24" si="131">SUM(JQ22:JQ23)</f>
        <v>96</v>
      </c>
      <c r="JR24" s="80">
        <f t="shared" si="131"/>
        <v>119</v>
      </c>
      <c r="JS24" s="80">
        <f t="shared" si="131"/>
        <v>52</v>
      </c>
      <c r="JT24" s="80">
        <f t="shared" si="131"/>
        <v>5</v>
      </c>
      <c r="JU24" s="80">
        <f t="shared" si="131"/>
        <v>34</v>
      </c>
      <c r="JV24" s="80">
        <f t="shared" si="131"/>
        <v>90</v>
      </c>
      <c r="JW24" s="80">
        <f t="shared" si="131"/>
        <v>119</v>
      </c>
      <c r="JX24" s="80">
        <f t="shared" si="131"/>
        <v>55</v>
      </c>
      <c r="JY24" s="80">
        <f t="shared" si="131"/>
        <v>111</v>
      </c>
      <c r="JZ24" s="80">
        <f t="shared" si="131"/>
        <v>112</v>
      </c>
      <c r="KA24" s="80">
        <f t="shared" si="131"/>
        <v>71</v>
      </c>
      <c r="KB24" s="80">
        <f t="shared" si="131"/>
        <v>127</v>
      </c>
      <c r="KC24" s="82">
        <f t="shared" si="131"/>
        <v>991</v>
      </c>
      <c r="KD24" s="80">
        <f t="shared" ref="KD24:KP24" si="132">SUM(KD22:KD23)</f>
        <v>24</v>
      </c>
      <c r="KE24" s="80">
        <f t="shared" si="132"/>
        <v>35</v>
      </c>
      <c r="KF24" s="80">
        <f t="shared" si="132"/>
        <v>120</v>
      </c>
      <c r="KG24" s="80">
        <f t="shared" si="132"/>
        <v>113</v>
      </c>
      <c r="KH24" s="80">
        <f t="shared" si="132"/>
        <v>65</v>
      </c>
      <c r="KI24" s="80">
        <f t="shared" si="132"/>
        <v>123</v>
      </c>
      <c r="KJ24" s="80">
        <f t="shared" si="132"/>
        <v>86</v>
      </c>
      <c r="KK24" s="80">
        <f t="shared" si="132"/>
        <v>102</v>
      </c>
      <c r="KL24" s="80">
        <f t="shared" si="132"/>
        <v>127</v>
      </c>
      <c r="KM24" s="80">
        <f t="shared" si="132"/>
        <v>113</v>
      </c>
      <c r="KN24" s="80">
        <f t="shared" si="132"/>
        <v>138</v>
      </c>
      <c r="KO24" s="80">
        <f t="shared" si="132"/>
        <v>130</v>
      </c>
      <c r="KP24" s="82">
        <f t="shared" si="132"/>
        <v>1176</v>
      </c>
      <c r="KQ24" s="80">
        <f t="shared" ref="KQ24:LC24" si="133">SUM(KQ22:KQ23)</f>
        <v>91</v>
      </c>
      <c r="KR24" s="80">
        <f t="shared" si="133"/>
        <v>91</v>
      </c>
      <c r="KS24" s="80">
        <f t="shared" si="133"/>
        <v>128</v>
      </c>
      <c r="KT24" s="80">
        <f t="shared" si="133"/>
        <v>91</v>
      </c>
      <c r="KU24" s="80">
        <f t="shared" si="133"/>
        <v>57</v>
      </c>
      <c r="KV24" s="80">
        <f t="shared" si="133"/>
        <v>76</v>
      </c>
      <c r="KW24" s="80">
        <f t="shared" si="133"/>
        <v>60</v>
      </c>
      <c r="KX24" s="80">
        <f t="shared" si="133"/>
        <v>125</v>
      </c>
      <c r="KY24" s="80">
        <f t="shared" ref="KY24" si="134">SUM(KY22:KY23)</f>
        <v>128</v>
      </c>
      <c r="KZ24" s="80">
        <f t="shared" si="133"/>
        <v>103</v>
      </c>
      <c r="LA24" s="80">
        <f t="shared" si="133"/>
        <v>103</v>
      </c>
      <c r="LB24" s="80">
        <f t="shared" si="133"/>
        <v>86</v>
      </c>
      <c r="LC24" s="82">
        <f t="shared" si="133"/>
        <v>1139</v>
      </c>
      <c r="LD24" s="80">
        <f t="shared" ref="LD24:LP24" si="135">SUM(LD22:LD23)</f>
        <v>93</v>
      </c>
      <c r="LE24" s="80">
        <f t="shared" si="135"/>
        <v>77</v>
      </c>
      <c r="LF24" s="80">
        <f t="shared" si="135"/>
        <v>111</v>
      </c>
      <c r="LG24" s="80">
        <f t="shared" si="135"/>
        <v>78</v>
      </c>
      <c r="LH24" s="80">
        <f t="shared" si="135"/>
        <v>103</v>
      </c>
      <c r="LI24" s="80">
        <f t="shared" si="135"/>
        <v>101</v>
      </c>
      <c r="LJ24" s="80">
        <f t="shared" si="135"/>
        <v>105</v>
      </c>
      <c r="LK24" s="80">
        <f t="shared" si="135"/>
        <v>126</v>
      </c>
      <c r="LL24" s="80">
        <f t="shared" si="135"/>
        <v>117</v>
      </c>
      <c r="LM24" s="80">
        <f t="shared" si="135"/>
        <v>100</v>
      </c>
      <c r="LN24" s="80">
        <f t="shared" si="135"/>
        <v>96</v>
      </c>
      <c r="LO24" s="80">
        <f t="shared" si="135"/>
        <v>104</v>
      </c>
      <c r="LP24" s="82">
        <f t="shared" si="135"/>
        <v>1211</v>
      </c>
      <c r="LQ24" s="80">
        <f t="shared" ref="LQ24:MC24" si="136">SUM(LQ22:LQ23)</f>
        <v>101</v>
      </c>
      <c r="LR24" s="80">
        <f t="shared" si="136"/>
        <v>63</v>
      </c>
      <c r="LS24" s="80">
        <f t="shared" si="136"/>
        <v>56</v>
      </c>
      <c r="LT24" s="80">
        <f t="shared" si="136"/>
        <v>83</v>
      </c>
      <c r="LU24" s="80">
        <f t="shared" si="136"/>
        <v>128</v>
      </c>
      <c r="LV24" s="80">
        <f t="shared" si="136"/>
        <v>54</v>
      </c>
      <c r="LW24" s="80">
        <f t="shared" si="136"/>
        <v>86</v>
      </c>
      <c r="LX24" s="80">
        <f t="shared" si="136"/>
        <v>104</v>
      </c>
      <c r="LY24" s="80">
        <f t="shared" si="136"/>
        <v>122</v>
      </c>
      <c r="LZ24" s="80">
        <f t="shared" si="136"/>
        <v>54</v>
      </c>
      <c r="MA24" s="80">
        <f t="shared" si="136"/>
        <v>52</v>
      </c>
      <c r="MB24" s="80">
        <f t="shared" si="136"/>
        <v>66</v>
      </c>
      <c r="MC24" s="82">
        <f t="shared" si="136"/>
        <v>969</v>
      </c>
      <c r="MD24" s="80">
        <f t="shared" ref="MD24:MP24" si="137">SUM(MD22:MD23)</f>
        <v>74</v>
      </c>
      <c r="ME24" s="80">
        <f t="shared" si="137"/>
        <v>80</v>
      </c>
      <c r="MF24" s="80">
        <f t="shared" si="137"/>
        <v>82</v>
      </c>
      <c r="MG24" s="80">
        <f t="shared" si="137"/>
        <v>91</v>
      </c>
      <c r="MH24" s="80">
        <f t="shared" si="137"/>
        <v>207</v>
      </c>
      <c r="MI24" s="80">
        <f t="shared" si="137"/>
        <v>94</v>
      </c>
      <c r="MJ24" s="80">
        <f t="shared" si="137"/>
        <v>109</v>
      </c>
      <c r="MK24" s="80">
        <f t="shared" si="137"/>
        <v>0</v>
      </c>
      <c r="ML24" s="80">
        <f t="shared" si="137"/>
        <v>0</v>
      </c>
      <c r="MM24" s="80">
        <f t="shared" si="137"/>
        <v>0</v>
      </c>
      <c r="MN24" s="80">
        <f t="shared" si="137"/>
        <v>0</v>
      </c>
      <c r="MO24" s="80">
        <f t="shared" si="137"/>
        <v>0</v>
      </c>
      <c r="MP24" s="82">
        <f t="shared" si="137"/>
        <v>737</v>
      </c>
    </row>
    <row r="25" spans="1:354" x14ac:dyDescent="0.25">
      <c r="A25" s="7" t="s">
        <v>139</v>
      </c>
      <c r="F25" s="16"/>
      <c r="S25" s="16"/>
      <c r="X25" s="7" t="s">
        <v>140</v>
      </c>
      <c r="AF25" s="16"/>
      <c r="AS25" s="16"/>
      <c r="BF25" s="16"/>
      <c r="BS25" s="16"/>
      <c r="CF25" s="16"/>
      <c r="CS25" s="16"/>
      <c r="DF25" s="16"/>
      <c r="DS25" s="16"/>
      <c r="EF25" s="16"/>
      <c r="ES25" s="16"/>
      <c r="FF25" s="16"/>
      <c r="FS25" s="16"/>
      <c r="GF25" s="16"/>
      <c r="GS25" s="16"/>
      <c r="HF25" s="16"/>
      <c r="HS25" s="16"/>
      <c r="IF25" s="16"/>
      <c r="IS25" s="16"/>
      <c r="JF25" s="16"/>
      <c r="JS25" s="16"/>
      <c r="KF25" s="16"/>
      <c r="KS25" s="16"/>
      <c r="LF25" s="16"/>
      <c r="LS25" s="16"/>
      <c r="MF25" s="16"/>
    </row>
    <row r="27" spans="1:354" x14ac:dyDescent="0.25">
      <c r="F27" s="16"/>
      <c r="S27" s="16"/>
      <c r="AF27" s="16"/>
      <c r="AS27" s="16"/>
      <c r="BF27" s="16"/>
      <c r="BS27" s="16"/>
      <c r="CF27" s="16"/>
      <c r="CS27" s="16"/>
      <c r="DF27" s="16"/>
      <c r="DS27" s="16"/>
      <c r="EF27" s="16"/>
      <c r="ES27" s="16"/>
      <c r="FF27" s="16"/>
      <c r="FS27" s="16"/>
      <c r="GF27" s="16"/>
      <c r="GS27" s="16"/>
      <c r="HF27" s="16"/>
      <c r="HS27" s="16"/>
      <c r="IF27" s="16"/>
      <c r="IS27" s="16"/>
      <c r="JF27" s="16"/>
      <c r="JS27" s="16"/>
      <c r="KF27" s="16"/>
      <c r="KS27" s="16"/>
      <c r="LF27" s="16"/>
      <c r="LS27" s="16"/>
      <c r="MF27" s="16"/>
    </row>
    <row r="28" spans="1:354" x14ac:dyDescent="0.25">
      <c r="F28" s="16"/>
      <c r="S28" s="16"/>
      <c r="AF28" s="16"/>
      <c r="AS28" s="16"/>
      <c r="BF28" s="16"/>
      <c r="BS28" s="16"/>
      <c r="CF28" s="16"/>
      <c r="CS28" s="16"/>
      <c r="DF28" s="16"/>
      <c r="DS28" s="16"/>
      <c r="EF28" s="16"/>
      <c r="ES28" s="16"/>
      <c r="FF28" s="16"/>
      <c r="FS28" s="16"/>
      <c r="GF28" s="16"/>
      <c r="GS28" s="16"/>
      <c r="HF28" s="16"/>
      <c r="HS28" s="16"/>
      <c r="IF28" s="16"/>
      <c r="IS28" s="16"/>
      <c r="JF28" s="16"/>
      <c r="JS28" s="16"/>
      <c r="KF28" s="16"/>
      <c r="KS28" s="16"/>
      <c r="LF28" s="16"/>
      <c r="LS28" s="16"/>
      <c r="MF28" s="16"/>
    </row>
    <row r="29" spans="1:354" x14ac:dyDescent="0.25">
      <c r="F29" s="16"/>
      <c r="S29" s="16"/>
      <c r="AF29" s="16"/>
      <c r="AS29" s="16"/>
      <c r="BF29" s="16"/>
      <c r="BS29" s="16"/>
      <c r="CF29" s="16"/>
      <c r="CS29" s="16"/>
      <c r="DF29" s="16"/>
      <c r="DS29" s="16"/>
      <c r="EF29" s="16"/>
      <c r="ES29" s="16"/>
      <c r="FF29" s="16"/>
      <c r="FS29" s="16"/>
      <c r="GF29" s="16"/>
      <c r="GS29" s="16"/>
      <c r="HF29" s="16"/>
      <c r="HS29" s="16"/>
      <c r="IF29" s="16"/>
      <c r="IS29" s="16"/>
      <c r="JF29" s="16"/>
      <c r="JS29" s="16"/>
      <c r="KF29" s="16"/>
      <c r="KS29" s="16"/>
      <c r="LF29" s="16"/>
      <c r="LS29" s="16"/>
      <c r="MF29" s="16"/>
    </row>
    <row r="30" spans="1:354" x14ac:dyDescent="0.25">
      <c r="F30" s="16"/>
      <c r="S30" s="16"/>
      <c r="AF30" s="16"/>
      <c r="AS30" s="16"/>
      <c r="BF30" s="16"/>
      <c r="BS30" s="16"/>
      <c r="CF30" s="16"/>
      <c r="CS30" s="16"/>
      <c r="DF30" s="16"/>
      <c r="DS30" s="16"/>
      <c r="EF30" s="16"/>
      <c r="ES30" s="16"/>
      <c r="FF30" s="16"/>
      <c r="FS30" s="16"/>
      <c r="GF30" s="16"/>
      <c r="GS30" s="16"/>
      <c r="HF30" s="16"/>
      <c r="HS30" s="16"/>
      <c r="IF30" s="16"/>
      <c r="IS30" s="16"/>
      <c r="JF30" s="16"/>
      <c r="JS30" s="16"/>
      <c r="KF30" s="16"/>
      <c r="KS30" s="16"/>
      <c r="LF30" s="16"/>
      <c r="LS30" s="16"/>
      <c r="MF30" s="16"/>
    </row>
    <row r="31" spans="1:354" x14ac:dyDescent="0.25">
      <c r="A31" s="7"/>
      <c r="C31" s="7"/>
      <c r="D31" s="9"/>
      <c r="Q31" s="9"/>
      <c r="X31" s="7"/>
      <c r="AD31" s="9"/>
      <c r="AQ31" s="9"/>
      <c r="BD31" s="9"/>
      <c r="BQ31" s="9"/>
      <c r="CD31" s="9"/>
      <c r="CQ31" s="9"/>
      <c r="DD31" s="9"/>
      <c r="DQ31" s="9"/>
      <c r="ED31" s="9"/>
      <c r="EQ31" s="9"/>
      <c r="FD31" s="9"/>
      <c r="FQ31" s="9"/>
      <c r="GD31" s="9"/>
      <c r="GQ31" s="9"/>
      <c r="HD31" s="9"/>
      <c r="HQ31" s="9"/>
      <c r="ID31" s="9"/>
      <c r="IQ31" s="9"/>
      <c r="JD31" s="9"/>
      <c r="JQ31" s="9"/>
      <c r="KD31" s="9"/>
      <c r="KQ31" s="9"/>
      <c r="LD31" s="9"/>
      <c r="LQ31" s="9"/>
      <c r="MD31" s="9"/>
    </row>
    <row r="32" spans="1:354" x14ac:dyDescent="0.25">
      <c r="F32" s="16"/>
      <c r="S32" s="16"/>
      <c r="AF32" s="16"/>
      <c r="AS32" s="16"/>
      <c r="BF32" s="16"/>
      <c r="BS32" s="16"/>
      <c r="CF32" s="16"/>
      <c r="CS32" s="16"/>
      <c r="DF32" s="16"/>
      <c r="DS32" s="16"/>
      <c r="EF32" s="16"/>
      <c r="ES32" s="16"/>
      <c r="FF32" s="16"/>
      <c r="FS32" s="16"/>
      <c r="GF32" s="16"/>
      <c r="GS32" s="16"/>
      <c r="HF32" s="16"/>
      <c r="HS32" s="16"/>
      <c r="IF32" s="16"/>
      <c r="IS32" s="16"/>
      <c r="JF32" s="16"/>
      <c r="JS32" s="16"/>
      <c r="KF32" s="16"/>
      <c r="KS32" s="16"/>
      <c r="LF32" s="16"/>
      <c r="LS32" s="16"/>
      <c r="MF32" s="16"/>
    </row>
  </sheetData>
  <mergeCells count="37">
    <mergeCell ref="MD3:MP3"/>
    <mergeCell ref="LD3:LP3"/>
    <mergeCell ref="LQ3:MC3"/>
    <mergeCell ref="A19:B21"/>
    <mergeCell ref="A22:B24"/>
    <mergeCell ref="IQ3:JC3"/>
    <mergeCell ref="ID3:IP3"/>
    <mergeCell ref="A5:A11"/>
    <mergeCell ref="B5:B7"/>
    <mergeCell ref="B8:B10"/>
    <mergeCell ref="B11:C11"/>
    <mergeCell ref="A12:A18"/>
    <mergeCell ref="B12:B14"/>
    <mergeCell ref="B15:B17"/>
    <mergeCell ref="B18:C18"/>
    <mergeCell ref="FD3:FP3"/>
    <mergeCell ref="HD3:HP3"/>
    <mergeCell ref="D3:P3"/>
    <mergeCell ref="Q3:AC3"/>
    <mergeCell ref="AD3:AP3"/>
    <mergeCell ref="AQ3:BC3"/>
    <mergeCell ref="BD3:BP3"/>
    <mergeCell ref="BQ3:CC3"/>
    <mergeCell ref="JQ3:KC3"/>
    <mergeCell ref="KD3:KP3"/>
    <mergeCell ref="JD3:JP3"/>
    <mergeCell ref="KQ3:LC3"/>
    <mergeCell ref="EQ3:FC3"/>
    <mergeCell ref="FQ3:GC3"/>
    <mergeCell ref="GD3:GP3"/>
    <mergeCell ref="GQ3:HC3"/>
    <mergeCell ref="CD3:CP3"/>
    <mergeCell ref="DD3:DP3"/>
    <mergeCell ref="DQ3:EC3"/>
    <mergeCell ref="ED3:EP3"/>
    <mergeCell ref="HQ3:IC3"/>
    <mergeCell ref="CQ3:DC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</sheetPr>
  <dimension ref="A1:MP111"/>
  <sheetViews>
    <sheetView zoomScale="140" zoomScaleNormal="14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5.42578125" style="8" customWidth="1"/>
    <col min="2" max="2" width="6.28515625" style="8" customWidth="1"/>
    <col min="3" max="3" width="20.28515625" style="54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5" customWidth="1"/>
    <col min="43" max="54" width="9.140625" style="8" customWidth="1"/>
    <col min="55" max="55" width="9.140625" style="6" customWidth="1"/>
    <col min="56" max="67" width="9.140625" style="8" customWidth="1"/>
    <col min="68" max="68" width="9.140625" style="6" customWidth="1"/>
    <col min="69" max="80" width="9.140625" style="8" customWidth="1"/>
    <col min="81" max="81" width="9.140625" style="6" customWidth="1"/>
    <col min="82" max="93" width="9.140625" style="8" customWidth="1"/>
    <col min="94" max="94" width="9.140625" style="9" customWidth="1"/>
    <col min="95" max="106" width="9.140625" style="8" customWidth="1"/>
    <col min="107" max="107" width="9.140625" style="9" customWidth="1"/>
    <col min="108" max="119" width="9.140625" style="8" customWidth="1"/>
    <col min="120" max="120" width="9.140625" style="6" customWidth="1"/>
    <col min="121" max="132" width="9.140625" style="8" customWidth="1"/>
    <col min="133" max="133" width="9.140625" style="6" customWidth="1"/>
    <col min="134" max="145" width="9.140625" style="8" customWidth="1"/>
    <col min="146" max="146" width="9.140625" style="6" customWidth="1"/>
    <col min="147" max="158" width="9.140625" style="8" customWidth="1"/>
    <col min="159" max="159" width="9.140625" style="6" customWidth="1"/>
    <col min="160" max="171" width="9.140625" style="8" customWidth="1"/>
    <col min="172" max="172" width="9.140625" style="9" customWidth="1"/>
    <col min="173" max="184" width="9.140625" style="8" customWidth="1"/>
    <col min="185" max="185" width="9.140625" style="9" customWidth="1"/>
    <col min="186" max="197" width="9.140625" style="8" customWidth="1"/>
    <col min="198" max="198" width="9.140625" style="9" customWidth="1"/>
    <col min="199" max="210" width="9.140625" style="8" customWidth="1"/>
    <col min="211" max="211" width="9.140625" style="6" customWidth="1"/>
    <col min="212" max="223" width="9.140625" style="8" customWidth="1"/>
    <col min="224" max="224" width="9.140625" style="6" customWidth="1"/>
    <col min="225" max="236" width="9.140625" style="8" customWidth="1"/>
    <col min="237" max="237" width="9.140625" style="6" customWidth="1"/>
    <col min="238" max="239" width="6.85546875" style="8" customWidth="1"/>
    <col min="240" max="244" width="4.85546875" style="8" customWidth="1"/>
    <col min="245" max="245" width="6" style="8" customWidth="1"/>
    <col min="246" max="249" width="6.85546875" style="8" customWidth="1"/>
    <col min="250" max="250" width="9.140625" style="6" customWidth="1"/>
    <col min="251" max="262" width="9.140625" style="8" customWidth="1"/>
    <col min="263" max="263" width="9.140625" style="6" customWidth="1"/>
    <col min="264" max="267" width="9.140625" style="8" customWidth="1"/>
    <col min="268" max="269" width="9.140625" style="8"/>
    <col min="270" max="270" width="9.140625" style="145"/>
    <col min="271" max="275" width="9.140625" style="8"/>
    <col min="276" max="276" width="9.140625" style="5"/>
    <col min="277" max="288" width="9.140625" style="8"/>
    <col min="289" max="289" width="9.140625" style="5"/>
    <col min="290" max="301" width="9.140625" style="8"/>
    <col min="302" max="302" width="9.140625" style="6"/>
    <col min="303" max="314" width="9.140625" style="8"/>
    <col min="315" max="315" width="9.140625" style="6"/>
    <col min="316" max="327" width="9.140625" style="8"/>
    <col min="328" max="328" width="9.140625" style="6"/>
    <col min="329" max="340" width="9.140625" style="8"/>
    <col min="341" max="341" width="9.140625" style="6"/>
    <col min="342" max="353" width="9.140625" style="8"/>
    <col min="354" max="354" width="9.140625" style="6"/>
    <col min="355" max="16384" width="9.140625" style="8"/>
  </cols>
  <sheetData>
    <row r="1" spans="1:354" ht="18.75" x14ac:dyDescent="0.25">
      <c r="A1" s="1" t="s">
        <v>132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  <c r="BD1" s="18"/>
      <c r="BE1" s="18"/>
      <c r="BF1" s="18"/>
      <c r="BG1" s="18"/>
      <c r="BH1" s="18"/>
      <c r="BO1" s="19"/>
      <c r="BQ1" s="18"/>
      <c r="BR1" s="18"/>
      <c r="BS1" s="18"/>
      <c r="BT1" s="18"/>
      <c r="BU1" s="18"/>
      <c r="CB1" s="19"/>
      <c r="CD1" s="18"/>
      <c r="CE1" s="18"/>
      <c r="CF1" s="18"/>
      <c r="CG1" s="18"/>
      <c r="CH1" s="18"/>
      <c r="CO1" s="19"/>
      <c r="CQ1" s="18"/>
      <c r="CR1" s="18"/>
      <c r="CS1" s="18"/>
      <c r="CT1" s="18"/>
      <c r="CU1" s="18"/>
      <c r="DB1" s="19"/>
      <c r="DD1" s="18"/>
      <c r="DE1" s="18"/>
      <c r="DF1" s="18"/>
      <c r="DG1" s="18"/>
      <c r="DH1" s="18"/>
      <c r="DO1" s="19"/>
      <c r="DQ1" s="18"/>
      <c r="DR1" s="18"/>
      <c r="DS1" s="18"/>
      <c r="DT1" s="18"/>
      <c r="DU1" s="18"/>
      <c r="EB1" s="19"/>
      <c r="ED1" s="18"/>
      <c r="EE1" s="18"/>
      <c r="EF1" s="18"/>
      <c r="EG1" s="18"/>
      <c r="EH1" s="18"/>
      <c r="EO1" s="19"/>
      <c r="EQ1" s="18"/>
      <c r="ER1" s="18"/>
      <c r="ES1" s="18"/>
      <c r="ET1" s="18"/>
      <c r="EU1" s="18"/>
      <c r="FB1" s="19"/>
      <c r="FD1" s="18"/>
      <c r="FE1" s="18"/>
      <c r="FF1" s="18"/>
      <c r="FG1" s="18"/>
      <c r="FH1" s="18"/>
      <c r="FO1" s="19"/>
      <c r="FQ1" s="18"/>
      <c r="FR1" s="18"/>
      <c r="FS1" s="18"/>
      <c r="FT1" s="18"/>
      <c r="FU1" s="18"/>
      <c r="GB1" s="19"/>
      <c r="GD1" s="18"/>
      <c r="GE1" s="18"/>
      <c r="GF1" s="18"/>
      <c r="GG1" s="18"/>
      <c r="GH1" s="18"/>
      <c r="GO1" s="19"/>
      <c r="GQ1" s="18"/>
      <c r="GR1" s="18"/>
      <c r="GS1" s="18"/>
      <c r="GT1" s="18"/>
      <c r="GU1" s="18"/>
      <c r="HB1" s="19"/>
      <c r="HD1" s="18"/>
      <c r="HE1" s="18"/>
      <c r="HF1" s="18"/>
      <c r="HG1" s="18"/>
      <c r="HH1" s="18"/>
      <c r="HO1" s="19"/>
      <c r="HQ1" s="18"/>
      <c r="HR1" s="18"/>
      <c r="HS1" s="18"/>
      <c r="HT1" s="18"/>
      <c r="HU1" s="18"/>
      <c r="IB1" s="19"/>
      <c r="ID1" s="18"/>
      <c r="IE1" s="18"/>
      <c r="IF1" s="18"/>
      <c r="IG1" s="18"/>
      <c r="IH1" s="18"/>
      <c r="IO1" s="19"/>
      <c r="IQ1" s="18"/>
      <c r="IR1" s="18"/>
      <c r="IS1" s="18"/>
      <c r="IT1" s="18"/>
      <c r="IU1" s="18"/>
      <c r="JB1" s="19"/>
      <c r="JD1" s="18"/>
      <c r="JE1" s="18"/>
      <c r="JF1" s="18"/>
      <c r="JG1" s="18"/>
      <c r="JH1" s="18"/>
      <c r="JO1" s="19"/>
      <c r="JQ1" s="18"/>
      <c r="JR1" s="18"/>
      <c r="JS1" s="18"/>
      <c r="JT1" s="18"/>
      <c r="JU1" s="18"/>
      <c r="KB1" s="19"/>
      <c r="KD1" s="18"/>
      <c r="KE1" s="18"/>
      <c r="KF1" s="18"/>
      <c r="KG1" s="18"/>
      <c r="KH1" s="18"/>
      <c r="KO1" s="19"/>
      <c r="KQ1" s="18"/>
      <c r="KR1" s="18"/>
      <c r="KS1" s="18"/>
      <c r="KT1" s="18"/>
      <c r="KU1" s="18"/>
      <c r="LB1" s="19"/>
      <c r="LD1" s="18"/>
      <c r="LE1" s="18"/>
      <c r="LF1" s="18"/>
      <c r="LG1" s="18"/>
      <c r="LH1" s="18"/>
      <c r="LO1" s="19"/>
      <c r="LQ1" s="18"/>
      <c r="LR1" s="18"/>
      <c r="LS1" s="18"/>
      <c r="LT1" s="18"/>
      <c r="LU1" s="18"/>
      <c r="MB1" s="19"/>
      <c r="MD1" s="18"/>
      <c r="ME1" s="18"/>
      <c r="MF1" s="18"/>
      <c r="MG1" s="18"/>
      <c r="MH1" s="18"/>
      <c r="MO1" s="19"/>
    </row>
    <row r="2" spans="1:354" ht="13.5" thickBot="1" x14ac:dyDescent="0.3">
      <c r="A2" s="7"/>
      <c r="D2" s="20"/>
      <c r="Q2" s="20"/>
      <c r="AD2" s="20"/>
      <c r="AQ2" s="20"/>
      <c r="BD2" s="20"/>
      <c r="BQ2" s="20"/>
      <c r="CD2" s="20"/>
      <c r="CQ2" s="20"/>
      <c r="DD2" s="20"/>
      <c r="DQ2" s="20"/>
      <c r="ED2" s="20"/>
      <c r="EQ2" s="20"/>
      <c r="FD2" s="20"/>
      <c r="FQ2" s="20"/>
      <c r="GD2" s="20"/>
      <c r="GQ2" s="20"/>
      <c r="HD2" s="20"/>
      <c r="HQ2" s="20"/>
      <c r="ID2" s="20"/>
      <c r="IQ2" s="20"/>
      <c r="JD2" s="20"/>
      <c r="JQ2" s="20"/>
      <c r="KD2" s="20"/>
      <c r="KQ2" s="20"/>
      <c r="LD2" s="20"/>
      <c r="LQ2" s="20"/>
      <c r="MD2" s="20"/>
    </row>
    <row r="3" spans="1:354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</row>
    <row r="4" spans="1:354" ht="55.5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25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46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162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163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170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174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179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187</v>
      </c>
    </row>
    <row r="5" spans="1:354" ht="34.5" thickBot="1" x14ac:dyDescent="0.3">
      <c r="A5" s="188" t="s">
        <v>31</v>
      </c>
      <c r="B5" s="191" t="s">
        <v>52</v>
      </c>
      <c r="C5" s="98" t="s">
        <v>53</v>
      </c>
      <c r="D5" s="22"/>
      <c r="E5" s="22"/>
      <c r="F5" s="23"/>
      <c r="G5" s="22"/>
      <c r="H5" s="22"/>
      <c r="I5" s="22"/>
      <c r="J5" s="22"/>
      <c r="K5" s="22"/>
      <c r="L5" s="22"/>
      <c r="M5" s="22"/>
      <c r="N5" s="22"/>
      <c r="O5" s="22"/>
      <c r="P5" s="24">
        <f t="shared" ref="P5:P35" si="0">SUM(D5:O5)</f>
        <v>0</v>
      </c>
      <c r="Q5" s="22"/>
      <c r="R5" s="22"/>
      <c r="S5" s="23"/>
      <c r="T5" s="22"/>
      <c r="U5" s="22"/>
      <c r="V5" s="22"/>
      <c r="W5" s="22"/>
      <c r="X5" s="22"/>
      <c r="Y5" s="22"/>
      <c r="Z5" s="22"/>
      <c r="AA5" s="22"/>
      <c r="AB5" s="22"/>
      <c r="AC5" s="24">
        <f t="shared" ref="AC5:AC35" si="1">SUM(Q5:AB5)</f>
        <v>0</v>
      </c>
      <c r="AD5" s="22"/>
      <c r="AE5" s="22"/>
      <c r="AF5" s="23"/>
      <c r="AG5" s="22"/>
      <c r="AH5" s="22"/>
      <c r="AI5" s="22"/>
      <c r="AJ5" s="22"/>
      <c r="AK5" s="22"/>
      <c r="AL5" s="22"/>
      <c r="AM5" s="22"/>
      <c r="AN5" s="22"/>
      <c r="AO5" s="22"/>
      <c r="AP5" s="24">
        <f t="shared" ref="AP5:AP35" si="2">SUM(AD5:AO5)</f>
        <v>0</v>
      </c>
      <c r="AQ5" s="22"/>
      <c r="AR5" s="22"/>
      <c r="AS5" s="23"/>
      <c r="AT5" s="22"/>
      <c r="AU5" s="22"/>
      <c r="AV5" s="22"/>
      <c r="AW5" s="22"/>
      <c r="AX5" s="22"/>
      <c r="AY5" s="22"/>
      <c r="AZ5" s="22"/>
      <c r="BA5" s="22"/>
      <c r="BB5" s="22"/>
      <c r="BC5" s="25">
        <f t="shared" ref="BC5:BC36" si="3">SUM(AQ5:BB5)</f>
        <v>0</v>
      </c>
      <c r="BD5" s="22"/>
      <c r="BE5" s="22"/>
      <c r="BF5" s="23"/>
      <c r="BG5" s="22"/>
      <c r="BH5" s="22"/>
      <c r="BI5" s="22"/>
      <c r="BJ5" s="22"/>
      <c r="BK5" s="22"/>
      <c r="BL5" s="22"/>
      <c r="BM5" s="22"/>
      <c r="BN5" s="22"/>
      <c r="BO5" s="22"/>
      <c r="BP5" s="25">
        <f t="shared" ref="BP5:BP36" si="4">SUM(BD5:BO5)</f>
        <v>0</v>
      </c>
      <c r="BQ5" s="22"/>
      <c r="BR5" s="22"/>
      <c r="BS5" s="23"/>
      <c r="BT5" s="22"/>
      <c r="BU5" s="22"/>
      <c r="BV5" s="22"/>
      <c r="BW5" s="22"/>
      <c r="BX5" s="22"/>
      <c r="BY5" s="22"/>
      <c r="BZ5" s="22"/>
      <c r="CA5" s="22"/>
      <c r="CB5" s="22"/>
      <c r="CC5" s="25">
        <f t="shared" ref="CC5:CC36" si="5">SUM(BQ5:CB5)</f>
        <v>0</v>
      </c>
      <c r="CD5" s="22"/>
      <c r="CE5" s="22"/>
      <c r="CF5" s="23"/>
      <c r="CG5" s="22"/>
      <c r="CH5" s="22"/>
      <c r="CI5" s="22"/>
      <c r="CJ5" s="22"/>
      <c r="CK5" s="22"/>
      <c r="CL5" s="22"/>
      <c r="CM5" s="22"/>
      <c r="CN5" s="22"/>
      <c r="CO5" s="22"/>
      <c r="CP5" s="26">
        <f t="shared" ref="CP5:CP36" si="6">SUM(CD5:CO5)</f>
        <v>0</v>
      </c>
      <c r="CQ5" s="22"/>
      <c r="CR5" s="22"/>
      <c r="CS5" s="23"/>
      <c r="CT5" s="22"/>
      <c r="CU5" s="22"/>
      <c r="CV5" s="22"/>
      <c r="CW5" s="22"/>
      <c r="CX5" s="22"/>
      <c r="CY5" s="22"/>
      <c r="CZ5" s="22"/>
      <c r="DA5" s="22"/>
      <c r="DB5" s="22"/>
      <c r="DC5" s="26">
        <f t="shared" ref="DC5:DC36" si="7">SUM(CQ5:DB5)</f>
        <v>0</v>
      </c>
      <c r="DD5" s="22"/>
      <c r="DE5" s="22"/>
      <c r="DF5" s="23"/>
      <c r="DG5" s="22"/>
      <c r="DH5" s="22"/>
      <c r="DI5" s="22"/>
      <c r="DJ5" s="22"/>
      <c r="DK5" s="22"/>
      <c r="DL5" s="22"/>
      <c r="DM5" s="22"/>
      <c r="DN5" s="22"/>
      <c r="DO5" s="22"/>
      <c r="DP5" s="25">
        <f t="shared" ref="DP5:DP36" si="8">SUM(DD5:DO5)</f>
        <v>0</v>
      </c>
      <c r="DQ5" s="22"/>
      <c r="DR5" s="22"/>
      <c r="DS5" s="23"/>
      <c r="DT5" s="22"/>
      <c r="DU5" s="22"/>
      <c r="DV5" s="22"/>
      <c r="DW5" s="22"/>
      <c r="DX5" s="22"/>
      <c r="DY5" s="22"/>
      <c r="DZ5" s="22"/>
      <c r="EA5" s="22"/>
      <c r="EB5" s="22"/>
      <c r="EC5" s="25">
        <f t="shared" ref="EC5:EC36" si="9">SUM(DQ5:EB5)</f>
        <v>0</v>
      </c>
      <c r="ED5" s="22"/>
      <c r="EE5" s="22"/>
      <c r="EF5" s="23"/>
      <c r="EG5" s="22"/>
      <c r="EH5" s="22"/>
      <c r="EI5" s="22"/>
      <c r="EJ5" s="22"/>
      <c r="EK5" s="22"/>
      <c r="EL5" s="22"/>
      <c r="EM5" s="22"/>
      <c r="EN5" s="22"/>
      <c r="EO5" s="22"/>
      <c r="EP5" s="25">
        <f t="shared" ref="EP5:EP36" si="10">SUM(ED5:EO5)</f>
        <v>0</v>
      </c>
      <c r="EQ5" s="22"/>
      <c r="ER5" s="22"/>
      <c r="ES5" s="23"/>
      <c r="ET5" s="22"/>
      <c r="EU5" s="22"/>
      <c r="EV5" s="22"/>
      <c r="EW5" s="22"/>
      <c r="EX5" s="22"/>
      <c r="EY5" s="22"/>
      <c r="EZ5" s="22"/>
      <c r="FA5" s="22"/>
      <c r="FB5" s="22"/>
      <c r="FC5" s="25">
        <f t="shared" ref="FC5:FC36" si="11">SUM(EQ5:FB5)</f>
        <v>0</v>
      </c>
      <c r="FD5" s="22">
        <v>20</v>
      </c>
      <c r="FE5" s="22">
        <v>26</v>
      </c>
      <c r="FF5" s="23">
        <v>28</v>
      </c>
      <c r="FG5" s="22">
        <v>32</v>
      </c>
      <c r="FH5" s="22">
        <v>27</v>
      </c>
      <c r="FI5" s="22">
        <v>25</v>
      </c>
      <c r="FJ5" s="22">
        <v>20</v>
      </c>
      <c r="FK5" s="22">
        <v>29</v>
      </c>
      <c r="FL5" s="22">
        <v>25</v>
      </c>
      <c r="FM5" s="22">
        <v>32</v>
      </c>
      <c r="FN5" s="22">
        <v>18</v>
      </c>
      <c r="FO5" s="22">
        <v>34</v>
      </c>
      <c r="FP5" s="26">
        <f t="shared" ref="FP5:FP35" si="12">SUM(FD5:FO5)</f>
        <v>316</v>
      </c>
      <c r="FQ5" s="22">
        <v>22</v>
      </c>
      <c r="FR5" s="22">
        <v>18</v>
      </c>
      <c r="FS5" s="23">
        <v>32</v>
      </c>
      <c r="FT5" s="22">
        <v>37</v>
      </c>
      <c r="FU5" s="22">
        <v>26</v>
      </c>
      <c r="FV5" s="22">
        <v>45</v>
      </c>
      <c r="FW5" s="22">
        <v>36</v>
      </c>
      <c r="FX5" s="22">
        <v>43</v>
      </c>
      <c r="FY5" s="22">
        <v>44</v>
      </c>
      <c r="FZ5" s="22">
        <v>74</v>
      </c>
      <c r="GA5" s="22">
        <v>55</v>
      </c>
      <c r="GB5" s="22">
        <v>64</v>
      </c>
      <c r="GC5" s="26">
        <f t="shared" ref="GC5:GC35" si="13">SUM(FQ5:GB5)</f>
        <v>496</v>
      </c>
      <c r="GD5" s="22">
        <v>104</v>
      </c>
      <c r="GE5" s="22">
        <v>111</v>
      </c>
      <c r="GF5" s="23">
        <v>103</v>
      </c>
      <c r="GG5" s="22">
        <v>167</v>
      </c>
      <c r="GH5" s="22">
        <v>173</v>
      </c>
      <c r="GI5" s="22">
        <v>189</v>
      </c>
      <c r="GJ5" s="22">
        <v>199</v>
      </c>
      <c r="GK5" s="22">
        <v>183</v>
      </c>
      <c r="GL5" s="22">
        <v>184</v>
      </c>
      <c r="GM5" s="22">
        <v>186</v>
      </c>
      <c r="GN5" s="22">
        <v>219</v>
      </c>
      <c r="GO5" s="22">
        <v>189</v>
      </c>
      <c r="GP5" s="26">
        <f t="shared" ref="GP5:GP19" si="14">SUM(GD5:GO5)</f>
        <v>2007</v>
      </c>
      <c r="GQ5" s="22">
        <v>171</v>
      </c>
      <c r="GR5" s="22">
        <v>252</v>
      </c>
      <c r="GS5" s="23">
        <v>246</v>
      </c>
      <c r="GT5" s="22">
        <v>257</v>
      </c>
      <c r="GU5" s="22">
        <v>230</v>
      </c>
      <c r="GV5" s="22">
        <v>250</v>
      </c>
      <c r="GW5" s="22">
        <v>236</v>
      </c>
      <c r="GX5" s="22">
        <v>344</v>
      </c>
      <c r="GY5" s="22">
        <v>280</v>
      </c>
      <c r="GZ5" s="22">
        <v>252</v>
      </c>
      <c r="HA5" s="22">
        <v>270</v>
      </c>
      <c r="HB5" s="22">
        <v>308</v>
      </c>
      <c r="HC5" s="25">
        <f t="shared" ref="HC5:HC19" si="15">SUM(GQ5:HB5)</f>
        <v>3096</v>
      </c>
      <c r="HD5" s="22">
        <v>310</v>
      </c>
      <c r="HE5" s="22">
        <v>227</v>
      </c>
      <c r="HF5" s="23">
        <v>247</v>
      </c>
      <c r="HG5" s="22">
        <v>236</v>
      </c>
      <c r="HH5" s="22">
        <v>168</v>
      </c>
      <c r="HI5" s="22">
        <v>245</v>
      </c>
      <c r="HJ5" s="22">
        <v>173</v>
      </c>
      <c r="HK5" s="22">
        <v>250</v>
      </c>
      <c r="HL5" s="22">
        <v>261</v>
      </c>
      <c r="HM5" s="22">
        <v>284</v>
      </c>
      <c r="HN5" s="22">
        <v>239</v>
      </c>
      <c r="HO5" s="22">
        <v>112</v>
      </c>
      <c r="HP5" s="25">
        <f t="shared" ref="HP5:HP19" si="16">SUM(HD5:HO5)</f>
        <v>2752</v>
      </c>
      <c r="HQ5" s="22">
        <v>309</v>
      </c>
      <c r="HR5" s="22">
        <v>243</v>
      </c>
      <c r="HS5" s="23">
        <v>160</v>
      </c>
      <c r="HT5" s="22">
        <v>125</v>
      </c>
      <c r="HU5" s="22">
        <v>106</v>
      </c>
      <c r="HV5" s="22">
        <v>129</v>
      </c>
      <c r="HW5" s="22">
        <v>81</v>
      </c>
      <c r="HX5" s="22">
        <v>118</v>
      </c>
      <c r="HY5" s="22">
        <v>125</v>
      </c>
      <c r="HZ5" s="22">
        <v>135</v>
      </c>
      <c r="IA5" s="22">
        <v>162</v>
      </c>
      <c r="IB5" s="22">
        <v>160</v>
      </c>
      <c r="IC5" s="25">
        <f t="shared" ref="IC5:IC19" si="17">SUM(HQ5:IB5)</f>
        <v>1853</v>
      </c>
      <c r="ID5" s="22">
        <v>183</v>
      </c>
      <c r="IE5" s="22">
        <v>114</v>
      </c>
      <c r="IF5" s="23">
        <v>240</v>
      </c>
      <c r="IG5" s="22">
        <v>168</v>
      </c>
      <c r="IH5" s="22">
        <v>184</v>
      </c>
      <c r="II5" s="22">
        <v>117</v>
      </c>
      <c r="IJ5" s="22">
        <v>203</v>
      </c>
      <c r="IK5" s="22">
        <v>202</v>
      </c>
      <c r="IL5" s="22">
        <v>185</v>
      </c>
      <c r="IM5" s="22">
        <v>277</v>
      </c>
      <c r="IN5" s="22">
        <v>245</v>
      </c>
      <c r="IO5" s="22">
        <v>257</v>
      </c>
      <c r="IP5" s="25">
        <f t="shared" ref="IP5:IP19" si="18">SUM(ID5:IO5)</f>
        <v>2375</v>
      </c>
      <c r="IQ5" s="22">
        <v>300</v>
      </c>
      <c r="IR5" s="22">
        <v>250</v>
      </c>
      <c r="IS5" s="23">
        <v>300</v>
      </c>
      <c r="IT5" s="22">
        <v>227</v>
      </c>
      <c r="IU5" s="22">
        <v>300</v>
      </c>
      <c r="IV5" s="22">
        <v>191</v>
      </c>
      <c r="IW5" s="22">
        <v>164</v>
      </c>
      <c r="IX5" s="22">
        <v>275</v>
      </c>
      <c r="IY5" s="22">
        <v>460</v>
      </c>
      <c r="IZ5" s="22">
        <v>457</v>
      </c>
      <c r="JA5" s="22">
        <v>450</v>
      </c>
      <c r="JB5" s="22">
        <v>209</v>
      </c>
      <c r="JC5" s="25">
        <f t="shared" ref="JC5:JC19" si="19">SUM(IQ5:JB5)</f>
        <v>3583</v>
      </c>
      <c r="JD5" s="22">
        <v>319</v>
      </c>
      <c r="JE5" s="22">
        <v>209</v>
      </c>
      <c r="JF5" s="23">
        <v>324</v>
      </c>
      <c r="JG5" s="22">
        <v>218</v>
      </c>
      <c r="JH5" s="22">
        <v>289</v>
      </c>
      <c r="JI5" s="22">
        <v>191</v>
      </c>
      <c r="JJ5" s="149">
        <v>533</v>
      </c>
      <c r="JK5" s="22">
        <v>389</v>
      </c>
      <c r="JL5" s="22">
        <v>474</v>
      </c>
      <c r="JM5" s="22">
        <v>419</v>
      </c>
      <c r="JN5" s="22">
        <v>412</v>
      </c>
      <c r="JO5" s="22">
        <v>418</v>
      </c>
      <c r="JP5" s="24">
        <f t="shared" ref="JP5:JP19" si="20">SUM(JD5:JO5)</f>
        <v>4195</v>
      </c>
      <c r="JQ5" s="22">
        <v>410</v>
      </c>
      <c r="JR5" s="22">
        <v>292</v>
      </c>
      <c r="JS5" s="23">
        <v>210</v>
      </c>
      <c r="JT5" s="22">
        <v>16</v>
      </c>
      <c r="JU5" s="22">
        <v>139</v>
      </c>
      <c r="JV5" s="22">
        <v>267</v>
      </c>
      <c r="JW5" s="22">
        <v>300</v>
      </c>
      <c r="JX5" s="22">
        <v>231</v>
      </c>
      <c r="JY5" s="22">
        <v>309</v>
      </c>
      <c r="JZ5" s="22">
        <v>264</v>
      </c>
      <c r="KA5" s="22">
        <v>180</v>
      </c>
      <c r="KB5" s="22">
        <v>388</v>
      </c>
      <c r="KC5" s="24">
        <f t="shared" ref="KC5:KC19" si="21">SUM(JQ5:KB5)</f>
        <v>3006</v>
      </c>
      <c r="KD5" s="22">
        <v>76</v>
      </c>
      <c r="KE5" s="22">
        <v>106</v>
      </c>
      <c r="KF5" s="23">
        <v>190</v>
      </c>
      <c r="KG5" s="22">
        <v>204</v>
      </c>
      <c r="KH5" s="22">
        <v>149</v>
      </c>
      <c r="KI5" s="22">
        <v>190</v>
      </c>
      <c r="KJ5" s="22">
        <v>220</v>
      </c>
      <c r="KK5" s="22">
        <v>241</v>
      </c>
      <c r="KL5" s="22">
        <v>342</v>
      </c>
      <c r="KM5" s="22">
        <v>238</v>
      </c>
      <c r="KN5" s="22">
        <v>227</v>
      </c>
      <c r="KO5" s="22">
        <v>223</v>
      </c>
      <c r="KP5" s="25">
        <f t="shared" ref="KP5:KP19" si="22">SUM(KD5:KO5)</f>
        <v>2406</v>
      </c>
      <c r="KQ5" s="22">
        <v>150</v>
      </c>
      <c r="KR5" s="22">
        <v>158</v>
      </c>
      <c r="KS5" s="23">
        <v>264</v>
      </c>
      <c r="KT5" s="22">
        <v>111</v>
      </c>
      <c r="KU5" s="22">
        <v>100</v>
      </c>
      <c r="KV5" s="22">
        <v>71</v>
      </c>
      <c r="KW5" s="22">
        <v>0</v>
      </c>
      <c r="KX5" s="22">
        <v>72</v>
      </c>
      <c r="KY5" s="22">
        <v>293</v>
      </c>
      <c r="KZ5" s="22">
        <v>286</v>
      </c>
      <c r="LA5" s="22">
        <v>199</v>
      </c>
      <c r="LB5" s="22">
        <v>158</v>
      </c>
      <c r="LC5" s="25">
        <f t="shared" ref="LC5:LC19" si="23">SUM(KQ5:LB5)</f>
        <v>1862</v>
      </c>
      <c r="LD5" s="22">
        <v>96</v>
      </c>
      <c r="LE5" s="22">
        <v>16</v>
      </c>
      <c r="LF5" s="23">
        <v>212</v>
      </c>
      <c r="LG5" s="22">
        <v>49</v>
      </c>
      <c r="LH5" s="22">
        <v>158</v>
      </c>
      <c r="LI5" s="22">
        <v>147</v>
      </c>
      <c r="LJ5" s="22">
        <v>186</v>
      </c>
      <c r="LK5" s="22">
        <v>198</v>
      </c>
      <c r="LL5" s="22">
        <v>143</v>
      </c>
      <c r="LM5" s="22">
        <v>219</v>
      </c>
      <c r="LN5" s="22">
        <v>169</v>
      </c>
      <c r="LO5" s="22">
        <v>168</v>
      </c>
      <c r="LP5" s="25">
        <f t="shared" ref="LP5:LP19" si="24">SUM(LD5:LO5)</f>
        <v>1761</v>
      </c>
      <c r="LQ5" s="168">
        <v>148</v>
      </c>
      <c r="LR5" s="168">
        <v>66</v>
      </c>
      <c r="LS5" s="169">
        <v>156</v>
      </c>
      <c r="LT5" s="168">
        <v>149</v>
      </c>
      <c r="LU5" s="168">
        <v>149</v>
      </c>
      <c r="LV5" s="168">
        <v>106</v>
      </c>
      <c r="LW5" s="168">
        <v>161</v>
      </c>
      <c r="LX5" s="168">
        <v>177</v>
      </c>
      <c r="LY5" s="168">
        <v>107</v>
      </c>
      <c r="LZ5" s="168">
        <v>136</v>
      </c>
      <c r="MA5" s="168">
        <v>67</v>
      </c>
      <c r="MB5" s="168">
        <v>74</v>
      </c>
      <c r="MC5" s="25">
        <f t="shared" ref="MC5:MC19" si="25">SUM(LQ5:MB5)</f>
        <v>1496</v>
      </c>
      <c r="MD5" s="168">
        <v>56</v>
      </c>
      <c r="ME5" s="168">
        <v>45</v>
      </c>
      <c r="MF5" s="169">
        <v>48</v>
      </c>
      <c r="MG5" s="168">
        <v>48</v>
      </c>
      <c r="MH5" s="168">
        <v>61</v>
      </c>
      <c r="MI5" s="168">
        <v>43</v>
      </c>
      <c r="MJ5" s="168">
        <v>67</v>
      </c>
      <c r="MK5" s="168"/>
      <c r="ML5" s="168"/>
      <c r="MM5" s="168"/>
      <c r="MN5" s="168"/>
      <c r="MO5" s="168"/>
      <c r="MP5" s="25">
        <f t="shared" ref="MP5:MP19" si="26">SUM(MD5:MO5)</f>
        <v>368</v>
      </c>
    </row>
    <row r="6" spans="1:354" ht="13.5" thickBot="1" x14ac:dyDescent="0.3">
      <c r="A6" s="189"/>
      <c r="B6" s="191"/>
      <c r="C6" s="99" t="s">
        <v>54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8">
        <f t="shared" si="0"/>
        <v>0</v>
      </c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8">
        <f t="shared" si="1"/>
        <v>0</v>
      </c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8">
        <f t="shared" si="2"/>
        <v>0</v>
      </c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9">
        <f t="shared" si="3"/>
        <v>0</v>
      </c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9">
        <f t="shared" si="4"/>
        <v>0</v>
      </c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9">
        <f t="shared" si="5"/>
        <v>0</v>
      </c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30">
        <f t="shared" si="6"/>
        <v>0</v>
      </c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30">
        <f t="shared" si="7"/>
        <v>0</v>
      </c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9">
        <f t="shared" si="8"/>
        <v>0</v>
      </c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9">
        <f t="shared" si="9"/>
        <v>0</v>
      </c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9">
        <f t="shared" si="10"/>
        <v>0</v>
      </c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9">
        <f t="shared" si="11"/>
        <v>0</v>
      </c>
      <c r="FD6" s="27">
        <v>121</v>
      </c>
      <c r="FE6" s="27">
        <v>65</v>
      </c>
      <c r="FF6" s="27">
        <v>91</v>
      </c>
      <c r="FG6" s="27">
        <v>77</v>
      </c>
      <c r="FH6" s="27">
        <v>85</v>
      </c>
      <c r="FI6" s="27">
        <v>78</v>
      </c>
      <c r="FJ6" s="27">
        <v>85</v>
      </c>
      <c r="FK6" s="27">
        <v>115</v>
      </c>
      <c r="FL6" s="27">
        <v>107</v>
      </c>
      <c r="FM6" s="27">
        <v>89</v>
      </c>
      <c r="FN6" s="27">
        <v>77</v>
      </c>
      <c r="FO6" s="27">
        <v>63</v>
      </c>
      <c r="FP6" s="30">
        <f t="shared" si="12"/>
        <v>1053</v>
      </c>
      <c r="FQ6" s="27">
        <v>70</v>
      </c>
      <c r="FR6" s="27">
        <v>67</v>
      </c>
      <c r="FS6" s="27">
        <v>88</v>
      </c>
      <c r="FT6" s="27">
        <v>69</v>
      </c>
      <c r="FU6" s="27">
        <v>77</v>
      </c>
      <c r="FV6" s="27">
        <v>86</v>
      </c>
      <c r="FW6" s="27">
        <v>82</v>
      </c>
      <c r="FX6" s="27">
        <v>94</v>
      </c>
      <c r="FY6" s="27">
        <v>84</v>
      </c>
      <c r="FZ6" s="27">
        <v>87</v>
      </c>
      <c r="GA6" s="27">
        <v>80</v>
      </c>
      <c r="GB6" s="27">
        <v>78</v>
      </c>
      <c r="GC6" s="30">
        <f t="shared" si="13"/>
        <v>962</v>
      </c>
      <c r="GD6" s="27">
        <v>98</v>
      </c>
      <c r="GE6" s="27">
        <v>65</v>
      </c>
      <c r="GF6" s="27">
        <v>68</v>
      </c>
      <c r="GG6" s="27">
        <v>73</v>
      </c>
      <c r="GH6" s="27">
        <v>71</v>
      </c>
      <c r="GI6" s="27">
        <v>72</v>
      </c>
      <c r="GJ6" s="27">
        <v>85</v>
      </c>
      <c r="GK6" s="27">
        <v>98</v>
      </c>
      <c r="GL6" s="27">
        <v>88</v>
      </c>
      <c r="GM6" s="27">
        <v>71</v>
      </c>
      <c r="GN6" s="27">
        <v>74</v>
      </c>
      <c r="GO6" s="27">
        <v>61</v>
      </c>
      <c r="GP6" s="30">
        <f t="shared" si="14"/>
        <v>924</v>
      </c>
      <c r="GQ6" s="27">
        <v>88</v>
      </c>
      <c r="GR6" s="27">
        <v>72</v>
      </c>
      <c r="GS6" s="27">
        <v>54</v>
      </c>
      <c r="GT6" s="27">
        <v>61</v>
      </c>
      <c r="GU6" s="27">
        <v>82</v>
      </c>
      <c r="GV6" s="27">
        <v>78</v>
      </c>
      <c r="GW6" s="27">
        <v>74</v>
      </c>
      <c r="GX6" s="27">
        <v>99</v>
      </c>
      <c r="GY6" s="27">
        <v>80</v>
      </c>
      <c r="GZ6" s="27">
        <v>67</v>
      </c>
      <c r="HA6" s="27">
        <v>77</v>
      </c>
      <c r="HB6" s="27">
        <v>65</v>
      </c>
      <c r="HC6" s="29">
        <f t="shared" si="15"/>
        <v>897</v>
      </c>
      <c r="HD6" s="27">
        <v>81</v>
      </c>
      <c r="HE6" s="27">
        <v>62</v>
      </c>
      <c r="HF6" s="27">
        <v>71</v>
      </c>
      <c r="HG6" s="27">
        <v>59</v>
      </c>
      <c r="HH6" s="27">
        <v>72</v>
      </c>
      <c r="HI6" s="27">
        <v>78</v>
      </c>
      <c r="HJ6" s="27">
        <v>77</v>
      </c>
      <c r="HK6" s="27">
        <v>81</v>
      </c>
      <c r="HL6" s="27">
        <v>59</v>
      </c>
      <c r="HM6" s="27">
        <v>88</v>
      </c>
      <c r="HN6" s="27">
        <v>68</v>
      </c>
      <c r="HO6" s="27">
        <v>62</v>
      </c>
      <c r="HP6" s="29">
        <f t="shared" si="16"/>
        <v>858</v>
      </c>
      <c r="HQ6" s="27">
        <v>73</v>
      </c>
      <c r="HR6" s="27">
        <v>62</v>
      </c>
      <c r="HS6" s="27">
        <v>91</v>
      </c>
      <c r="HT6" s="27">
        <v>57</v>
      </c>
      <c r="HU6" s="27">
        <v>81</v>
      </c>
      <c r="HV6" s="27">
        <v>66</v>
      </c>
      <c r="HW6" s="27">
        <v>85</v>
      </c>
      <c r="HX6" s="27">
        <v>97</v>
      </c>
      <c r="HY6" s="27">
        <v>62</v>
      </c>
      <c r="HZ6" s="27">
        <v>77</v>
      </c>
      <c r="IA6" s="27">
        <v>66</v>
      </c>
      <c r="IB6" s="27">
        <v>66</v>
      </c>
      <c r="IC6" s="29">
        <f t="shared" si="17"/>
        <v>883</v>
      </c>
      <c r="ID6" s="27">
        <v>70</v>
      </c>
      <c r="IE6" s="27">
        <v>47</v>
      </c>
      <c r="IF6" s="27">
        <v>66</v>
      </c>
      <c r="IG6" s="27">
        <v>74</v>
      </c>
      <c r="IH6" s="27">
        <v>82</v>
      </c>
      <c r="II6" s="27">
        <v>89</v>
      </c>
      <c r="IJ6" s="27">
        <v>73</v>
      </c>
      <c r="IK6" s="27">
        <v>76</v>
      </c>
      <c r="IL6" s="27">
        <v>60</v>
      </c>
      <c r="IM6" s="27">
        <v>80</v>
      </c>
      <c r="IN6" s="27">
        <v>64</v>
      </c>
      <c r="IO6" s="27">
        <v>61</v>
      </c>
      <c r="IP6" s="29">
        <f t="shared" si="18"/>
        <v>842</v>
      </c>
      <c r="IQ6" s="27">
        <v>84</v>
      </c>
      <c r="IR6" s="27">
        <v>73</v>
      </c>
      <c r="IS6" s="27">
        <v>87</v>
      </c>
      <c r="IT6" s="27">
        <v>86</v>
      </c>
      <c r="IU6" s="27">
        <v>99</v>
      </c>
      <c r="IV6" s="27">
        <v>66</v>
      </c>
      <c r="IW6" s="27">
        <v>83</v>
      </c>
      <c r="IX6" s="27">
        <v>57</v>
      </c>
      <c r="IY6" s="27">
        <v>79</v>
      </c>
      <c r="IZ6" s="27">
        <v>115</v>
      </c>
      <c r="JA6" s="27">
        <v>74</v>
      </c>
      <c r="JB6" s="27">
        <v>77</v>
      </c>
      <c r="JC6" s="29">
        <f t="shared" si="19"/>
        <v>980</v>
      </c>
      <c r="JD6" s="27">
        <v>72</v>
      </c>
      <c r="JE6" s="27">
        <v>52</v>
      </c>
      <c r="JF6" s="27">
        <v>53</v>
      </c>
      <c r="JG6" s="27">
        <v>63</v>
      </c>
      <c r="JH6" s="27">
        <v>79</v>
      </c>
      <c r="JI6" s="27">
        <v>78</v>
      </c>
      <c r="JJ6" s="150">
        <v>88</v>
      </c>
      <c r="JK6" s="27">
        <v>70</v>
      </c>
      <c r="JL6" s="27">
        <v>75</v>
      </c>
      <c r="JM6" s="27">
        <v>52</v>
      </c>
      <c r="JN6" s="27">
        <v>49</v>
      </c>
      <c r="JO6" s="27">
        <v>85</v>
      </c>
      <c r="JP6" s="28">
        <f t="shared" si="20"/>
        <v>816</v>
      </c>
      <c r="JQ6" s="27">
        <v>53</v>
      </c>
      <c r="JR6" s="27">
        <v>51</v>
      </c>
      <c r="JS6" s="27">
        <v>31</v>
      </c>
      <c r="JT6" s="27">
        <v>43</v>
      </c>
      <c r="JU6" s="27">
        <v>51</v>
      </c>
      <c r="JV6" s="27">
        <v>94</v>
      </c>
      <c r="JW6" s="27">
        <v>51</v>
      </c>
      <c r="JX6" s="27">
        <v>56</v>
      </c>
      <c r="JY6" s="27">
        <v>63</v>
      </c>
      <c r="JZ6" s="27">
        <v>42</v>
      </c>
      <c r="KA6" s="27">
        <v>52</v>
      </c>
      <c r="KB6" s="27">
        <v>64</v>
      </c>
      <c r="KC6" s="28">
        <f t="shared" si="21"/>
        <v>651</v>
      </c>
      <c r="KD6" s="27">
        <v>20</v>
      </c>
      <c r="KE6" s="27">
        <v>39</v>
      </c>
      <c r="KF6" s="27">
        <v>61</v>
      </c>
      <c r="KG6" s="27">
        <v>57</v>
      </c>
      <c r="KH6" s="27">
        <v>52</v>
      </c>
      <c r="KI6" s="27">
        <v>61</v>
      </c>
      <c r="KJ6" s="27">
        <v>58</v>
      </c>
      <c r="KK6" s="27">
        <v>59</v>
      </c>
      <c r="KL6" s="27">
        <v>67</v>
      </c>
      <c r="KM6" s="27">
        <v>45</v>
      </c>
      <c r="KN6" s="27">
        <v>65</v>
      </c>
      <c r="KO6" s="27">
        <v>50</v>
      </c>
      <c r="KP6" s="29">
        <f t="shared" si="22"/>
        <v>634</v>
      </c>
      <c r="KQ6" s="27">
        <v>47</v>
      </c>
      <c r="KR6" s="27">
        <v>56</v>
      </c>
      <c r="KS6" s="27">
        <v>61</v>
      </c>
      <c r="KT6" s="27">
        <v>46</v>
      </c>
      <c r="KU6" s="27">
        <v>26</v>
      </c>
      <c r="KV6" s="27">
        <v>32</v>
      </c>
      <c r="KW6" s="27">
        <v>0</v>
      </c>
      <c r="KX6" s="27">
        <v>115</v>
      </c>
      <c r="KY6" s="27">
        <v>120</v>
      </c>
      <c r="KZ6" s="27">
        <v>27</v>
      </c>
      <c r="LA6" s="27">
        <v>58</v>
      </c>
      <c r="LB6" s="27">
        <v>52</v>
      </c>
      <c r="LC6" s="29">
        <f t="shared" si="23"/>
        <v>640</v>
      </c>
      <c r="LD6" s="27">
        <v>43</v>
      </c>
      <c r="LE6" s="27">
        <v>33</v>
      </c>
      <c r="LF6" s="27">
        <v>69</v>
      </c>
      <c r="LG6" s="27">
        <v>41</v>
      </c>
      <c r="LH6" s="27">
        <v>73</v>
      </c>
      <c r="LI6" s="27">
        <v>54</v>
      </c>
      <c r="LJ6" s="27">
        <v>33</v>
      </c>
      <c r="LK6" s="27">
        <v>90</v>
      </c>
      <c r="LL6" s="27">
        <v>59</v>
      </c>
      <c r="LM6" s="27">
        <v>54</v>
      </c>
      <c r="LN6" s="27">
        <v>60</v>
      </c>
      <c r="LO6" s="27">
        <v>42</v>
      </c>
      <c r="LP6" s="29">
        <f t="shared" si="24"/>
        <v>651</v>
      </c>
      <c r="LQ6" s="164">
        <v>55</v>
      </c>
      <c r="LR6" s="164">
        <v>59</v>
      </c>
      <c r="LS6" s="164">
        <v>70</v>
      </c>
      <c r="LT6" s="164">
        <v>67</v>
      </c>
      <c r="LU6" s="164">
        <v>47</v>
      </c>
      <c r="LV6" s="164">
        <v>47</v>
      </c>
      <c r="LW6" s="164">
        <v>62</v>
      </c>
      <c r="LX6" s="164">
        <v>60</v>
      </c>
      <c r="LY6" s="164">
        <v>56</v>
      </c>
      <c r="LZ6" s="164">
        <v>41</v>
      </c>
      <c r="MA6" s="164">
        <v>36</v>
      </c>
      <c r="MB6" s="164">
        <v>52</v>
      </c>
      <c r="MC6" s="29">
        <f t="shared" si="25"/>
        <v>652</v>
      </c>
      <c r="MD6" s="164">
        <v>79</v>
      </c>
      <c r="ME6" s="164">
        <v>52</v>
      </c>
      <c r="MF6" s="164">
        <v>47</v>
      </c>
      <c r="MG6" s="164">
        <v>64</v>
      </c>
      <c r="MH6" s="164">
        <v>59</v>
      </c>
      <c r="MI6" s="164">
        <v>60</v>
      </c>
      <c r="MJ6" s="164">
        <v>52</v>
      </c>
      <c r="MK6" s="164"/>
      <c r="ML6" s="164"/>
      <c r="MM6" s="164"/>
      <c r="MN6" s="164"/>
      <c r="MO6" s="164"/>
      <c r="MP6" s="29">
        <f t="shared" si="26"/>
        <v>413</v>
      </c>
    </row>
    <row r="7" spans="1:354" ht="13.5" thickBot="1" x14ac:dyDescent="0.3">
      <c r="A7" s="189"/>
      <c r="B7" s="191"/>
      <c r="C7" s="99" t="s">
        <v>55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>
        <f t="shared" si="0"/>
        <v>0</v>
      </c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8">
        <f t="shared" si="1"/>
        <v>0</v>
      </c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8">
        <f t="shared" si="2"/>
        <v>0</v>
      </c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9">
        <f t="shared" si="3"/>
        <v>0</v>
      </c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9">
        <f t="shared" si="4"/>
        <v>0</v>
      </c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9">
        <f t="shared" si="5"/>
        <v>0</v>
      </c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30">
        <f t="shared" si="6"/>
        <v>0</v>
      </c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30">
        <f t="shared" si="7"/>
        <v>0</v>
      </c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9">
        <f t="shared" si="8"/>
        <v>0</v>
      </c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9">
        <f t="shared" si="9"/>
        <v>0</v>
      </c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9">
        <f t="shared" si="10"/>
        <v>0</v>
      </c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9">
        <f t="shared" si="11"/>
        <v>0</v>
      </c>
      <c r="FD7" s="27">
        <v>29</v>
      </c>
      <c r="FE7" s="27">
        <v>28</v>
      </c>
      <c r="FF7" s="27">
        <v>52</v>
      </c>
      <c r="FG7" s="27">
        <v>36</v>
      </c>
      <c r="FH7" s="27">
        <v>68</v>
      </c>
      <c r="FI7" s="27">
        <v>53</v>
      </c>
      <c r="FJ7" s="27">
        <v>31</v>
      </c>
      <c r="FK7" s="27">
        <v>36</v>
      </c>
      <c r="FL7" s="27">
        <v>35</v>
      </c>
      <c r="FM7" s="27">
        <v>31</v>
      </c>
      <c r="FN7" s="27">
        <v>63</v>
      </c>
      <c r="FO7" s="27">
        <v>27</v>
      </c>
      <c r="FP7" s="30">
        <f t="shared" si="12"/>
        <v>489</v>
      </c>
      <c r="FQ7" s="27">
        <v>43</v>
      </c>
      <c r="FR7" s="27">
        <v>32</v>
      </c>
      <c r="FS7" s="27">
        <v>24</v>
      </c>
      <c r="FT7" s="27">
        <v>38</v>
      </c>
      <c r="FU7" s="27">
        <v>38</v>
      </c>
      <c r="FV7" s="27">
        <v>37</v>
      </c>
      <c r="FW7" s="27">
        <v>44</v>
      </c>
      <c r="FX7" s="27">
        <v>58</v>
      </c>
      <c r="FY7" s="27">
        <v>46</v>
      </c>
      <c r="FZ7" s="27">
        <v>57</v>
      </c>
      <c r="GA7" s="27">
        <v>29</v>
      </c>
      <c r="GB7" s="27">
        <v>40</v>
      </c>
      <c r="GC7" s="30">
        <f t="shared" si="13"/>
        <v>486</v>
      </c>
      <c r="GD7" s="27">
        <v>43</v>
      </c>
      <c r="GE7" s="27">
        <v>27</v>
      </c>
      <c r="GF7" s="27">
        <v>33</v>
      </c>
      <c r="GG7" s="27">
        <v>40</v>
      </c>
      <c r="GH7" s="27">
        <v>18</v>
      </c>
      <c r="GI7" s="27">
        <v>46</v>
      </c>
      <c r="GJ7" s="27">
        <v>46</v>
      </c>
      <c r="GK7" s="27">
        <v>42</v>
      </c>
      <c r="GL7" s="27">
        <v>40</v>
      </c>
      <c r="GM7" s="27">
        <v>30</v>
      </c>
      <c r="GN7" s="27">
        <v>37</v>
      </c>
      <c r="GO7" s="27">
        <v>34</v>
      </c>
      <c r="GP7" s="30">
        <f t="shared" si="14"/>
        <v>436</v>
      </c>
      <c r="GQ7" s="27">
        <v>42</v>
      </c>
      <c r="GR7" s="27">
        <v>34</v>
      </c>
      <c r="GS7" s="27">
        <v>28</v>
      </c>
      <c r="GT7" s="27">
        <v>39</v>
      </c>
      <c r="GU7" s="27">
        <v>30</v>
      </c>
      <c r="GV7" s="27">
        <v>37</v>
      </c>
      <c r="GW7" s="27">
        <v>36</v>
      </c>
      <c r="GX7" s="27">
        <v>40</v>
      </c>
      <c r="GY7" s="27">
        <v>33</v>
      </c>
      <c r="GZ7" s="27">
        <v>36</v>
      </c>
      <c r="HA7" s="27">
        <v>40</v>
      </c>
      <c r="HB7" s="27">
        <v>35</v>
      </c>
      <c r="HC7" s="29">
        <f t="shared" si="15"/>
        <v>430</v>
      </c>
      <c r="HD7" s="27">
        <v>39</v>
      </c>
      <c r="HE7" s="27">
        <v>27</v>
      </c>
      <c r="HF7" s="27">
        <v>26</v>
      </c>
      <c r="HG7" s="27">
        <v>36</v>
      </c>
      <c r="HH7" s="27">
        <v>34</v>
      </c>
      <c r="HI7" s="27">
        <v>42</v>
      </c>
      <c r="HJ7" s="27">
        <v>39</v>
      </c>
      <c r="HK7" s="27">
        <v>29</v>
      </c>
      <c r="HL7" s="27">
        <v>38</v>
      </c>
      <c r="HM7" s="27">
        <v>47</v>
      </c>
      <c r="HN7" s="27">
        <v>27</v>
      </c>
      <c r="HO7" s="27">
        <v>39</v>
      </c>
      <c r="HP7" s="29">
        <f t="shared" si="16"/>
        <v>423</v>
      </c>
      <c r="HQ7" s="27">
        <v>36</v>
      </c>
      <c r="HR7" s="27">
        <v>35</v>
      </c>
      <c r="HS7" s="27">
        <v>36</v>
      </c>
      <c r="HT7" s="27">
        <v>38</v>
      </c>
      <c r="HU7" s="27">
        <v>35</v>
      </c>
      <c r="HV7" s="27">
        <v>23</v>
      </c>
      <c r="HW7" s="27">
        <v>37</v>
      </c>
      <c r="HX7" s="27">
        <v>41</v>
      </c>
      <c r="HY7" s="27">
        <v>32</v>
      </c>
      <c r="HZ7" s="27">
        <v>42</v>
      </c>
      <c r="IA7" s="27">
        <v>30</v>
      </c>
      <c r="IB7" s="27">
        <v>43</v>
      </c>
      <c r="IC7" s="29">
        <f t="shared" si="17"/>
        <v>428</v>
      </c>
      <c r="ID7" s="27">
        <v>28</v>
      </c>
      <c r="IE7" s="27">
        <v>14</v>
      </c>
      <c r="IF7" s="27">
        <v>36</v>
      </c>
      <c r="IG7" s="27">
        <v>30</v>
      </c>
      <c r="IH7" s="27">
        <v>40</v>
      </c>
      <c r="II7" s="27">
        <v>40</v>
      </c>
      <c r="IJ7" s="27">
        <v>30</v>
      </c>
      <c r="IK7" s="27">
        <v>43</v>
      </c>
      <c r="IL7" s="27">
        <v>38</v>
      </c>
      <c r="IM7" s="27">
        <v>36</v>
      </c>
      <c r="IN7" s="27">
        <v>32</v>
      </c>
      <c r="IO7" s="27">
        <v>30</v>
      </c>
      <c r="IP7" s="29">
        <f t="shared" si="18"/>
        <v>397</v>
      </c>
      <c r="IQ7" s="27">
        <v>28</v>
      </c>
      <c r="IR7" s="27">
        <v>22</v>
      </c>
      <c r="IS7" s="27">
        <v>35</v>
      </c>
      <c r="IT7" s="27">
        <v>33</v>
      </c>
      <c r="IU7" s="27">
        <v>41</v>
      </c>
      <c r="IV7" s="27">
        <v>46</v>
      </c>
      <c r="IW7" s="27">
        <v>34</v>
      </c>
      <c r="IX7" s="27">
        <v>30</v>
      </c>
      <c r="IY7" s="27">
        <v>33</v>
      </c>
      <c r="IZ7" s="27">
        <v>43</v>
      </c>
      <c r="JA7" s="27">
        <v>44</v>
      </c>
      <c r="JB7" s="27">
        <v>23</v>
      </c>
      <c r="JC7" s="29">
        <f t="shared" si="19"/>
        <v>412</v>
      </c>
      <c r="JD7" s="27">
        <v>33</v>
      </c>
      <c r="JE7" s="27">
        <v>28</v>
      </c>
      <c r="JF7" s="27">
        <v>27</v>
      </c>
      <c r="JG7" s="27">
        <v>27</v>
      </c>
      <c r="JH7" s="27">
        <v>27</v>
      </c>
      <c r="JI7" s="27">
        <v>27</v>
      </c>
      <c r="JJ7" s="150">
        <v>28</v>
      </c>
      <c r="JK7" s="27">
        <v>24</v>
      </c>
      <c r="JL7" s="27">
        <v>21</v>
      </c>
      <c r="JM7" s="27">
        <v>38</v>
      </c>
      <c r="JN7" s="27">
        <v>25</v>
      </c>
      <c r="JO7" s="27">
        <v>36</v>
      </c>
      <c r="JP7" s="28">
        <f t="shared" si="20"/>
        <v>341</v>
      </c>
      <c r="JQ7" s="27">
        <v>25</v>
      </c>
      <c r="JR7" s="27">
        <v>29</v>
      </c>
      <c r="JS7" s="27">
        <v>19</v>
      </c>
      <c r="JT7" s="27">
        <v>9</v>
      </c>
      <c r="JU7" s="27">
        <v>23</v>
      </c>
      <c r="JV7" s="27">
        <v>45</v>
      </c>
      <c r="JW7" s="27">
        <v>31</v>
      </c>
      <c r="JX7" s="27">
        <v>16</v>
      </c>
      <c r="JY7" s="27">
        <v>28</v>
      </c>
      <c r="JZ7" s="27">
        <v>18</v>
      </c>
      <c r="KA7" s="27">
        <v>22</v>
      </c>
      <c r="KB7" s="27">
        <v>71</v>
      </c>
      <c r="KC7" s="28">
        <f t="shared" si="21"/>
        <v>336</v>
      </c>
      <c r="KD7" s="27">
        <v>2</v>
      </c>
      <c r="KE7" s="27">
        <v>12</v>
      </c>
      <c r="KF7" s="27">
        <v>43</v>
      </c>
      <c r="KG7" s="27">
        <v>24</v>
      </c>
      <c r="KH7" s="27">
        <v>27</v>
      </c>
      <c r="KI7" s="27">
        <v>23</v>
      </c>
      <c r="KJ7" s="27">
        <v>13</v>
      </c>
      <c r="KK7" s="27">
        <v>32</v>
      </c>
      <c r="KL7" s="27">
        <v>42</v>
      </c>
      <c r="KM7" s="27">
        <v>27</v>
      </c>
      <c r="KN7" s="27">
        <v>28</v>
      </c>
      <c r="KO7" s="27">
        <v>26</v>
      </c>
      <c r="KP7" s="29">
        <f t="shared" si="22"/>
        <v>299</v>
      </c>
      <c r="KQ7" s="27">
        <v>10</v>
      </c>
      <c r="KR7" s="27">
        <v>18</v>
      </c>
      <c r="KS7" s="27">
        <v>39</v>
      </c>
      <c r="KT7" s="27">
        <v>29</v>
      </c>
      <c r="KU7" s="27">
        <v>21</v>
      </c>
      <c r="KV7" s="27">
        <v>12</v>
      </c>
      <c r="KW7" s="27">
        <v>0</v>
      </c>
      <c r="KX7" s="27">
        <v>42</v>
      </c>
      <c r="KY7" s="27">
        <v>38</v>
      </c>
      <c r="KZ7" s="27">
        <v>40</v>
      </c>
      <c r="LA7" s="27">
        <v>24</v>
      </c>
      <c r="LB7" s="27">
        <v>33</v>
      </c>
      <c r="LC7" s="29">
        <f t="shared" si="23"/>
        <v>306</v>
      </c>
      <c r="LD7" s="27">
        <v>25</v>
      </c>
      <c r="LE7" s="27">
        <v>3</v>
      </c>
      <c r="LF7" s="27">
        <v>22</v>
      </c>
      <c r="LG7" s="27">
        <v>28</v>
      </c>
      <c r="LH7" s="27">
        <v>40</v>
      </c>
      <c r="LI7" s="27">
        <v>18</v>
      </c>
      <c r="LJ7" s="27">
        <v>19</v>
      </c>
      <c r="LK7" s="27">
        <v>23</v>
      </c>
      <c r="LL7" s="27">
        <v>20</v>
      </c>
      <c r="LM7" s="27">
        <v>24</v>
      </c>
      <c r="LN7" s="27">
        <v>23</v>
      </c>
      <c r="LO7" s="27">
        <v>27</v>
      </c>
      <c r="LP7" s="29">
        <f t="shared" si="24"/>
        <v>272</v>
      </c>
      <c r="LQ7" s="164">
        <v>30</v>
      </c>
      <c r="LR7" s="164">
        <v>9</v>
      </c>
      <c r="LS7" s="164">
        <v>39</v>
      </c>
      <c r="LT7" s="164">
        <v>35</v>
      </c>
      <c r="LU7" s="164">
        <v>24</v>
      </c>
      <c r="LV7" s="164">
        <v>23</v>
      </c>
      <c r="LW7" s="164">
        <v>31</v>
      </c>
      <c r="LX7" s="164">
        <v>32</v>
      </c>
      <c r="LY7" s="164">
        <v>35</v>
      </c>
      <c r="LZ7" s="164">
        <v>25</v>
      </c>
      <c r="MA7" s="164">
        <v>16</v>
      </c>
      <c r="MB7" s="164">
        <v>30</v>
      </c>
      <c r="MC7" s="29">
        <f t="shared" si="25"/>
        <v>329</v>
      </c>
      <c r="MD7" s="164">
        <v>26</v>
      </c>
      <c r="ME7" s="164">
        <v>21</v>
      </c>
      <c r="MF7" s="164">
        <v>15</v>
      </c>
      <c r="MG7" s="164">
        <v>21</v>
      </c>
      <c r="MH7" s="164">
        <v>18</v>
      </c>
      <c r="MI7" s="164">
        <v>24</v>
      </c>
      <c r="MJ7" s="164">
        <v>26</v>
      </c>
      <c r="MK7" s="164"/>
      <c r="ML7" s="164"/>
      <c r="MM7" s="164"/>
      <c r="MN7" s="164"/>
      <c r="MO7" s="164"/>
      <c r="MP7" s="29">
        <f t="shared" si="26"/>
        <v>151</v>
      </c>
    </row>
    <row r="8" spans="1:354" ht="13.5" thickBot="1" x14ac:dyDescent="0.3">
      <c r="A8" s="189"/>
      <c r="B8" s="191"/>
      <c r="C8" s="99" t="s">
        <v>56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>
        <f t="shared" si="0"/>
        <v>0</v>
      </c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8">
        <f t="shared" si="1"/>
        <v>0</v>
      </c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8">
        <f t="shared" si="2"/>
        <v>0</v>
      </c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9">
        <f t="shared" si="3"/>
        <v>0</v>
      </c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9">
        <f t="shared" si="4"/>
        <v>0</v>
      </c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9">
        <f t="shared" si="5"/>
        <v>0</v>
      </c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30">
        <f t="shared" si="6"/>
        <v>0</v>
      </c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30">
        <f t="shared" si="7"/>
        <v>0</v>
      </c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9">
        <f t="shared" si="8"/>
        <v>0</v>
      </c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9">
        <f t="shared" si="9"/>
        <v>0</v>
      </c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9">
        <f t="shared" si="10"/>
        <v>0</v>
      </c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9">
        <f t="shared" si="11"/>
        <v>0</v>
      </c>
      <c r="FD8" s="27">
        <v>48</v>
      </c>
      <c r="FE8" s="27">
        <v>39</v>
      </c>
      <c r="FF8" s="27">
        <v>33</v>
      </c>
      <c r="FG8" s="27">
        <v>35</v>
      </c>
      <c r="FH8" s="27">
        <v>33</v>
      </c>
      <c r="FI8" s="27">
        <v>40</v>
      </c>
      <c r="FJ8" s="27">
        <v>38</v>
      </c>
      <c r="FK8" s="27">
        <v>39</v>
      </c>
      <c r="FL8" s="27">
        <v>38</v>
      </c>
      <c r="FM8" s="27">
        <v>38</v>
      </c>
      <c r="FN8" s="27">
        <v>26</v>
      </c>
      <c r="FO8" s="27">
        <v>45</v>
      </c>
      <c r="FP8" s="30">
        <f t="shared" si="12"/>
        <v>452</v>
      </c>
      <c r="FQ8" s="27">
        <v>34</v>
      </c>
      <c r="FR8" s="27">
        <v>33</v>
      </c>
      <c r="FS8" s="27">
        <v>40</v>
      </c>
      <c r="FT8" s="27">
        <v>40</v>
      </c>
      <c r="FU8" s="27">
        <v>38</v>
      </c>
      <c r="FV8" s="27">
        <v>38</v>
      </c>
      <c r="FW8" s="27">
        <v>41</v>
      </c>
      <c r="FX8" s="27">
        <v>33</v>
      </c>
      <c r="FY8" s="27">
        <v>42</v>
      </c>
      <c r="FZ8" s="27">
        <v>47</v>
      </c>
      <c r="GA8" s="27">
        <v>38</v>
      </c>
      <c r="GB8" s="27">
        <v>28</v>
      </c>
      <c r="GC8" s="30">
        <f t="shared" si="13"/>
        <v>452</v>
      </c>
      <c r="GD8" s="27">
        <v>32</v>
      </c>
      <c r="GE8" s="27">
        <v>39</v>
      </c>
      <c r="GF8" s="27">
        <v>33</v>
      </c>
      <c r="GG8" s="27">
        <v>47</v>
      </c>
      <c r="GH8" s="27">
        <v>38</v>
      </c>
      <c r="GI8" s="27">
        <v>34</v>
      </c>
      <c r="GJ8" s="27">
        <v>47</v>
      </c>
      <c r="GK8" s="27">
        <v>28</v>
      </c>
      <c r="GL8" s="27">
        <v>33</v>
      </c>
      <c r="GM8" s="27">
        <v>40</v>
      </c>
      <c r="GN8" s="27">
        <v>37</v>
      </c>
      <c r="GO8" s="27">
        <v>32</v>
      </c>
      <c r="GP8" s="30">
        <f t="shared" si="14"/>
        <v>440</v>
      </c>
      <c r="GQ8" s="27">
        <v>31</v>
      </c>
      <c r="GR8" s="27">
        <v>38</v>
      </c>
      <c r="GS8" s="27">
        <v>32</v>
      </c>
      <c r="GT8" s="27">
        <v>25</v>
      </c>
      <c r="GU8" s="27">
        <v>25</v>
      </c>
      <c r="GV8" s="27">
        <v>35</v>
      </c>
      <c r="GW8" s="27">
        <v>31</v>
      </c>
      <c r="GX8" s="27">
        <v>65</v>
      </c>
      <c r="GY8" s="27">
        <v>32</v>
      </c>
      <c r="GZ8" s="27">
        <v>33</v>
      </c>
      <c r="HA8" s="27">
        <v>40</v>
      </c>
      <c r="HB8" s="27">
        <v>49</v>
      </c>
      <c r="HC8" s="29">
        <f t="shared" si="15"/>
        <v>436</v>
      </c>
      <c r="HD8" s="27">
        <v>36</v>
      </c>
      <c r="HE8" s="27">
        <v>23</v>
      </c>
      <c r="HF8" s="27">
        <v>34</v>
      </c>
      <c r="HG8" s="27">
        <v>27</v>
      </c>
      <c r="HH8" s="27">
        <v>45</v>
      </c>
      <c r="HI8" s="27">
        <v>55</v>
      </c>
      <c r="HJ8" s="27">
        <v>35</v>
      </c>
      <c r="HK8" s="27">
        <v>47</v>
      </c>
      <c r="HL8" s="27">
        <v>18</v>
      </c>
      <c r="HM8" s="27">
        <v>32</v>
      </c>
      <c r="HN8" s="27">
        <v>29</v>
      </c>
      <c r="HO8" s="27">
        <v>28</v>
      </c>
      <c r="HP8" s="29">
        <f t="shared" si="16"/>
        <v>409</v>
      </c>
      <c r="HQ8" s="27">
        <v>19</v>
      </c>
      <c r="HR8" s="27">
        <v>20</v>
      </c>
      <c r="HS8" s="27">
        <v>38</v>
      </c>
      <c r="HT8" s="27">
        <v>27</v>
      </c>
      <c r="HU8" s="27">
        <v>38</v>
      </c>
      <c r="HV8" s="27">
        <v>36</v>
      </c>
      <c r="HW8" s="27">
        <v>38</v>
      </c>
      <c r="HX8" s="27">
        <v>48</v>
      </c>
      <c r="HY8" s="27">
        <v>44</v>
      </c>
      <c r="HZ8" s="27">
        <v>50</v>
      </c>
      <c r="IA8" s="27">
        <v>25</v>
      </c>
      <c r="IB8" s="27">
        <v>31</v>
      </c>
      <c r="IC8" s="29">
        <f t="shared" si="17"/>
        <v>414</v>
      </c>
      <c r="ID8" s="27">
        <v>27</v>
      </c>
      <c r="IE8" s="27">
        <v>29</v>
      </c>
      <c r="IF8" s="27">
        <v>34</v>
      </c>
      <c r="IG8" s="27">
        <v>30</v>
      </c>
      <c r="IH8" s="27">
        <v>39</v>
      </c>
      <c r="II8" s="27">
        <v>29</v>
      </c>
      <c r="IJ8" s="27">
        <v>39</v>
      </c>
      <c r="IK8" s="27">
        <v>44</v>
      </c>
      <c r="IL8" s="27">
        <v>35</v>
      </c>
      <c r="IM8" s="27">
        <v>40</v>
      </c>
      <c r="IN8" s="27">
        <v>28</v>
      </c>
      <c r="IO8" s="27">
        <v>32</v>
      </c>
      <c r="IP8" s="29">
        <f t="shared" si="18"/>
        <v>406</v>
      </c>
      <c r="IQ8" s="27">
        <v>28</v>
      </c>
      <c r="IR8" s="27">
        <v>27</v>
      </c>
      <c r="IS8" s="27">
        <v>44</v>
      </c>
      <c r="IT8" s="27">
        <v>28</v>
      </c>
      <c r="IU8" s="27">
        <v>49</v>
      </c>
      <c r="IV8" s="27">
        <v>23</v>
      </c>
      <c r="IW8" s="27">
        <v>29</v>
      </c>
      <c r="IX8" s="27">
        <v>47</v>
      </c>
      <c r="IY8" s="27">
        <v>40</v>
      </c>
      <c r="IZ8" s="27">
        <v>52</v>
      </c>
      <c r="JA8" s="27">
        <v>27</v>
      </c>
      <c r="JB8" s="27">
        <v>27</v>
      </c>
      <c r="JC8" s="29">
        <f t="shared" si="19"/>
        <v>421</v>
      </c>
      <c r="JD8" s="27">
        <v>29</v>
      </c>
      <c r="JE8" s="27">
        <v>29</v>
      </c>
      <c r="JF8" s="27">
        <v>30</v>
      </c>
      <c r="JG8" s="27">
        <v>19</v>
      </c>
      <c r="JH8" s="27">
        <v>31</v>
      </c>
      <c r="JI8" s="27">
        <v>36</v>
      </c>
      <c r="JJ8" s="150">
        <v>35</v>
      </c>
      <c r="JK8" s="27">
        <v>34</v>
      </c>
      <c r="JL8" s="27">
        <v>19</v>
      </c>
      <c r="JM8" s="27">
        <v>31</v>
      </c>
      <c r="JN8" s="27">
        <v>27</v>
      </c>
      <c r="JO8" s="27">
        <v>33</v>
      </c>
      <c r="JP8" s="28">
        <f t="shared" si="20"/>
        <v>353</v>
      </c>
      <c r="JQ8" s="27">
        <v>28</v>
      </c>
      <c r="JR8" s="27">
        <v>24</v>
      </c>
      <c r="JS8" s="27">
        <v>13</v>
      </c>
      <c r="JT8" s="27">
        <v>21</v>
      </c>
      <c r="JU8" s="27">
        <v>25</v>
      </c>
      <c r="JV8" s="27">
        <v>26</v>
      </c>
      <c r="JW8" s="27">
        <v>28</v>
      </c>
      <c r="JX8" s="27">
        <v>28</v>
      </c>
      <c r="JY8" s="27">
        <v>17</v>
      </c>
      <c r="JZ8" s="27">
        <v>22</v>
      </c>
      <c r="KA8" s="27">
        <v>18</v>
      </c>
      <c r="KB8" s="27">
        <v>19</v>
      </c>
      <c r="KC8" s="28">
        <f t="shared" si="21"/>
        <v>269</v>
      </c>
      <c r="KD8" s="27">
        <v>4</v>
      </c>
      <c r="KE8" s="27">
        <v>23</v>
      </c>
      <c r="KF8" s="27">
        <v>20</v>
      </c>
      <c r="KG8" s="27">
        <v>27</v>
      </c>
      <c r="KH8" s="27">
        <v>17</v>
      </c>
      <c r="KI8" s="27">
        <v>26</v>
      </c>
      <c r="KJ8" s="27">
        <v>30</v>
      </c>
      <c r="KK8" s="27">
        <v>29</v>
      </c>
      <c r="KL8" s="27">
        <v>34</v>
      </c>
      <c r="KM8" s="27">
        <v>30</v>
      </c>
      <c r="KN8" s="27">
        <v>24</v>
      </c>
      <c r="KO8" s="27">
        <v>29</v>
      </c>
      <c r="KP8" s="29">
        <f t="shared" si="22"/>
        <v>293</v>
      </c>
      <c r="KQ8" s="27">
        <v>20</v>
      </c>
      <c r="KR8" s="27">
        <v>14</v>
      </c>
      <c r="KS8" s="27">
        <v>25</v>
      </c>
      <c r="KT8" s="27">
        <v>17</v>
      </c>
      <c r="KU8" s="27">
        <v>14</v>
      </c>
      <c r="KV8" s="27">
        <v>11</v>
      </c>
      <c r="KW8" s="27">
        <v>0</v>
      </c>
      <c r="KX8" s="27">
        <v>35</v>
      </c>
      <c r="KY8" s="27">
        <v>47</v>
      </c>
      <c r="KZ8" s="27">
        <v>29</v>
      </c>
      <c r="LA8" s="27">
        <v>18</v>
      </c>
      <c r="LB8" s="27">
        <v>22</v>
      </c>
      <c r="LC8" s="29">
        <f t="shared" si="23"/>
        <v>252</v>
      </c>
      <c r="LD8" s="27">
        <v>19</v>
      </c>
      <c r="LE8" s="27">
        <v>12</v>
      </c>
      <c r="LF8" s="27">
        <v>23</v>
      </c>
      <c r="LG8" s="27">
        <v>15</v>
      </c>
      <c r="LH8" s="27">
        <v>26</v>
      </c>
      <c r="LI8" s="27">
        <v>17</v>
      </c>
      <c r="LJ8" s="27">
        <v>31</v>
      </c>
      <c r="LK8" s="27">
        <v>21</v>
      </c>
      <c r="LL8" s="27">
        <v>38</v>
      </c>
      <c r="LM8" s="27">
        <v>24</v>
      </c>
      <c r="LN8" s="27">
        <v>18</v>
      </c>
      <c r="LO8" s="27">
        <v>23</v>
      </c>
      <c r="LP8" s="29">
        <f t="shared" si="24"/>
        <v>267</v>
      </c>
      <c r="LQ8" s="164">
        <v>43</v>
      </c>
      <c r="LR8" s="164">
        <v>7</v>
      </c>
      <c r="LS8" s="164">
        <v>30</v>
      </c>
      <c r="LT8" s="164">
        <v>30</v>
      </c>
      <c r="LU8" s="164">
        <v>28</v>
      </c>
      <c r="LV8" s="164">
        <v>22</v>
      </c>
      <c r="LW8" s="164">
        <v>21</v>
      </c>
      <c r="LX8" s="164">
        <v>20</v>
      </c>
      <c r="LY8" s="164">
        <v>28</v>
      </c>
      <c r="LZ8" s="164">
        <v>17</v>
      </c>
      <c r="MA8" s="164">
        <v>22</v>
      </c>
      <c r="MB8" s="164">
        <v>20</v>
      </c>
      <c r="MC8" s="29">
        <f t="shared" si="25"/>
        <v>288</v>
      </c>
      <c r="MD8" s="164">
        <v>27</v>
      </c>
      <c r="ME8" s="164">
        <v>13</v>
      </c>
      <c r="MF8" s="164">
        <v>23</v>
      </c>
      <c r="MG8" s="164">
        <v>19</v>
      </c>
      <c r="MH8" s="164">
        <v>36</v>
      </c>
      <c r="MI8" s="164">
        <v>14</v>
      </c>
      <c r="MJ8" s="164">
        <v>28</v>
      </c>
      <c r="MK8" s="164"/>
      <c r="ML8" s="164"/>
      <c r="MM8" s="164"/>
      <c r="MN8" s="164"/>
      <c r="MO8" s="164"/>
      <c r="MP8" s="29">
        <f t="shared" si="26"/>
        <v>160</v>
      </c>
    </row>
    <row r="9" spans="1:354" ht="13.5" thickBot="1" x14ac:dyDescent="0.3">
      <c r="A9" s="189"/>
      <c r="B9" s="191"/>
      <c r="C9" s="99" t="s">
        <v>57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8">
        <f t="shared" si="0"/>
        <v>0</v>
      </c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8">
        <f t="shared" si="1"/>
        <v>0</v>
      </c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8">
        <f t="shared" si="2"/>
        <v>0</v>
      </c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9">
        <f t="shared" si="3"/>
        <v>0</v>
      </c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9">
        <f t="shared" si="4"/>
        <v>0</v>
      </c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9">
        <f t="shared" si="5"/>
        <v>0</v>
      </c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30">
        <f t="shared" si="6"/>
        <v>0</v>
      </c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30">
        <f t="shared" si="7"/>
        <v>0</v>
      </c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9">
        <f t="shared" si="8"/>
        <v>0</v>
      </c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9">
        <f t="shared" si="9"/>
        <v>0</v>
      </c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9">
        <f t="shared" si="10"/>
        <v>0</v>
      </c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9">
        <f t="shared" si="11"/>
        <v>0</v>
      </c>
      <c r="FD9" s="27">
        <v>42</v>
      </c>
      <c r="FE9" s="27">
        <v>32</v>
      </c>
      <c r="FF9" s="27">
        <v>30</v>
      </c>
      <c r="FG9" s="27">
        <v>38</v>
      </c>
      <c r="FH9" s="27">
        <v>37</v>
      </c>
      <c r="FI9" s="27">
        <v>27</v>
      </c>
      <c r="FJ9" s="27">
        <v>33</v>
      </c>
      <c r="FK9" s="27">
        <v>31</v>
      </c>
      <c r="FL9" s="27">
        <v>53</v>
      </c>
      <c r="FM9" s="27">
        <v>29</v>
      </c>
      <c r="FN9" s="27">
        <v>24</v>
      </c>
      <c r="FO9" s="27">
        <v>24</v>
      </c>
      <c r="FP9" s="30">
        <f t="shared" si="12"/>
        <v>400</v>
      </c>
      <c r="FQ9" s="27">
        <v>25</v>
      </c>
      <c r="FR9" s="27">
        <v>32</v>
      </c>
      <c r="FS9" s="27">
        <v>33</v>
      </c>
      <c r="FT9" s="27">
        <v>35</v>
      </c>
      <c r="FU9" s="27">
        <v>44</v>
      </c>
      <c r="FV9" s="27">
        <v>32</v>
      </c>
      <c r="FW9" s="27">
        <v>41</v>
      </c>
      <c r="FX9" s="27">
        <v>35</v>
      </c>
      <c r="FY9" s="27">
        <v>36</v>
      </c>
      <c r="FZ9" s="27">
        <v>27</v>
      </c>
      <c r="GA9" s="27">
        <v>32</v>
      </c>
      <c r="GB9" s="27">
        <v>33</v>
      </c>
      <c r="GC9" s="30">
        <f t="shared" si="13"/>
        <v>405</v>
      </c>
      <c r="GD9" s="27">
        <v>37</v>
      </c>
      <c r="GE9" s="27">
        <v>6</v>
      </c>
      <c r="GF9" s="27">
        <v>27</v>
      </c>
      <c r="GG9" s="27">
        <v>36</v>
      </c>
      <c r="GH9" s="27">
        <v>29</v>
      </c>
      <c r="GI9" s="27">
        <v>30</v>
      </c>
      <c r="GJ9" s="27">
        <v>33</v>
      </c>
      <c r="GK9" s="27">
        <v>43</v>
      </c>
      <c r="GL9" s="27">
        <v>23</v>
      </c>
      <c r="GM9" s="27">
        <v>25</v>
      </c>
      <c r="GN9" s="27">
        <v>28</v>
      </c>
      <c r="GO9" s="27">
        <v>34</v>
      </c>
      <c r="GP9" s="30">
        <f t="shared" si="14"/>
        <v>351</v>
      </c>
      <c r="GQ9" s="27">
        <v>37</v>
      </c>
      <c r="GR9" s="27">
        <v>35</v>
      </c>
      <c r="GS9" s="27">
        <v>22</v>
      </c>
      <c r="GT9" s="27">
        <v>37</v>
      </c>
      <c r="GU9" s="27">
        <v>29</v>
      </c>
      <c r="GV9" s="27">
        <v>23</v>
      </c>
      <c r="GW9" s="27">
        <v>26</v>
      </c>
      <c r="GX9" s="27">
        <v>38</v>
      </c>
      <c r="GY9" s="27">
        <v>41</v>
      </c>
      <c r="GZ9" s="27">
        <v>30</v>
      </c>
      <c r="HA9" s="27">
        <v>35</v>
      </c>
      <c r="HB9" s="27">
        <v>43</v>
      </c>
      <c r="HC9" s="29">
        <f t="shared" si="15"/>
        <v>396</v>
      </c>
      <c r="HD9" s="27">
        <v>29</v>
      </c>
      <c r="HE9" s="27">
        <v>25</v>
      </c>
      <c r="HF9" s="27">
        <v>32</v>
      </c>
      <c r="HG9" s="27">
        <v>24</v>
      </c>
      <c r="HH9" s="27">
        <v>28</v>
      </c>
      <c r="HI9" s="27">
        <v>34</v>
      </c>
      <c r="HJ9" s="27">
        <v>47</v>
      </c>
      <c r="HK9" s="27">
        <v>42</v>
      </c>
      <c r="HL9" s="27">
        <v>24</v>
      </c>
      <c r="HM9" s="27">
        <v>35</v>
      </c>
      <c r="HN9" s="27">
        <v>32</v>
      </c>
      <c r="HO9" s="27">
        <v>36</v>
      </c>
      <c r="HP9" s="29">
        <f t="shared" si="16"/>
        <v>388</v>
      </c>
      <c r="HQ9" s="27">
        <v>20</v>
      </c>
      <c r="HR9" s="27">
        <v>23</v>
      </c>
      <c r="HS9" s="27">
        <v>39</v>
      </c>
      <c r="HT9" s="27">
        <v>26</v>
      </c>
      <c r="HU9" s="27">
        <v>27</v>
      </c>
      <c r="HV9" s="27">
        <v>33</v>
      </c>
      <c r="HW9" s="27">
        <v>26</v>
      </c>
      <c r="HX9" s="27">
        <v>42</v>
      </c>
      <c r="HY9" s="27">
        <v>28</v>
      </c>
      <c r="HZ9" s="27">
        <v>41</v>
      </c>
      <c r="IA9" s="27">
        <v>36</v>
      </c>
      <c r="IB9" s="27">
        <v>30</v>
      </c>
      <c r="IC9" s="29">
        <f t="shared" si="17"/>
        <v>371</v>
      </c>
      <c r="ID9" s="27">
        <v>29</v>
      </c>
      <c r="IE9" s="27">
        <v>16</v>
      </c>
      <c r="IF9" s="27">
        <v>29</v>
      </c>
      <c r="IG9" s="27">
        <v>31</v>
      </c>
      <c r="IH9" s="27">
        <v>43</v>
      </c>
      <c r="II9" s="27">
        <v>22</v>
      </c>
      <c r="IJ9" s="27">
        <v>28</v>
      </c>
      <c r="IK9" s="27">
        <v>40</v>
      </c>
      <c r="IL9" s="27">
        <v>38</v>
      </c>
      <c r="IM9" s="27">
        <v>41</v>
      </c>
      <c r="IN9" s="27">
        <v>24</v>
      </c>
      <c r="IO9" s="27">
        <v>39</v>
      </c>
      <c r="IP9" s="29">
        <f t="shared" si="18"/>
        <v>380</v>
      </c>
      <c r="IQ9" s="27">
        <v>22</v>
      </c>
      <c r="IR9" s="27">
        <v>26</v>
      </c>
      <c r="IS9" s="27">
        <v>22</v>
      </c>
      <c r="IT9" s="27">
        <v>23</v>
      </c>
      <c r="IU9" s="27">
        <v>46</v>
      </c>
      <c r="IV9" s="27">
        <v>29</v>
      </c>
      <c r="IW9" s="27">
        <v>33</v>
      </c>
      <c r="IX9" s="27">
        <v>21</v>
      </c>
      <c r="IY9" s="27">
        <v>30</v>
      </c>
      <c r="IZ9" s="27">
        <v>32</v>
      </c>
      <c r="JA9" s="27">
        <v>35</v>
      </c>
      <c r="JB9" s="27">
        <v>25</v>
      </c>
      <c r="JC9" s="29">
        <f t="shared" si="19"/>
        <v>344</v>
      </c>
      <c r="JD9" s="27">
        <v>26</v>
      </c>
      <c r="JE9" s="27">
        <v>27</v>
      </c>
      <c r="JF9" s="27">
        <v>24</v>
      </c>
      <c r="JG9" s="27">
        <v>23</v>
      </c>
      <c r="JH9" s="27">
        <v>30</v>
      </c>
      <c r="JI9" s="27">
        <v>34</v>
      </c>
      <c r="JJ9" s="150">
        <v>33</v>
      </c>
      <c r="JK9" s="27">
        <v>34</v>
      </c>
      <c r="JL9" s="27">
        <v>18</v>
      </c>
      <c r="JM9" s="27">
        <v>31</v>
      </c>
      <c r="JN9" s="27">
        <v>22</v>
      </c>
      <c r="JO9" s="27">
        <v>33</v>
      </c>
      <c r="JP9" s="28">
        <f t="shared" si="20"/>
        <v>335</v>
      </c>
      <c r="JQ9" s="27">
        <v>27</v>
      </c>
      <c r="JR9" s="27">
        <v>21</v>
      </c>
      <c r="JS9" s="27">
        <v>33</v>
      </c>
      <c r="JT9" s="27">
        <v>18</v>
      </c>
      <c r="JU9" s="27">
        <v>29</v>
      </c>
      <c r="JV9" s="27">
        <v>27</v>
      </c>
      <c r="JW9" s="27">
        <v>26</v>
      </c>
      <c r="JX9" s="27">
        <v>23</v>
      </c>
      <c r="JY9" s="27">
        <v>24</v>
      </c>
      <c r="JZ9" s="27">
        <v>20</v>
      </c>
      <c r="KA9" s="27">
        <v>31</v>
      </c>
      <c r="KB9" s="27">
        <v>34</v>
      </c>
      <c r="KC9" s="28">
        <f t="shared" si="21"/>
        <v>313</v>
      </c>
      <c r="KD9" s="27">
        <v>11</v>
      </c>
      <c r="KE9" s="27">
        <v>14</v>
      </c>
      <c r="KF9" s="27">
        <v>28</v>
      </c>
      <c r="KG9" s="27">
        <v>14</v>
      </c>
      <c r="KH9" s="27">
        <v>21</v>
      </c>
      <c r="KI9" s="27">
        <v>21</v>
      </c>
      <c r="KJ9" s="27">
        <v>22</v>
      </c>
      <c r="KK9" s="27">
        <v>21</v>
      </c>
      <c r="KL9" s="27">
        <v>28</v>
      </c>
      <c r="KM9" s="27">
        <v>24</v>
      </c>
      <c r="KN9" s="27">
        <v>16</v>
      </c>
      <c r="KO9" s="27">
        <v>19</v>
      </c>
      <c r="KP9" s="29">
        <f t="shared" si="22"/>
        <v>239</v>
      </c>
      <c r="KQ9" s="27">
        <v>14</v>
      </c>
      <c r="KR9" s="27">
        <v>18</v>
      </c>
      <c r="KS9" s="27">
        <v>20</v>
      </c>
      <c r="KT9" s="27">
        <v>14</v>
      </c>
      <c r="KU9" s="27">
        <v>17</v>
      </c>
      <c r="KV9" s="27">
        <v>10</v>
      </c>
      <c r="KW9" s="27">
        <v>0</v>
      </c>
      <c r="KX9" s="27">
        <v>34</v>
      </c>
      <c r="KY9" s="27">
        <v>43</v>
      </c>
      <c r="KZ9" s="27">
        <v>13</v>
      </c>
      <c r="LA9" s="27">
        <v>19</v>
      </c>
      <c r="LB9" s="27">
        <v>15</v>
      </c>
      <c r="LC9" s="29">
        <f t="shared" si="23"/>
        <v>217</v>
      </c>
      <c r="LD9" s="27">
        <v>15</v>
      </c>
      <c r="LE9" s="27">
        <v>8</v>
      </c>
      <c r="LF9" s="27">
        <v>24</v>
      </c>
      <c r="LG9" s="27">
        <v>16</v>
      </c>
      <c r="LH9" s="27">
        <v>17</v>
      </c>
      <c r="LI9" s="27">
        <v>21</v>
      </c>
      <c r="LJ9" s="27">
        <v>27</v>
      </c>
      <c r="LK9" s="27">
        <v>24</v>
      </c>
      <c r="LL9" s="27">
        <v>18</v>
      </c>
      <c r="LM9" s="27">
        <v>18</v>
      </c>
      <c r="LN9" s="27">
        <v>22</v>
      </c>
      <c r="LO9" s="27">
        <v>20</v>
      </c>
      <c r="LP9" s="29">
        <f t="shared" si="24"/>
        <v>230</v>
      </c>
      <c r="LQ9" s="164">
        <v>18</v>
      </c>
      <c r="LR9" s="164">
        <v>7</v>
      </c>
      <c r="LS9" s="164">
        <v>43</v>
      </c>
      <c r="LT9" s="164">
        <v>16</v>
      </c>
      <c r="LU9" s="164">
        <v>22</v>
      </c>
      <c r="LV9" s="164">
        <v>18</v>
      </c>
      <c r="LW9" s="164">
        <v>31</v>
      </c>
      <c r="LX9" s="164">
        <v>24</v>
      </c>
      <c r="LY9" s="164">
        <v>26</v>
      </c>
      <c r="LZ9" s="164">
        <v>10</v>
      </c>
      <c r="MA9" s="164">
        <v>14</v>
      </c>
      <c r="MB9" s="164">
        <v>18</v>
      </c>
      <c r="MC9" s="29">
        <f t="shared" si="25"/>
        <v>247</v>
      </c>
      <c r="MD9" s="164">
        <v>26</v>
      </c>
      <c r="ME9" s="164">
        <v>19</v>
      </c>
      <c r="MF9" s="164">
        <v>14</v>
      </c>
      <c r="MG9" s="164">
        <v>12</v>
      </c>
      <c r="MH9" s="164">
        <v>25</v>
      </c>
      <c r="MI9" s="164">
        <v>17</v>
      </c>
      <c r="MJ9" s="164">
        <v>21</v>
      </c>
      <c r="MK9" s="164"/>
      <c r="ML9" s="164"/>
      <c r="MM9" s="164"/>
      <c r="MN9" s="164"/>
      <c r="MO9" s="164"/>
      <c r="MP9" s="29">
        <f t="shared" si="26"/>
        <v>134</v>
      </c>
    </row>
    <row r="10" spans="1:354" ht="23.25" thickBot="1" x14ac:dyDescent="0.3">
      <c r="A10" s="189"/>
      <c r="B10" s="191"/>
      <c r="C10" s="99" t="s">
        <v>58</v>
      </c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8">
        <f t="shared" si="0"/>
        <v>0</v>
      </c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8">
        <f t="shared" si="1"/>
        <v>0</v>
      </c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8">
        <f t="shared" si="2"/>
        <v>0</v>
      </c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9">
        <f t="shared" si="3"/>
        <v>0</v>
      </c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9">
        <f t="shared" si="4"/>
        <v>0</v>
      </c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9">
        <f t="shared" si="5"/>
        <v>0</v>
      </c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30">
        <f t="shared" si="6"/>
        <v>0</v>
      </c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30">
        <f t="shared" si="7"/>
        <v>0</v>
      </c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9">
        <f t="shared" si="8"/>
        <v>0</v>
      </c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9">
        <f t="shared" si="9"/>
        <v>0</v>
      </c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9">
        <f t="shared" si="10"/>
        <v>0</v>
      </c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9">
        <f t="shared" si="11"/>
        <v>0</v>
      </c>
      <c r="FD10" s="27">
        <v>11</v>
      </c>
      <c r="FE10" s="27">
        <v>15</v>
      </c>
      <c r="FF10" s="27">
        <v>12</v>
      </c>
      <c r="FG10" s="27">
        <v>9</v>
      </c>
      <c r="FH10" s="27">
        <v>16</v>
      </c>
      <c r="FI10" s="27">
        <v>11</v>
      </c>
      <c r="FJ10" s="27">
        <v>8</v>
      </c>
      <c r="FK10" s="27">
        <v>19</v>
      </c>
      <c r="FL10" s="27">
        <v>27</v>
      </c>
      <c r="FM10" s="27">
        <v>14</v>
      </c>
      <c r="FN10" s="27">
        <v>4</v>
      </c>
      <c r="FO10" s="27">
        <v>15</v>
      </c>
      <c r="FP10" s="30">
        <f t="shared" si="12"/>
        <v>161</v>
      </c>
      <c r="FQ10" s="27">
        <v>12</v>
      </c>
      <c r="FR10" s="27">
        <v>11</v>
      </c>
      <c r="FS10" s="27">
        <v>19</v>
      </c>
      <c r="FT10" s="27">
        <v>6</v>
      </c>
      <c r="FU10" s="27">
        <v>5</v>
      </c>
      <c r="FV10" s="27">
        <v>16</v>
      </c>
      <c r="FW10" s="27">
        <v>19</v>
      </c>
      <c r="FX10" s="27">
        <v>14</v>
      </c>
      <c r="FY10" s="27">
        <v>18</v>
      </c>
      <c r="FZ10" s="27">
        <v>14</v>
      </c>
      <c r="GA10" s="27">
        <v>12</v>
      </c>
      <c r="GB10" s="27">
        <v>12</v>
      </c>
      <c r="GC10" s="30">
        <f t="shared" si="13"/>
        <v>158</v>
      </c>
      <c r="GD10" s="27">
        <v>12</v>
      </c>
      <c r="GE10" s="27">
        <v>26</v>
      </c>
      <c r="GF10" s="27">
        <v>13</v>
      </c>
      <c r="GG10" s="27">
        <v>10</v>
      </c>
      <c r="GH10" s="27">
        <v>15</v>
      </c>
      <c r="GI10" s="27">
        <v>10</v>
      </c>
      <c r="GJ10" s="27">
        <v>9</v>
      </c>
      <c r="GK10" s="27">
        <v>13</v>
      </c>
      <c r="GL10" s="27">
        <v>10</v>
      </c>
      <c r="GM10" s="27">
        <v>11</v>
      </c>
      <c r="GN10" s="27">
        <v>13</v>
      </c>
      <c r="GO10" s="27">
        <v>9</v>
      </c>
      <c r="GP10" s="30">
        <f t="shared" si="14"/>
        <v>151</v>
      </c>
      <c r="GQ10" s="27">
        <v>17</v>
      </c>
      <c r="GR10" s="27">
        <v>7</v>
      </c>
      <c r="GS10" s="27">
        <v>13</v>
      </c>
      <c r="GT10" s="27">
        <v>14</v>
      </c>
      <c r="GU10" s="27">
        <v>13</v>
      </c>
      <c r="GV10" s="27">
        <v>12</v>
      </c>
      <c r="GW10" s="27">
        <v>18</v>
      </c>
      <c r="GX10" s="27">
        <v>16</v>
      </c>
      <c r="GY10" s="27">
        <v>14</v>
      </c>
      <c r="GZ10" s="27">
        <v>14</v>
      </c>
      <c r="HA10" s="27">
        <v>9</v>
      </c>
      <c r="HB10" s="27">
        <v>21</v>
      </c>
      <c r="HC10" s="29">
        <f t="shared" si="15"/>
        <v>168</v>
      </c>
      <c r="HD10" s="27">
        <v>8</v>
      </c>
      <c r="HE10" s="27">
        <v>7</v>
      </c>
      <c r="HF10" s="27">
        <v>20</v>
      </c>
      <c r="HG10" s="27">
        <v>14</v>
      </c>
      <c r="HH10" s="27">
        <v>16</v>
      </c>
      <c r="HI10" s="27">
        <v>11</v>
      </c>
      <c r="HJ10" s="27">
        <v>14</v>
      </c>
      <c r="HK10" s="27">
        <v>14</v>
      </c>
      <c r="HL10" s="27">
        <v>14</v>
      </c>
      <c r="HM10" s="27">
        <v>13</v>
      </c>
      <c r="HN10" s="27">
        <v>9</v>
      </c>
      <c r="HO10" s="27">
        <v>15</v>
      </c>
      <c r="HP10" s="29">
        <f t="shared" si="16"/>
        <v>155</v>
      </c>
      <c r="HQ10" s="27">
        <v>8</v>
      </c>
      <c r="HR10" s="27">
        <v>10</v>
      </c>
      <c r="HS10" s="27">
        <v>14</v>
      </c>
      <c r="HT10" s="27">
        <v>16</v>
      </c>
      <c r="HU10" s="27">
        <v>14</v>
      </c>
      <c r="HV10" s="27">
        <v>13</v>
      </c>
      <c r="HW10" s="27">
        <v>9</v>
      </c>
      <c r="HX10" s="27">
        <v>14</v>
      </c>
      <c r="HY10" s="27">
        <v>13</v>
      </c>
      <c r="HZ10" s="27">
        <v>15</v>
      </c>
      <c r="IA10" s="27">
        <v>10</v>
      </c>
      <c r="IB10" s="27">
        <v>12</v>
      </c>
      <c r="IC10" s="29">
        <f t="shared" si="17"/>
        <v>148</v>
      </c>
      <c r="ID10" s="27">
        <v>16</v>
      </c>
      <c r="IE10" s="27">
        <v>13</v>
      </c>
      <c r="IF10" s="27">
        <v>9</v>
      </c>
      <c r="IG10" s="27">
        <v>14</v>
      </c>
      <c r="IH10" s="27">
        <v>6</v>
      </c>
      <c r="II10" s="27">
        <v>8</v>
      </c>
      <c r="IJ10" s="27">
        <v>15</v>
      </c>
      <c r="IK10" s="27">
        <v>13</v>
      </c>
      <c r="IL10" s="27">
        <v>10</v>
      </c>
      <c r="IM10" s="27">
        <v>22</v>
      </c>
      <c r="IN10" s="27">
        <v>12</v>
      </c>
      <c r="IO10" s="27">
        <v>12</v>
      </c>
      <c r="IP10" s="29">
        <f t="shared" si="18"/>
        <v>150</v>
      </c>
      <c r="IQ10" s="27">
        <v>7</v>
      </c>
      <c r="IR10" s="27">
        <v>4</v>
      </c>
      <c r="IS10" s="27">
        <v>6</v>
      </c>
      <c r="IT10" s="27">
        <v>9</v>
      </c>
      <c r="IU10" s="27">
        <v>6</v>
      </c>
      <c r="IV10" s="27">
        <v>23</v>
      </c>
      <c r="IW10" s="27">
        <v>16</v>
      </c>
      <c r="IX10" s="27">
        <v>12</v>
      </c>
      <c r="IY10" s="27">
        <v>11</v>
      </c>
      <c r="IZ10" s="27">
        <v>10</v>
      </c>
      <c r="JA10" s="27">
        <v>12</v>
      </c>
      <c r="JB10" s="27">
        <v>6</v>
      </c>
      <c r="JC10" s="29">
        <f t="shared" si="19"/>
        <v>122</v>
      </c>
      <c r="JD10" s="27">
        <v>9</v>
      </c>
      <c r="JE10" s="27">
        <v>6</v>
      </c>
      <c r="JF10" s="27">
        <v>9</v>
      </c>
      <c r="JG10" s="27">
        <v>11</v>
      </c>
      <c r="JH10" s="27">
        <v>13</v>
      </c>
      <c r="JI10" s="27">
        <v>12</v>
      </c>
      <c r="JJ10" s="150">
        <v>19</v>
      </c>
      <c r="JK10" s="27">
        <v>18</v>
      </c>
      <c r="JL10" s="27">
        <v>10</v>
      </c>
      <c r="JM10" s="27">
        <v>9</v>
      </c>
      <c r="JN10" s="27">
        <v>18</v>
      </c>
      <c r="JO10" s="27">
        <v>13</v>
      </c>
      <c r="JP10" s="28">
        <f t="shared" si="20"/>
        <v>147</v>
      </c>
      <c r="JQ10" s="27">
        <v>6</v>
      </c>
      <c r="JR10" s="27">
        <v>11</v>
      </c>
      <c r="JS10" s="27">
        <v>13</v>
      </c>
      <c r="JT10" s="27">
        <v>5</v>
      </c>
      <c r="JU10" s="27">
        <v>4</v>
      </c>
      <c r="JV10" s="27">
        <v>18</v>
      </c>
      <c r="JW10" s="27">
        <v>15</v>
      </c>
      <c r="JX10" s="27">
        <v>7</v>
      </c>
      <c r="JY10" s="27">
        <v>17</v>
      </c>
      <c r="JZ10" s="27">
        <v>10</v>
      </c>
      <c r="KA10" s="27">
        <v>6</v>
      </c>
      <c r="KB10" s="27">
        <v>12</v>
      </c>
      <c r="KC10" s="28">
        <f t="shared" si="21"/>
        <v>124</v>
      </c>
      <c r="KD10" s="27">
        <v>3</v>
      </c>
      <c r="KE10" s="27">
        <v>6</v>
      </c>
      <c r="KF10" s="27">
        <v>9</v>
      </c>
      <c r="KG10" s="27">
        <v>5</v>
      </c>
      <c r="KH10" s="27">
        <v>5</v>
      </c>
      <c r="KI10" s="27">
        <v>19</v>
      </c>
      <c r="KJ10" s="27">
        <v>8</v>
      </c>
      <c r="KK10" s="27">
        <v>9</v>
      </c>
      <c r="KL10" s="27">
        <v>9</v>
      </c>
      <c r="KM10" s="27">
        <v>11</v>
      </c>
      <c r="KN10" s="27">
        <v>1</v>
      </c>
      <c r="KO10" s="27">
        <v>8</v>
      </c>
      <c r="KP10" s="29">
        <f t="shared" si="22"/>
        <v>93</v>
      </c>
      <c r="KQ10" s="27">
        <v>9</v>
      </c>
      <c r="KR10" s="27">
        <v>13</v>
      </c>
      <c r="KS10" s="27">
        <v>6</v>
      </c>
      <c r="KT10" s="27">
        <v>4</v>
      </c>
      <c r="KU10" s="27">
        <v>3</v>
      </c>
      <c r="KV10" s="27">
        <v>0</v>
      </c>
      <c r="KW10" s="27">
        <v>0</v>
      </c>
      <c r="KX10" s="27">
        <v>18</v>
      </c>
      <c r="KY10" s="27">
        <v>7</v>
      </c>
      <c r="KZ10" s="27">
        <v>19</v>
      </c>
      <c r="LA10" s="27">
        <v>9</v>
      </c>
      <c r="LB10" s="27">
        <v>5</v>
      </c>
      <c r="LC10" s="29">
        <f t="shared" si="23"/>
        <v>93</v>
      </c>
      <c r="LD10" s="27">
        <v>11</v>
      </c>
      <c r="LE10" s="27">
        <v>4</v>
      </c>
      <c r="LF10" s="27">
        <v>12</v>
      </c>
      <c r="LG10" s="27">
        <v>9</v>
      </c>
      <c r="LH10" s="27">
        <v>9</v>
      </c>
      <c r="LI10" s="27">
        <v>9</v>
      </c>
      <c r="LJ10" s="27">
        <v>8</v>
      </c>
      <c r="LK10" s="27">
        <v>11</v>
      </c>
      <c r="LL10" s="27">
        <v>13</v>
      </c>
      <c r="LM10" s="27">
        <v>5</v>
      </c>
      <c r="LN10" s="27">
        <v>7</v>
      </c>
      <c r="LO10" s="27">
        <v>5</v>
      </c>
      <c r="LP10" s="29">
        <f t="shared" si="24"/>
        <v>103</v>
      </c>
      <c r="LQ10" s="164">
        <v>7</v>
      </c>
      <c r="LR10" s="164">
        <v>7</v>
      </c>
      <c r="LS10" s="164">
        <v>10</v>
      </c>
      <c r="LT10" s="164">
        <v>14</v>
      </c>
      <c r="LU10" s="164">
        <v>8</v>
      </c>
      <c r="LV10" s="164">
        <v>7</v>
      </c>
      <c r="LW10" s="164">
        <v>4</v>
      </c>
      <c r="LX10" s="164">
        <v>15</v>
      </c>
      <c r="LY10" s="164">
        <v>12</v>
      </c>
      <c r="LZ10" s="164">
        <v>8</v>
      </c>
      <c r="MA10" s="164">
        <v>7</v>
      </c>
      <c r="MB10" s="164">
        <v>13</v>
      </c>
      <c r="MC10" s="29">
        <f t="shared" si="25"/>
        <v>112</v>
      </c>
      <c r="MD10" s="164">
        <v>7</v>
      </c>
      <c r="ME10" s="164">
        <v>5</v>
      </c>
      <c r="MF10" s="164">
        <v>7</v>
      </c>
      <c r="MG10" s="164">
        <v>14</v>
      </c>
      <c r="MH10" s="164">
        <v>12</v>
      </c>
      <c r="MI10" s="164">
        <v>3</v>
      </c>
      <c r="MJ10" s="164">
        <v>9</v>
      </c>
      <c r="MK10" s="164"/>
      <c r="ML10" s="164"/>
      <c r="MM10" s="164"/>
      <c r="MN10" s="164"/>
      <c r="MO10" s="164"/>
      <c r="MP10" s="29">
        <f t="shared" si="26"/>
        <v>57</v>
      </c>
    </row>
    <row r="11" spans="1:354" ht="13.5" thickBot="1" x14ac:dyDescent="0.3">
      <c r="A11" s="189"/>
      <c r="B11" s="191"/>
      <c r="C11" s="99" t="s">
        <v>59</v>
      </c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8">
        <f t="shared" si="0"/>
        <v>0</v>
      </c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8">
        <f t="shared" si="1"/>
        <v>0</v>
      </c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8">
        <f t="shared" si="2"/>
        <v>0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9">
        <f t="shared" si="3"/>
        <v>0</v>
      </c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9">
        <f t="shared" si="4"/>
        <v>0</v>
      </c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9">
        <f t="shared" si="5"/>
        <v>0</v>
      </c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30">
        <f t="shared" si="6"/>
        <v>0</v>
      </c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30">
        <f t="shared" si="7"/>
        <v>0</v>
      </c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9">
        <f t="shared" si="8"/>
        <v>0</v>
      </c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9">
        <f t="shared" si="9"/>
        <v>0</v>
      </c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9">
        <f t="shared" si="10"/>
        <v>0</v>
      </c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9">
        <f t="shared" si="11"/>
        <v>0</v>
      </c>
      <c r="FD11" s="27">
        <v>15</v>
      </c>
      <c r="FE11" s="27">
        <v>13</v>
      </c>
      <c r="FF11" s="27">
        <v>17</v>
      </c>
      <c r="FG11" s="27">
        <v>14</v>
      </c>
      <c r="FH11" s="27">
        <v>13</v>
      </c>
      <c r="FI11" s="27">
        <v>14</v>
      </c>
      <c r="FJ11" s="27">
        <v>17</v>
      </c>
      <c r="FK11" s="27">
        <v>17</v>
      </c>
      <c r="FL11" s="27">
        <v>14</v>
      </c>
      <c r="FM11" s="27">
        <v>15</v>
      </c>
      <c r="FN11" s="27">
        <v>11</v>
      </c>
      <c r="FO11" s="27">
        <v>19</v>
      </c>
      <c r="FP11" s="30">
        <f t="shared" si="12"/>
        <v>179</v>
      </c>
      <c r="FQ11" s="27">
        <v>9</v>
      </c>
      <c r="FR11" s="27">
        <v>17</v>
      </c>
      <c r="FS11" s="27">
        <v>13</v>
      </c>
      <c r="FT11" s="27">
        <v>9</v>
      </c>
      <c r="FU11" s="27">
        <v>8</v>
      </c>
      <c r="FV11" s="27">
        <v>12</v>
      </c>
      <c r="FW11" s="27">
        <v>9</v>
      </c>
      <c r="FX11" s="27">
        <v>14</v>
      </c>
      <c r="FY11" s="27">
        <v>7</v>
      </c>
      <c r="FZ11" s="27">
        <v>17</v>
      </c>
      <c r="GA11" s="27">
        <v>16</v>
      </c>
      <c r="GB11" s="27">
        <v>10</v>
      </c>
      <c r="GC11" s="30">
        <f t="shared" si="13"/>
        <v>141</v>
      </c>
      <c r="GD11" s="27">
        <v>11</v>
      </c>
      <c r="GE11" s="27">
        <v>7</v>
      </c>
      <c r="GF11" s="27">
        <v>18</v>
      </c>
      <c r="GG11" s="27">
        <v>6</v>
      </c>
      <c r="GH11" s="27">
        <v>17</v>
      </c>
      <c r="GI11" s="27">
        <v>13</v>
      </c>
      <c r="GJ11" s="27">
        <v>13</v>
      </c>
      <c r="GK11" s="27">
        <v>12</v>
      </c>
      <c r="GL11" s="27">
        <v>9</v>
      </c>
      <c r="GM11" s="27">
        <v>9</v>
      </c>
      <c r="GN11" s="27">
        <v>19</v>
      </c>
      <c r="GO11" s="27">
        <v>11</v>
      </c>
      <c r="GP11" s="30">
        <f t="shared" si="14"/>
        <v>145</v>
      </c>
      <c r="GQ11" s="27">
        <v>12</v>
      </c>
      <c r="GR11" s="27">
        <v>16</v>
      </c>
      <c r="GS11" s="27">
        <v>14</v>
      </c>
      <c r="GT11" s="27">
        <v>11</v>
      </c>
      <c r="GU11" s="27">
        <v>13</v>
      </c>
      <c r="GV11" s="27">
        <v>9</v>
      </c>
      <c r="GW11" s="27">
        <v>22</v>
      </c>
      <c r="GX11" s="27">
        <v>20</v>
      </c>
      <c r="GY11" s="27">
        <v>6</v>
      </c>
      <c r="GZ11" s="27">
        <v>14</v>
      </c>
      <c r="HA11" s="27">
        <v>9</v>
      </c>
      <c r="HB11" s="27">
        <v>8</v>
      </c>
      <c r="HC11" s="29">
        <f t="shared" si="15"/>
        <v>154</v>
      </c>
      <c r="HD11" s="27">
        <v>12</v>
      </c>
      <c r="HE11" s="27">
        <v>6</v>
      </c>
      <c r="HF11" s="27">
        <v>8</v>
      </c>
      <c r="HG11" s="27">
        <v>12</v>
      </c>
      <c r="HH11" s="27">
        <v>13</v>
      </c>
      <c r="HI11" s="27">
        <v>14</v>
      </c>
      <c r="HJ11" s="27">
        <v>10</v>
      </c>
      <c r="HK11" s="27">
        <v>16</v>
      </c>
      <c r="HL11" s="27">
        <v>10</v>
      </c>
      <c r="HM11" s="27">
        <v>12</v>
      </c>
      <c r="HN11" s="27">
        <v>9</v>
      </c>
      <c r="HO11" s="27">
        <v>16</v>
      </c>
      <c r="HP11" s="29">
        <f t="shared" si="16"/>
        <v>138</v>
      </c>
      <c r="HQ11" s="27">
        <v>11</v>
      </c>
      <c r="HR11" s="27">
        <v>16</v>
      </c>
      <c r="HS11" s="27">
        <v>12</v>
      </c>
      <c r="HT11" s="27">
        <v>11</v>
      </c>
      <c r="HU11" s="27">
        <v>15</v>
      </c>
      <c r="HV11" s="27">
        <v>10</v>
      </c>
      <c r="HW11" s="27">
        <v>13</v>
      </c>
      <c r="HX11" s="27">
        <v>15</v>
      </c>
      <c r="HY11" s="27">
        <v>15</v>
      </c>
      <c r="HZ11" s="27">
        <v>9</v>
      </c>
      <c r="IA11" s="27">
        <v>16</v>
      </c>
      <c r="IB11" s="27">
        <v>10</v>
      </c>
      <c r="IC11" s="29">
        <f t="shared" si="17"/>
        <v>153</v>
      </c>
      <c r="ID11" s="27">
        <v>8</v>
      </c>
      <c r="IE11" s="27">
        <v>9</v>
      </c>
      <c r="IF11" s="27">
        <v>15</v>
      </c>
      <c r="IG11" s="27">
        <v>10</v>
      </c>
      <c r="IH11" s="27">
        <v>14</v>
      </c>
      <c r="II11" s="27">
        <v>11</v>
      </c>
      <c r="IJ11" s="27">
        <v>13</v>
      </c>
      <c r="IK11" s="27">
        <v>14</v>
      </c>
      <c r="IL11" s="27">
        <v>12</v>
      </c>
      <c r="IM11" s="27">
        <v>13</v>
      </c>
      <c r="IN11" s="27">
        <v>11</v>
      </c>
      <c r="IO11" s="27">
        <v>9</v>
      </c>
      <c r="IP11" s="29">
        <f t="shared" si="18"/>
        <v>139</v>
      </c>
      <c r="IQ11" s="27">
        <v>13</v>
      </c>
      <c r="IR11" s="27">
        <v>11</v>
      </c>
      <c r="IS11" s="27">
        <v>16</v>
      </c>
      <c r="IT11" s="27">
        <v>12</v>
      </c>
      <c r="IU11" s="27">
        <v>15</v>
      </c>
      <c r="IV11" s="27">
        <v>17</v>
      </c>
      <c r="IW11" s="27">
        <v>12</v>
      </c>
      <c r="IX11" s="27">
        <v>4</v>
      </c>
      <c r="IY11" s="27">
        <v>7</v>
      </c>
      <c r="IZ11" s="27">
        <v>12</v>
      </c>
      <c r="JA11" s="27">
        <v>8</v>
      </c>
      <c r="JB11" s="27">
        <v>8</v>
      </c>
      <c r="JC11" s="29">
        <f t="shared" si="19"/>
        <v>135</v>
      </c>
      <c r="JD11" s="27">
        <v>12</v>
      </c>
      <c r="JE11" s="27">
        <v>9</v>
      </c>
      <c r="JF11" s="27">
        <v>8</v>
      </c>
      <c r="JG11" s="27">
        <v>12</v>
      </c>
      <c r="JH11" s="27">
        <v>11</v>
      </c>
      <c r="JI11" s="27">
        <v>13</v>
      </c>
      <c r="JJ11" s="150">
        <v>14</v>
      </c>
      <c r="JK11" s="27">
        <v>9</v>
      </c>
      <c r="JL11" s="27">
        <v>11</v>
      </c>
      <c r="JM11" s="27">
        <v>9</v>
      </c>
      <c r="JN11" s="27">
        <v>12</v>
      </c>
      <c r="JO11" s="27">
        <v>11</v>
      </c>
      <c r="JP11" s="28">
        <f t="shared" si="20"/>
        <v>131</v>
      </c>
      <c r="JQ11" s="27">
        <v>10</v>
      </c>
      <c r="JR11" s="27">
        <v>3</v>
      </c>
      <c r="JS11" s="27">
        <v>6</v>
      </c>
      <c r="JT11" s="27">
        <v>6</v>
      </c>
      <c r="JU11" s="27">
        <v>7</v>
      </c>
      <c r="JV11" s="27">
        <v>12</v>
      </c>
      <c r="JW11" s="27">
        <v>11</v>
      </c>
      <c r="JX11" s="27">
        <v>5</v>
      </c>
      <c r="JY11" s="27">
        <v>15</v>
      </c>
      <c r="JZ11" s="27">
        <v>8</v>
      </c>
      <c r="KA11" s="27">
        <v>4</v>
      </c>
      <c r="KB11" s="27">
        <v>6</v>
      </c>
      <c r="KC11" s="28">
        <f t="shared" si="21"/>
        <v>93</v>
      </c>
      <c r="KD11" s="27">
        <v>4</v>
      </c>
      <c r="KE11" s="27">
        <v>3</v>
      </c>
      <c r="KF11" s="27">
        <v>8</v>
      </c>
      <c r="KG11" s="27">
        <v>6</v>
      </c>
      <c r="KH11" s="27">
        <v>13</v>
      </c>
      <c r="KI11" s="27">
        <v>6</v>
      </c>
      <c r="KJ11" s="27">
        <v>13</v>
      </c>
      <c r="KK11" s="27">
        <v>6</v>
      </c>
      <c r="KL11" s="27">
        <v>6</v>
      </c>
      <c r="KM11" s="27">
        <v>10</v>
      </c>
      <c r="KN11" s="27">
        <v>5</v>
      </c>
      <c r="KO11" s="27">
        <v>6</v>
      </c>
      <c r="KP11" s="29">
        <f t="shared" si="22"/>
        <v>86</v>
      </c>
      <c r="KQ11" s="27">
        <v>5</v>
      </c>
      <c r="KR11" s="27">
        <v>9</v>
      </c>
      <c r="KS11" s="27">
        <v>9</v>
      </c>
      <c r="KT11" s="27">
        <v>5</v>
      </c>
      <c r="KU11" s="27">
        <v>5</v>
      </c>
      <c r="KV11" s="27">
        <v>4</v>
      </c>
      <c r="KW11" s="27">
        <v>3</v>
      </c>
      <c r="KX11" s="27">
        <v>12</v>
      </c>
      <c r="KY11" s="27">
        <v>6</v>
      </c>
      <c r="KZ11" s="27">
        <v>7</v>
      </c>
      <c r="LA11" s="27">
        <v>7</v>
      </c>
      <c r="LB11" s="27">
        <v>6</v>
      </c>
      <c r="LC11" s="29">
        <f t="shared" si="23"/>
        <v>78</v>
      </c>
      <c r="LD11" s="27">
        <v>3</v>
      </c>
      <c r="LE11" s="27">
        <v>7</v>
      </c>
      <c r="LF11" s="27">
        <v>6</v>
      </c>
      <c r="LG11" s="27">
        <v>7</v>
      </c>
      <c r="LH11" s="27">
        <v>15</v>
      </c>
      <c r="LI11" s="27">
        <v>12</v>
      </c>
      <c r="LJ11" s="27">
        <v>15</v>
      </c>
      <c r="LK11" s="27">
        <v>15</v>
      </c>
      <c r="LL11" s="27">
        <v>11</v>
      </c>
      <c r="LM11" s="27">
        <v>13</v>
      </c>
      <c r="LN11" s="27">
        <v>11</v>
      </c>
      <c r="LO11" s="27">
        <v>12</v>
      </c>
      <c r="LP11" s="29">
        <f t="shared" si="24"/>
        <v>127</v>
      </c>
      <c r="LQ11" s="164">
        <v>5</v>
      </c>
      <c r="LR11" s="164">
        <v>4</v>
      </c>
      <c r="LS11" s="164">
        <v>15</v>
      </c>
      <c r="LT11" s="164">
        <v>10</v>
      </c>
      <c r="LU11" s="164">
        <v>7</v>
      </c>
      <c r="LV11" s="164">
        <v>4</v>
      </c>
      <c r="LW11" s="164">
        <v>9</v>
      </c>
      <c r="LX11" s="164">
        <v>7</v>
      </c>
      <c r="LY11" s="164">
        <v>10</v>
      </c>
      <c r="LZ11" s="164">
        <v>8</v>
      </c>
      <c r="MA11" s="164">
        <v>8</v>
      </c>
      <c r="MB11" s="164">
        <v>8</v>
      </c>
      <c r="MC11" s="29">
        <f t="shared" si="25"/>
        <v>95</v>
      </c>
      <c r="MD11" s="164">
        <v>9</v>
      </c>
      <c r="ME11" s="164">
        <v>9</v>
      </c>
      <c r="MF11" s="164">
        <v>5</v>
      </c>
      <c r="MG11" s="164">
        <v>8</v>
      </c>
      <c r="MH11" s="164">
        <v>10</v>
      </c>
      <c r="MI11" s="164">
        <v>9</v>
      </c>
      <c r="MJ11" s="164">
        <v>12</v>
      </c>
      <c r="MK11" s="164"/>
      <c r="ML11" s="164"/>
      <c r="MM11" s="164"/>
      <c r="MN11" s="164"/>
      <c r="MO11" s="164"/>
      <c r="MP11" s="29">
        <f t="shared" si="26"/>
        <v>62</v>
      </c>
    </row>
    <row r="12" spans="1:354" ht="13.5" thickBot="1" x14ac:dyDescent="0.3">
      <c r="A12" s="189"/>
      <c r="B12" s="191"/>
      <c r="C12" s="99" t="s">
        <v>60</v>
      </c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8">
        <f t="shared" si="0"/>
        <v>0</v>
      </c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8">
        <f t="shared" si="1"/>
        <v>0</v>
      </c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8">
        <f t="shared" si="2"/>
        <v>0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9">
        <f t="shared" si="3"/>
        <v>0</v>
      </c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9">
        <f t="shared" si="4"/>
        <v>0</v>
      </c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9">
        <f t="shared" si="5"/>
        <v>0</v>
      </c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30">
        <f t="shared" si="6"/>
        <v>0</v>
      </c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30">
        <f t="shared" si="7"/>
        <v>0</v>
      </c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9">
        <f t="shared" si="8"/>
        <v>0</v>
      </c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9">
        <f t="shared" si="9"/>
        <v>0</v>
      </c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9">
        <f t="shared" si="10"/>
        <v>0</v>
      </c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9">
        <f t="shared" si="11"/>
        <v>0</v>
      </c>
      <c r="FD12" s="27">
        <v>92</v>
      </c>
      <c r="FE12" s="27">
        <v>87</v>
      </c>
      <c r="FF12" s="27">
        <v>80</v>
      </c>
      <c r="FG12" s="27">
        <v>94</v>
      </c>
      <c r="FH12" s="27">
        <v>41</v>
      </c>
      <c r="FI12" s="27">
        <v>81</v>
      </c>
      <c r="FJ12" s="27">
        <v>87</v>
      </c>
      <c r="FK12" s="27">
        <v>95</v>
      </c>
      <c r="FL12" s="27">
        <v>96</v>
      </c>
      <c r="FM12" s="27">
        <v>110</v>
      </c>
      <c r="FN12" s="27">
        <v>63</v>
      </c>
      <c r="FO12" s="27">
        <v>97</v>
      </c>
      <c r="FP12" s="30">
        <f t="shared" si="12"/>
        <v>1023</v>
      </c>
      <c r="FQ12" s="27">
        <v>83</v>
      </c>
      <c r="FR12" s="27">
        <v>80</v>
      </c>
      <c r="FS12" s="27">
        <v>90</v>
      </c>
      <c r="FT12" s="27">
        <v>83</v>
      </c>
      <c r="FU12" s="27">
        <v>80</v>
      </c>
      <c r="FV12" s="27">
        <v>83</v>
      </c>
      <c r="FW12" s="27">
        <v>93</v>
      </c>
      <c r="FX12" s="27">
        <v>99</v>
      </c>
      <c r="FY12" s="27">
        <v>82</v>
      </c>
      <c r="FZ12" s="27">
        <v>78</v>
      </c>
      <c r="GA12" s="27">
        <v>60</v>
      </c>
      <c r="GB12" s="27">
        <v>76</v>
      </c>
      <c r="GC12" s="30">
        <f t="shared" si="13"/>
        <v>987</v>
      </c>
      <c r="GD12" s="27">
        <v>69</v>
      </c>
      <c r="GE12" s="27">
        <v>11</v>
      </c>
      <c r="GF12" s="27">
        <v>71</v>
      </c>
      <c r="GG12" s="27">
        <v>88</v>
      </c>
      <c r="GH12" s="27">
        <v>83</v>
      </c>
      <c r="GI12" s="27">
        <v>86</v>
      </c>
      <c r="GJ12" s="27">
        <v>84</v>
      </c>
      <c r="GK12" s="27">
        <v>81</v>
      </c>
      <c r="GL12" s="27">
        <v>101</v>
      </c>
      <c r="GM12" s="27">
        <v>93</v>
      </c>
      <c r="GN12" s="27">
        <v>65</v>
      </c>
      <c r="GO12" s="27">
        <v>67</v>
      </c>
      <c r="GP12" s="30">
        <f t="shared" si="14"/>
        <v>899</v>
      </c>
      <c r="GQ12" s="27">
        <v>71</v>
      </c>
      <c r="GR12" s="27">
        <v>66</v>
      </c>
      <c r="GS12" s="27">
        <v>98</v>
      </c>
      <c r="GT12" s="27">
        <v>114</v>
      </c>
      <c r="GU12" s="27">
        <v>84</v>
      </c>
      <c r="GV12" s="27">
        <v>103</v>
      </c>
      <c r="GW12" s="27">
        <v>98</v>
      </c>
      <c r="GX12" s="27">
        <v>96</v>
      </c>
      <c r="GY12" s="27">
        <v>69</v>
      </c>
      <c r="GZ12" s="27">
        <v>81</v>
      </c>
      <c r="HA12" s="27">
        <v>92</v>
      </c>
      <c r="HB12" s="27">
        <v>55</v>
      </c>
      <c r="HC12" s="29">
        <f t="shared" si="15"/>
        <v>1027</v>
      </c>
      <c r="HD12" s="27">
        <v>48</v>
      </c>
      <c r="HE12" s="27">
        <v>92</v>
      </c>
      <c r="HF12" s="27">
        <v>90</v>
      </c>
      <c r="HG12" s="27">
        <v>71</v>
      </c>
      <c r="HH12" s="27">
        <v>84</v>
      </c>
      <c r="HI12" s="27">
        <v>76</v>
      </c>
      <c r="HJ12" s="27">
        <v>97</v>
      </c>
      <c r="HK12" s="27">
        <v>82</v>
      </c>
      <c r="HL12" s="27">
        <v>105</v>
      </c>
      <c r="HM12" s="27">
        <v>96</v>
      </c>
      <c r="HN12" s="27">
        <v>70</v>
      </c>
      <c r="HO12" s="27">
        <v>88</v>
      </c>
      <c r="HP12" s="29">
        <f t="shared" si="16"/>
        <v>999</v>
      </c>
      <c r="HQ12" s="27">
        <v>64</v>
      </c>
      <c r="HR12" s="27">
        <v>69</v>
      </c>
      <c r="HS12" s="27">
        <v>73</v>
      </c>
      <c r="HT12" s="27">
        <v>64</v>
      </c>
      <c r="HU12" s="27">
        <v>59</v>
      </c>
      <c r="HV12" s="27">
        <v>138</v>
      </c>
      <c r="HW12" s="27">
        <v>97</v>
      </c>
      <c r="HX12" s="27">
        <v>88</v>
      </c>
      <c r="HY12" s="27">
        <v>83</v>
      </c>
      <c r="HZ12" s="27">
        <v>95</v>
      </c>
      <c r="IA12" s="27">
        <v>66</v>
      </c>
      <c r="IB12" s="27">
        <v>71</v>
      </c>
      <c r="IC12" s="29">
        <f t="shared" si="17"/>
        <v>967</v>
      </c>
      <c r="ID12" s="27">
        <v>78</v>
      </c>
      <c r="IE12" s="27">
        <v>92</v>
      </c>
      <c r="IF12" s="27">
        <v>92</v>
      </c>
      <c r="IG12" s="27">
        <v>62</v>
      </c>
      <c r="IH12" s="27">
        <v>71</v>
      </c>
      <c r="II12" s="27">
        <v>94</v>
      </c>
      <c r="IJ12" s="27">
        <v>104</v>
      </c>
      <c r="IK12" s="27">
        <v>97</v>
      </c>
      <c r="IL12" s="27">
        <v>75</v>
      </c>
      <c r="IM12" s="27">
        <v>113</v>
      </c>
      <c r="IN12" s="27">
        <v>57</v>
      </c>
      <c r="IO12" s="27">
        <v>48</v>
      </c>
      <c r="IP12" s="29">
        <f t="shared" si="18"/>
        <v>983</v>
      </c>
      <c r="IQ12" s="27">
        <v>59</v>
      </c>
      <c r="IR12" s="27">
        <v>52</v>
      </c>
      <c r="IS12" s="27">
        <v>71</v>
      </c>
      <c r="IT12" s="27">
        <v>72</v>
      </c>
      <c r="IU12" s="27">
        <v>100</v>
      </c>
      <c r="IV12" s="27">
        <v>84</v>
      </c>
      <c r="IW12" s="27">
        <v>107</v>
      </c>
      <c r="IX12" s="27">
        <v>87</v>
      </c>
      <c r="IY12" s="27">
        <v>99</v>
      </c>
      <c r="IZ12" s="27">
        <v>111</v>
      </c>
      <c r="JA12" s="27">
        <v>73</v>
      </c>
      <c r="JB12" s="27">
        <v>39</v>
      </c>
      <c r="JC12" s="29">
        <f t="shared" si="19"/>
        <v>954</v>
      </c>
      <c r="JD12" s="27">
        <v>73</v>
      </c>
      <c r="JE12" s="27">
        <v>80</v>
      </c>
      <c r="JF12" s="27">
        <v>51</v>
      </c>
      <c r="JG12" s="27">
        <v>56</v>
      </c>
      <c r="JH12" s="27">
        <v>78</v>
      </c>
      <c r="JI12" s="27">
        <v>96</v>
      </c>
      <c r="JJ12" s="150">
        <v>110</v>
      </c>
      <c r="JK12" s="27">
        <v>63</v>
      </c>
      <c r="JL12" s="27">
        <v>72</v>
      </c>
      <c r="JM12" s="27">
        <v>63</v>
      </c>
      <c r="JN12" s="27">
        <v>63</v>
      </c>
      <c r="JO12" s="27">
        <v>77</v>
      </c>
      <c r="JP12" s="28">
        <f t="shared" si="20"/>
        <v>882</v>
      </c>
      <c r="JQ12" s="27">
        <v>71</v>
      </c>
      <c r="JR12" s="27">
        <v>62</v>
      </c>
      <c r="JS12" s="27">
        <v>41</v>
      </c>
      <c r="JT12" s="27">
        <v>48</v>
      </c>
      <c r="JU12" s="27">
        <v>47</v>
      </c>
      <c r="JV12" s="27">
        <v>94</v>
      </c>
      <c r="JW12" s="27">
        <v>56</v>
      </c>
      <c r="JX12" s="27">
        <v>45</v>
      </c>
      <c r="JY12" s="27">
        <v>53</v>
      </c>
      <c r="JZ12" s="27">
        <v>69</v>
      </c>
      <c r="KA12" s="27">
        <v>45</v>
      </c>
      <c r="KB12" s="27">
        <v>62</v>
      </c>
      <c r="KC12" s="28">
        <f t="shared" si="21"/>
        <v>693</v>
      </c>
      <c r="KD12" s="27">
        <v>39</v>
      </c>
      <c r="KE12" s="27">
        <v>38</v>
      </c>
      <c r="KF12" s="27">
        <v>52</v>
      </c>
      <c r="KG12" s="27">
        <v>55</v>
      </c>
      <c r="KH12" s="27">
        <v>73</v>
      </c>
      <c r="KI12" s="27">
        <v>76</v>
      </c>
      <c r="KJ12" s="27">
        <v>40</v>
      </c>
      <c r="KK12" s="27">
        <v>61</v>
      </c>
      <c r="KL12" s="27">
        <v>76</v>
      </c>
      <c r="KM12" s="27">
        <v>45</v>
      </c>
      <c r="KN12" s="27">
        <v>74</v>
      </c>
      <c r="KO12" s="27">
        <v>65</v>
      </c>
      <c r="KP12" s="29">
        <f t="shared" si="22"/>
        <v>694</v>
      </c>
      <c r="KQ12" s="27">
        <v>42</v>
      </c>
      <c r="KR12" s="27">
        <v>51</v>
      </c>
      <c r="KS12" s="27">
        <v>63</v>
      </c>
      <c r="KT12" s="27">
        <v>31</v>
      </c>
      <c r="KU12" s="27">
        <v>48</v>
      </c>
      <c r="KV12" s="27">
        <v>31</v>
      </c>
      <c r="KW12" s="27">
        <v>15</v>
      </c>
      <c r="KX12" s="27">
        <v>85</v>
      </c>
      <c r="KY12" s="27">
        <v>78</v>
      </c>
      <c r="KZ12" s="27">
        <v>65</v>
      </c>
      <c r="LA12" s="27">
        <v>43</v>
      </c>
      <c r="LB12" s="27">
        <v>49</v>
      </c>
      <c r="LC12" s="29">
        <f t="shared" si="23"/>
        <v>601</v>
      </c>
      <c r="LD12" s="27">
        <v>38</v>
      </c>
      <c r="LE12" s="27">
        <v>0</v>
      </c>
      <c r="LF12" s="27">
        <v>79</v>
      </c>
      <c r="LG12" s="27">
        <v>18</v>
      </c>
      <c r="LH12" s="27">
        <v>81</v>
      </c>
      <c r="LI12" s="27">
        <v>48</v>
      </c>
      <c r="LJ12" s="27">
        <v>53</v>
      </c>
      <c r="LK12" s="27">
        <v>54</v>
      </c>
      <c r="LL12" s="27">
        <v>41</v>
      </c>
      <c r="LM12" s="27">
        <v>72</v>
      </c>
      <c r="LN12" s="27">
        <v>40</v>
      </c>
      <c r="LO12" s="27">
        <v>54</v>
      </c>
      <c r="LP12" s="29">
        <f t="shared" si="24"/>
        <v>578</v>
      </c>
      <c r="LQ12" s="164">
        <v>39</v>
      </c>
      <c r="LR12" s="164">
        <v>32</v>
      </c>
      <c r="LS12" s="164">
        <v>79</v>
      </c>
      <c r="LT12" s="164">
        <v>68</v>
      </c>
      <c r="LU12" s="164">
        <v>63</v>
      </c>
      <c r="LV12" s="164">
        <v>53</v>
      </c>
      <c r="LW12" s="164">
        <v>60</v>
      </c>
      <c r="LX12" s="164">
        <v>73</v>
      </c>
      <c r="LY12" s="164">
        <v>44</v>
      </c>
      <c r="LZ12" s="164">
        <v>52</v>
      </c>
      <c r="MA12" s="164">
        <v>37</v>
      </c>
      <c r="MB12" s="164">
        <v>59</v>
      </c>
      <c r="MC12" s="29">
        <f t="shared" si="25"/>
        <v>659</v>
      </c>
      <c r="MD12" s="164">
        <v>56</v>
      </c>
      <c r="ME12" s="164">
        <v>38</v>
      </c>
      <c r="MF12" s="164">
        <v>39</v>
      </c>
      <c r="MG12" s="164">
        <v>46</v>
      </c>
      <c r="MH12" s="164">
        <v>44</v>
      </c>
      <c r="MI12" s="164">
        <v>34</v>
      </c>
      <c r="MJ12" s="164">
        <v>57</v>
      </c>
      <c r="MK12" s="164"/>
      <c r="ML12" s="164"/>
      <c r="MM12" s="164"/>
      <c r="MN12" s="164"/>
      <c r="MO12" s="164"/>
      <c r="MP12" s="29">
        <f t="shared" si="26"/>
        <v>314</v>
      </c>
    </row>
    <row r="13" spans="1:354" ht="13.5" thickBot="1" x14ac:dyDescent="0.3">
      <c r="A13" s="189"/>
      <c r="B13" s="191"/>
      <c r="C13" s="99" t="s">
        <v>61</v>
      </c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8">
        <f t="shared" si="0"/>
        <v>0</v>
      </c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8">
        <f t="shared" si="1"/>
        <v>0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8">
        <f t="shared" si="2"/>
        <v>0</v>
      </c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9">
        <f t="shared" si="3"/>
        <v>0</v>
      </c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9">
        <f t="shared" si="4"/>
        <v>0</v>
      </c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9">
        <f t="shared" si="5"/>
        <v>0</v>
      </c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30">
        <f t="shared" si="6"/>
        <v>0</v>
      </c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30">
        <f t="shared" si="7"/>
        <v>0</v>
      </c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9">
        <f t="shared" si="8"/>
        <v>0</v>
      </c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9">
        <f t="shared" si="9"/>
        <v>0</v>
      </c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9">
        <f t="shared" si="10"/>
        <v>0</v>
      </c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9">
        <f t="shared" si="11"/>
        <v>0</v>
      </c>
      <c r="FD13" s="27">
        <v>67</v>
      </c>
      <c r="FE13" s="27">
        <v>37</v>
      </c>
      <c r="FF13" s="27">
        <v>60</v>
      </c>
      <c r="FG13" s="27">
        <v>37</v>
      </c>
      <c r="FH13" s="27">
        <v>41</v>
      </c>
      <c r="FI13" s="27">
        <v>53</v>
      </c>
      <c r="FJ13" s="27">
        <v>51</v>
      </c>
      <c r="FK13" s="27">
        <v>42</v>
      </c>
      <c r="FL13" s="27">
        <v>54</v>
      </c>
      <c r="FM13" s="27">
        <v>53</v>
      </c>
      <c r="FN13" s="27">
        <v>42</v>
      </c>
      <c r="FO13" s="27">
        <v>42</v>
      </c>
      <c r="FP13" s="30">
        <f t="shared" si="12"/>
        <v>579</v>
      </c>
      <c r="FQ13" s="27">
        <v>51</v>
      </c>
      <c r="FR13" s="27">
        <v>31</v>
      </c>
      <c r="FS13" s="27">
        <v>60</v>
      </c>
      <c r="FT13" s="27">
        <v>55</v>
      </c>
      <c r="FU13" s="27">
        <v>55</v>
      </c>
      <c r="FV13" s="27">
        <v>53</v>
      </c>
      <c r="FW13" s="27">
        <v>53</v>
      </c>
      <c r="FX13" s="27">
        <v>53</v>
      </c>
      <c r="FY13" s="27">
        <v>54</v>
      </c>
      <c r="FZ13" s="27">
        <v>65</v>
      </c>
      <c r="GA13" s="27">
        <v>49</v>
      </c>
      <c r="GB13" s="27">
        <v>47</v>
      </c>
      <c r="GC13" s="30">
        <f t="shared" si="13"/>
        <v>626</v>
      </c>
      <c r="GD13" s="27">
        <v>52</v>
      </c>
      <c r="GE13" s="27">
        <v>62</v>
      </c>
      <c r="GF13" s="27">
        <v>39</v>
      </c>
      <c r="GG13" s="27">
        <v>47</v>
      </c>
      <c r="GH13" s="27">
        <v>41</v>
      </c>
      <c r="GI13" s="27">
        <v>61</v>
      </c>
      <c r="GJ13" s="27">
        <v>61</v>
      </c>
      <c r="GK13" s="27">
        <v>60</v>
      </c>
      <c r="GL13" s="27">
        <v>47</v>
      </c>
      <c r="GM13" s="27">
        <v>51</v>
      </c>
      <c r="GN13" s="27">
        <v>52</v>
      </c>
      <c r="GO13" s="27">
        <v>41</v>
      </c>
      <c r="GP13" s="30">
        <f t="shared" si="14"/>
        <v>614</v>
      </c>
      <c r="GQ13" s="27">
        <v>66</v>
      </c>
      <c r="GR13" s="27">
        <v>36</v>
      </c>
      <c r="GS13" s="27">
        <v>49</v>
      </c>
      <c r="GT13" s="27">
        <v>44</v>
      </c>
      <c r="GU13" s="27">
        <v>50</v>
      </c>
      <c r="GV13" s="27">
        <v>57</v>
      </c>
      <c r="GW13" s="27">
        <v>52</v>
      </c>
      <c r="GX13" s="27">
        <v>58</v>
      </c>
      <c r="GY13" s="27">
        <v>59</v>
      </c>
      <c r="GZ13" s="27">
        <v>48</v>
      </c>
      <c r="HA13" s="27">
        <v>31</v>
      </c>
      <c r="HB13" s="27">
        <v>49</v>
      </c>
      <c r="HC13" s="29">
        <f t="shared" si="15"/>
        <v>599</v>
      </c>
      <c r="HD13" s="27">
        <v>35</v>
      </c>
      <c r="HE13" s="27">
        <v>44</v>
      </c>
      <c r="HF13" s="27">
        <v>28</v>
      </c>
      <c r="HG13" s="27">
        <v>41</v>
      </c>
      <c r="HH13" s="27">
        <v>36</v>
      </c>
      <c r="HI13" s="27">
        <v>50</v>
      </c>
      <c r="HJ13" s="27">
        <v>44</v>
      </c>
      <c r="HK13" s="27">
        <v>56</v>
      </c>
      <c r="HL13" s="27">
        <v>43</v>
      </c>
      <c r="HM13" s="27">
        <v>50</v>
      </c>
      <c r="HN13" s="27">
        <v>42</v>
      </c>
      <c r="HO13" s="27">
        <v>43</v>
      </c>
      <c r="HP13" s="29">
        <f t="shared" si="16"/>
        <v>512</v>
      </c>
      <c r="HQ13" s="27">
        <v>53</v>
      </c>
      <c r="HR13" s="27">
        <v>37</v>
      </c>
      <c r="HS13" s="27">
        <v>51</v>
      </c>
      <c r="HT13" s="27">
        <v>38</v>
      </c>
      <c r="HU13" s="27">
        <v>55</v>
      </c>
      <c r="HV13" s="27">
        <v>47</v>
      </c>
      <c r="HW13" s="27">
        <v>57</v>
      </c>
      <c r="HX13" s="27">
        <v>52</v>
      </c>
      <c r="HY13" s="27">
        <v>47</v>
      </c>
      <c r="HZ13" s="27">
        <v>57</v>
      </c>
      <c r="IA13" s="27">
        <v>42</v>
      </c>
      <c r="IB13" s="27">
        <v>38</v>
      </c>
      <c r="IC13" s="29">
        <f t="shared" si="17"/>
        <v>574</v>
      </c>
      <c r="ID13" s="27">
        <v>36</v>
      </c>
      <c r="IE13" s="27">
        <v>36</v>
      </c>
      <c r="IF13" s="27">
        <v>49</v>
      </c>
      <c r="IG13" s="27">
        <v>50</v>
      </c>
      <c r="IH13" s="27">
        <v>45</v>
      </c>
      <c r="II13" s="27">
        <v>45</v>
      </c>
      <c r="IJ13" s="27">
        <v>63</v>
      </c>
      <c r="IK13" s="27">
        <v>74</v>
      </c>
      <c r="IL13" s="27">
        <v>64</v>
      </c>
      <c r="IM13" s="27">
        <v>57</v>
      </c>
      <c r="IN13" s="27">
        <v>36</v>
      </c>
      <c r="IO13" s="27">
        <v>50</v>
      </c>
      <c r="IP13" s="29">
        <f t="shared" si="18"/>
        <v>605</v>
      </c>
      <c r="IQ13" s="27">
        <v>44</v>
      </c>
      <c r="IR13" s="27">
        <v>41</v>
      </c>
      <c r="IS13" s="27">
        <v>41</v>
      </c>
      <c r="IT13" s="27">
        <v>38</v>
      </c>
      <c r="IU13" s="27">
        <v>51</v>
      </c>
      <c r="IV13" s="27">
        <v>58</v>
      </c>
      <c r="IW13" s="27">
        <v>52</v>
      </c>
      <c r="IX13" s="27">
        <v>48</v>
      </c>
      <c r="IY13" s="27">
        <v>46</v>
      </c>
      <c r="IZ13" s="27">
        <v>63</v>
      </c>
      <c r="JA13" s="27">
        <v>36</v>
      </c>
      <c r="JB13" s="27">
        <v>32</v>
      </c>
      <c r="JC13" s="29">
        <f t="shared" si="19"/>
        <v>550</v>
      </c>
      <c r="JD13" s="27">
        <v>48</v>
      </c>
      <c r="JE13" s="27">
        <v>29</v>
      </c>
      <c r="JF13" s="27">
        <v>41</v>
      </c>
      <c r="JG13" s="27">
        <v>36</v>
      </c>
      <c r="JH13" s="27">
        <v>57</v>
      </c>
      <c r="JI13" s="27">
        <v>46</v>
      </c>
      <c r="JJ13" s="150">
        <v>53</v>
      </c>
      <c r="JK13" s="27">
        <v>52</v>
      </c>
      <c r="JL13" s="27">
        <v>43</v>
      </c>
      <c r="JM13" s="27">
        <v>32</v>
      </c>
      <c r="JN13" s="27">
        <v>30</v>
      </c>
      <c r="JO13" s="27">
        <v>37</v>
      </c>
      <c r="JP13" s="28">
        <f t="shared" si="20"/>
        <v>504</v>
      </c>
      <c r="JQ13" s="27">
        <v>44</v>
      </c>
      <c r="JR13" s="27">
        <v>26</v>
      </c>
      <c r="JS13" s="27">
        <v>34</v>
      </c>
      <c r="JT13" s="27">
        <v>26</v>
      </c>
      <c r="JU13" s="27">
        <v>32</v>
      </c>
      <c r="JV13" s="27">
        <v>62</v>
      </c>
      <c r="JW13" s="27">
        <v>38</v>
      </c>
      <c r="JX13" s="27">
        <v>39</v>
      </c>
      <c r="JY13" s="27">
        <v>38</v>
      </c>
      <c r="JZ13" s="27">
        <v>24</v>
      </c>
      <c r="KA13" s="27">
        <v>34</v>
      </c>
      <c r="KB13" s="27">
        <v>47</v>
      </c>
      <c r="KC13" s="28">
        <f t="shared" si="21"/>
        <v>444</v>
      </c>
      <c r="KD13" s="27">
        <v>21</v>
      </c>
      <c r="KE13" s="27">
        <v>17</v>
      </c>
      <c r="KF13" s="27">
        <v>30</v>
      </c>
      <c r="KG13" s="27">
        <v>33</v>
      </c>
      <c r="KH13" s="27">
        <v>34</v>
      </c>
      <c r="KI13" s="27">
        <v>45</v>
      </c>
      <c r="KJ13" s="27">
        <v>34</v>
      </c>
      <c r="KK13" s="27">
        <v>26</v>
      </c>
      <c r="KL13" s="27">
        <v>46</v>
      </c>
      <c r="KM13" s="27">
        <v>42</v>
      </c>
      <c r="KN13" s="27">
        <v>32</v>
      </c>
      <c r="KO13" s="27">
        <v>28</v>
      </c>
      <c r="KP13" s="29">
        <f t="shared" si="22"/>
        <v>388</v>
      </c>
      <c r="KQ13" s="27">
        <v>29</v>
      </c>
      <c r="KR13" s="27">
        <v>29</v>
      </c>
      <c r="KS13" s="27">
        <v>33</v>
      </c>
      <c r="KT13" s="27">
        <v>30</v>
      </c>
      <c r="KU13" s="27">
        <v>24</v>
      </c>
      <c r="KV13" s="27">
        <v>10</v>
      </c>
      <c r="KW13" s="27">
        <v>0</v>
      </c>
      <c r="KX13" s="27">
        <v>62</v>
      </c>
      <c r="KY13" s="27">
        <v>41</v>
      </c>
      <c r="KZ13" s="27">
        <v>33</v>
      </c>
      <c r="LA13" s="27">
        <v>38</v>
      </c>
      <c r="LB13" s="27">
        <v>27</v>
      </c>
      <c r="LC13" s="29">
        <f t="shared" si="23"/>
        <v>356</v>
      </c>
      <c r="LD13" s="27">
        <v>14</v>
      </c>
      <c r="LE13" s="27">
        <v>27</v>
      </c>
      <c r="LF13" s="27">
        <v>34</v>
      </c>
      <c r="LG13" s="27">
        <v>32</v>
      </c>
      <c r="LH13" s="27">
        <v>42</v>
      </c>
      <c r="LI13" s="27">
        <v>41</v>
      </c>
      <c r="LJ13" s="27">
        <v>40</v>
      </c>
      <c r="LK13" s="27">
        <v>48</v>
      </c>
      <c r="LL13" s="27">
        <v>31</v>
      </c>
      <c r="LM13" s="27">
        <v>27</v>
      </c>
      <c r="LN13" s="27">
        <v>34</v>
      </c>
      <c r="LO13" s="27">
        <v>29</v>
      </c>
      <c r="LP13" s="29">
        <f t="shared" si="24"/>
        <v>399</v>
      </c>
      <c r="LQ13" s="164">
        <v>39</v>
      </c>
      <c r="LR13" s="164">
        <v>28</v>
      </c>
      <c r="LS13" s="164">
        <v>42</v>
      </c>
      <c r="LT13" s="164">
        <v>39</v>
      </c>
      <c r="LU13" s="164">
        <v>23</v>
      </c>
      <c r="LV13" s="164">
        <v>31</v>
      </c>
      <c r="LW13" s="164">
        <v>41</v>
      </c>
      <c r="LX13" s="164">
        <v>40</v>
      </c>
      <c r="LY13" s="164">
        <v>37</v>
      </c>
      <c r="LZ13" s="164">
        <v>25</v>
      </c>
      <c r="MA13" s="164">
        <v>24</v>
      </c>
      <c r="MB13" s="164">
        <v>34</v>
      </c>
      <c r="MC13" s="29">
        <f t="shared" si="25"/>
        <v>403</v>
      </c>
      <c r="MD13" s="164">
        <v>41</v>
      </c>
      <c r="ME13" s="164">
        <v>27</v>
      </c>
      <c r="MF13" s="164">
        <v>35</v>
      </c>
      <c r="MG13" s="164">
        <v>25</v>
      </c>
      <c r="MH13" s="164">
        <v>42</v>
      </c>
      <c r="MI13" s="164">
        <v>42</v>
      </c>
      <c r="MJ13" s="164">
        <v>37</v>
      </c>
      <c r="MK13" s="164"/>
      <c r="ML13" s="164"/>
      <c r="MM13" s="164"/>
      <c r="MN13" s="164"/>
      <c r="MO13" s="164"/>
      <c r="MP13" s="29">
        <f t="shared" si="26"/>
        <v>249</v>
      </c>
    </row>
    <row r="14" spans="1:354" ht="13.5" thickBot="1" x14ac:dyDescent="0.3">
      <c r="A14" s="189"/>
      <c r="B14" s="191"/>
      <c r="C14" s="99" t="s">
        <v>62</v>
      </c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8">
        <f t="shared" si="0"/>
        <v>0</v>
      </c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8">
        <f t="shared" si="1"/>
        <v>0</v>
      </c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8">
        <f t="shared" si="2"/>
        <v>0</v>
      </c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9">
        <f t="shared" si="3"/>
        <v>0</v>
      </c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9">
        <f t="shared" si="4"/>
        <v>0</v>
      </c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9">
        <f t="shared" si="5"/>
        <v>0</v>
      </c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30">
        <f t="shared" si="6"/>
        <v>0</v>
      </c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30">
        <f t="shared" si="7"/>
        <v>0</v>
      </c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9">
        <f t="shared" si="8"/>
        <v>0</v>
      </c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9">
        <f t="shared" si="9"/>
        <v>0</v>
      </c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9">
        <f t="shared" si="10"/>
        <v>0</v>
      </c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9">
        <f t="shared" si="11"/>
        <v>0</v>
      </c>
      <c r="FD14" s="27">
        <v>37</v>
      </c>
      <c r="FE14" s="27">
        <v>26</v>
      </c>
      <c r="FF14" s="27">
        <v>27</v>
      </c>
      <c r="FG14" s="27">
        <v>25</v>
      </c>
      <c r="FH14" s="27">
        <v>29</v>
      </c>
      <c r="FI14" s="27">
        <v>29</v>
      </c>
      <c r="FJ14" s="27">
        <v>32</v>
      </c>
      <c r="FK14" s="27">
        <v>36</v>
      </c>
      <c r="FL14" s="27">
        <v>57</v>
      </c>
      <c r="FM14" s="27">
        <v>36</v>
      </c>
      <c r="FN14" s="27">
        <v>25</v>
      </c>
      <c r="FO14" s="27">
        <v>13</v>
      </c>
      <c r="FP14" s="30">
        <f t="shared" si="12"/>
        <v>372</v>
      </c>
      <c r="FQ14" s="27">
        <v>25</v>
      </c>
      <c r="FR14" s="27">
        <v>27</v>
      </c>
      <c r="FS14" s="27">
        <v>22</v>
      </c>
      <c r="FT14" s="27">
        <v>37</v>
      </c>
      <c r="FU14" s="27">
        <v>24</v>
      </c>
      <c r="FV14" s="27">
        <v>26</v>
      </c>
      <c r="FW14" s="27">
        <v>36</v>
      </c>
      <c r="FX14" s="27">
        <v>21</v>
      </c>
      <c r="FY14" s="27">
        <v>26</v>
      </c>
      <c r="FZ14" s="27">
        <v>27</v>
      </c>
      <c r="GA14" s="27">
        <v>16</v>
      </c>
      <c r="GB14" s="27">
        <v>23</v>
      </c>
      <c r="GC14" s="30">
        <f t="shared" si="13"/>
        <v>310</v>
      </c>
      <c r="GD14" s="27">
        <v>25</v>
      </c>
      <c r="GE14" s="27">
        <v>20</v>
      </c>
      <c r="GF14" s="27">
        <v>34</v>
      </c>
      <c r="GG14" s="27">
        <v>17</v>
      </c>
      <c r="GH14" s="27">
        <v>19</v>
      </c>
      <c r="GI14" s="27">
        <v>29</v>
      </c>
      <c r="GJ14" s="27">
        <v>31</v>
      </c>
      <c r="GK14" s="27">
        <v>28</v>
      </c>
      <c r="GL14" s="27">
        <v>26</v>
      </c>
      <c r="GM14" s="27">
        <v>24</v>
      </c>
      <c r="GN14" s="27">
        <v>28</v>
      </c>
      <c r="GO14" s="27">
        <v>22</v>
      </c>
      <c r="GP14" s="30">
        <f t="shared" si="14"/>
        <v>303</v>
      </c>
      <c r="GQ14" s="27">
        <v>31</v>
      </c>
      <c r="GR14" s="27">
        <v>16</v>
      </c>
      <c r="GS14" s="27">
        <v>16</v>
      </c>
      <c r="GT14" s="27">
        <v>24</v>
      </c>
      <c r="GU14" s="27">
        <v>24</v>
      </c>
      <c r="GV14" s="27">
        <v>32</v>
      </c>
      <c r="GW14" s="27">
        <v>18</v>
      </c>
      <c r="GX14" s="27">
        <v>32</v>
      </c>
      <c r="GY14" s="27">
        <v>20</v>
      </c>
      <c r="GZ14" s="27">
        <v>24</v>
      </c>
      <c r="HA14" s="27">
        <v>10</v>
      </c>
      <c r="HB14" s="27">
        <v>24</v>
      </c>
      <c r="HC14" s="29">
        <f t="shared" si="15"/>
        <v>271</v>
      </c>
      <c r="HD14" s="27">
        <v>25</v>
      </c>
      <c r="HE14" s="27">
        <v>22</v>
      </c>
      <c r="HF14" s="27">
        <v>19</v>
      </c>
      <c r="HG14" s="27">
        <v>19</v>
      </c>
      <c r="HH14" s="27">
        <v>29</v>
      </c>
      <c r="HI14" s="27">
        <v>25</v>
      </c>
      <c r="HJ14" s="27">
        <v>19</v>
      </c>
      <c r="HK14" s="27">
        <v>35</v>
      </c>
      <c r="HL14" s="27">
        <v>23</v>
      </c>
      <c r="HM14" s="27">
        <v>24</v>
      </c>
      <c r="HN14" s="27">
        <v>22</v>
      </c>
      <c r="HO14" s="27">
        <v>31</v>
      </c>
      <c r="HP14" s="29">
        <f t="shared" si="16"/>
        <v>293</v>
      </c>
      <c r="HQ14" s="27">
        <v>22</v>
      </c>
      <c r="HR14" s="27">
        <v>30</v>
      </c>
      <c r="HS14" s="27">
        <v>23</v>
      </c>
      <c r="HT14" s="27">
        <v>25</v>
      </c>
      <c r="HU14" s="27">
        <v>20</v>
      </c>
      <c r="HV14" s="27">
        <v>30</v>
      </c>
      <c r="HW14" s="27">
        <v>35</v>
      </c>
      <c r="HX14" s="27">
        <v>32</v>
      </c>
      <c r="HY14" s="27">
        <v>27</v>
      </c>
      <c r="HZ14" s="27">
        <v>32</v>
      </c>
      <c r="IA14" s="27">
        <v>24</v>
      </c>
      <c r="IB14" s="27">
        <v>25</v>
      </c>
      <c r="IC14" s="29">
        <f t="shared" si="17"/>
        <v>325</v>
      </c>
      <c r="ID14" s="27">
        <v>32</v>
      </c>
      <c r="IE14" s="27">
        <v>17</v>
      </c>
      <c r="IF14" s="27">
        <v>23</v>
      </c>
      <c r="IG14" s="27">
        <v>29</v>
      </c>
      <c r="IH14" s="27">
        <v>31</v>
      </c>
      <c r="II14" s="27">
        <v>22</v>
      </c>
      <c r="IJ14" s="27">
        <v>54</v>
      </c>
      <c r="IK14" s="27">
        <v>37</v>
      </c>
      <c r="IL14" s="27">
        <v>39</v>
      </c>
      <c r="IM14" s="27">
        <v>33</v>
      </c>
      <c r="IN14" s="27">
        <v>17</v>
      </c>
      <c r="IO14" s="27">
        <v>27</v>
      </c>
      <c r="IP14" s="29">
        <f t="shared" si="18"/>
        <v>361</v>
      </c>
      <c r="IQ14" s="27">
        <v>37</v>
      </c>
      <c r="IR14" s="27">
        <v>24</v>
      </c>
      <c r="IS14" s="27">
        <v>20</v>
      </c>
      <c r="IT14" s="27">
        <v>25</v>
      </c>
      <c r="IU14" s="27">
        <v>28</v>
      </c>
      <c r="IV14" s="27">
        <v>32</v>
      </c>
      <c r="IW14" s="27">
        <v>21</v>
      </c>
      <c r="IX14" s="27">
        <v>32</v>
      </c>
      <c r="IY14" s="27">
        <v>28</v>
      </c>
      <c r="IZ14" s="27">
        <v>41</v>
      </c>
      <c r="JA14" s="27">
        <v>16</v>
      </c>
      <c r="JB14" s="27">
        <v>21</v>
      </c>
      <c r="JC14" s="29">
        <f t="shared" si="19"/>
        <v>325</v>
      </c>
      <c r="JD14" s="27">
        <v>29</v>
      </c>
      <c r="JE14" s="27">
        <v>11</v>
      </c>
      <c r="JF14" s="27">
        <v>17</v>
      </c>
      <c r="JG14" s="27">
        <v>9</v>
      </c>
      <c r="JH14" s="27">
        <v>30</v>
      </c>
      <c r="JI14" s="27">
        <v>24</v>
      </c>
      <c r="JJ14" s="150">
        <v>34</v>
      </c>
      <c r="JK14" s="27">
        <v>22</v>
      </c>
      <c r="JL14" s="27">
        <v>28</v>
      </c>
      <c r="JM14" s="27">
        <v>17</v>
      </c>
      <c r="JN14" s="27">
        <v>18</v>
      </c>
      <c r="JO14" s="27">
        <v>20</v>
      </c>
      <c r="JP14" s="28">
        <f t="shared" si="20"/>
        <v>259</v>
      </c>
      <c r="JQ14" s="27">
        <v>21</v>
      </c>
      <c r="JR14" s="27">
        <v>13</v>
      </c>
      <c r="JS14" s="27">
        <v>5</v>
      </c>
      <c r="JT14" s="27">
        <v>20</v>
      </c>
      <c r="JU14" s="27">
        <v>12</v>
      </c>
      <c r="JV14" s="27">
        <v>27</v>
      </c>
      <c r="JW14" s="27">
        <v>29</v>
      </c>
      <c r="JX14" s="27">
        <v>23</v>
      </c>
      <c r="JY14" s="27">
        <v>17</v>
      </c>
      <c r="JZ14" s="27">
        <v>7</v>
      </c>
      <c r="KA14" s="27">
        <v>18</v>
      </c>
      <c r="KB14" s="27">
        <v>16</v>
      </c>
      <c r="KC14" s="28">
        <f t="shared" si="21"/>
        <v>208</v>
      </c>
      <c r="KD14" s="27">
        <v>10</v>
      </c>
      <c r="KE14" s="27">
        <v>14</v>
      </c>
      <c r="KF14" s="27">
        <v>26</v>
      </c>
      <c r="KG14" s="27">
        <v>14</v>
      </c>
      <c r="KH14" s="27">
        <v>20</v>
      </c>
      <c r="KI14" s="27">
        <v>23</v>
      </c>
      <c r="KJ14" s="27">
        <v>14</v>
      </c>
      <c r="KK14" s="27">
        <v>18</v>
      </c>
      <c r="KL14" s="27">
        <v>21</v>
      </c>
      <c r="KM14" s="27">
        <v>24</v>
      </c>
      <c r="KN14" s="27">
        <v>14</v>
      </c>
      <c r="KO14" s="27">
        <v>22</v>
      </c>
      <c r="KP14" s="29">
        <f t="shared" si="22"/>
        <v>220</v>
      </c>
      <c r="KQ14" s="27">
        <v>16</v>
      </c>
      <c r="KR14" s="27">
        <v>17</v>
      </c>
      <c r="KS14" s="27">
        <v>13</v>
      </c>
      <c r="KT14" s="27">
        <v>15</v>
      </c>
      <c r="KU14" s="27">
        <v>15</v>
      </c>
      <c r="KV14" s="27">
        <v>6</v>
      </c>
      <c r="KW14" s="27">
        <v>1</v>
      </c>
      <c r="KX14" s="27">
        <v>23</v>
      </c>
      <c r="KY14" s="27">
        <v>23</v>
      </c>
      <c r="KZ14" s="27">
        <v>15</v>
      </c>
      <c r="LA14" s="27">
        <v>18</v>
      </c>
      <c r="LB14" s="27">
        <v>12</v>
      </c>
      <c r="LC14" s="29">
        <f t="shared" si="23"/>
        <v>174</v>
      </c>
      <c r="LD14" s="27">
        <v>16</v>
      </c>
      <c r="LE14" s="27">
        <v>18</v>
      </c>
      <c r="LF14" s="27">
        <v>16</v>
      </c>
      <c r="LG14" s="27">
        <v>13</v>
      </c>
      <c r="LH14" s="27">
        <v>19</v>
      </c>
      <c r="LI14" s="27">
        <v>24</v>
      </c>
      <c r="LJ14" s="27">
        <v>16</v>
      </c>
      <c r="LK14" s="27">
        <v>21</v>
      </c>
      <c r="LL14" s="27">
        <v>13</v>
      </c>
      <c r="LM14" s="27">
        <v>17</v>
      </c>
      <c r="LN14" s="27">
        <v>18</v>
      </c>
      <c r="LO14" s="27">
        <v>14</v>
      </c>
      <c r="LP14" s="29">
        <f t="shared" si="24"/>
        <v>205</v>
      </c>
      <c r="LQ14" s="164">
        <v>20</v>
      </c>
      <c r="LR14" s="164">
        <v>7</v>
      </c>
      <c r="LS14" s="164">
        <v>27</v>
      </c>
      <c r="LT14" s="164">
        <v>12</v>
      </c>
      <c r="LU14" s="164">
        <v>23</v>
      </c>
      <c r="LV14" s="164">
        <v>13</v>
      </c>
      <c r="LW14" s="164">
        <v>14</v>
      </c>
      <c r="LX14" s="164">
        <v>15</v>
      </c>
      <c r="LY14" s="164">
        <v>8</v>
      </c>
      <c r="LZ14" s="164">
        <v>17</v>
      </c>
      <c r="MA14" s="164">
        <v>6</v>
      </c>
      <c r="MB14" s="164">
        <v>13</v>
      </c>
      <c r="MC14" s="29">
        <f t="shared" si="25"/>
        <v>175</v>
      </c>
      <c r="MD14" s="164">
        <v>18</v>
      </c>
      <c r="ME14" s="164">
        <v>11</v>
      </c>
      <c r="MF14" s="164">
        <v>11</v>
      </c>
      <c r="MG14" s="164">
        <v>13</v>
      </c>
      <c r="MH14" s="164">
        <v>19</v>
      </c>
      <c r="MI14" s="164">
        <v>17</v>
      </c>
      <c r="MJ14" s="164">
        <v>17</v>
      </c>
      <c r="MK14" s="164"/>
      <c r="ML14" s="164"/>
      <c r="MM14" s="164"/>
      <c r="MN14" s="164"/>
      <c r="MO14" s="164"/>
      <c r="MP14" s="29">
        <f t="shared" si="26"/>
        <v>106</v>
      </c>
    </row>
    <row r="15" spans="1:354" ht="13.5" thickBot="1" x14ac:dyDescent="0.3">
      <c r="A15" s="189"/>
      <c r="B15" s="191"/>
      <c r="C15" s="99" t="s">
        <v>63</v>
      </c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8">
        <f t="shared" si="0"/>
        <v>0</v>
      </c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8">
        <f t="shared" si="1"/>
        <v>0</v>
      </c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8">
        <f t="shared" si="2"/>
        <v>0</v>
      </c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9">
        <f t="shared" si="3"/>
        <v>0</v>
      </c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9">
        <f t="shared" si="4"/>
        <v>0</v>
      </c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9">
        <f t="shared" si="5"/>
        <v>0</v>
      </c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30">
        <f t="shared" si="6"/>
        <v>0</v>
      </c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30">
        <f t="shared" si="7"/>
        <v>0</v>
      </c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9">
        <f t="shared" si="8"/>
        <v>0</v>
      </c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9">
        <f t="shared" si="9"/>
        <v>0</v>
      </c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9">
        <f t="shared" si="10"/>
        <v>0</v>
      </c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9">
        <f t="shared" si="11"/>
        <v>0</v>
      </c>
      <c r="FD15" s="27">
        <v>73</v>
      </c>
      <c r="FE15" s="27">
        <v>38</v>
      </c>
      <c r="FF15" s="27">
        <v>52</v>
      </c>
      <c r="FG15" s="27">
        <v>102</v>
      </c>
      <c r="FH15" s="27">
        <v>59</v>
      </c>
      <c r="FI15" s="27">
        <v>73</v>
      </c>
      <c r="FJ15" s="27">
        <v>77</v>
      </c>
      <c r="FK15" s="27">
        <v>70</v>
      </c>
      <c r="FL15" s="27">
        <v>64</v>
      </c>
      <c r="FM15" s="27">
        <v>54</v>
      </c>
      <c r="FN15" s="27">
        <v>61</v>
      </c>
      <c r="FO15" s="27">
        <v>53</v>
      </c>
      <c r="FP15" s="30">
        <f t="shared" si="12"/>
        <v>776</v>
      </c>
      <c r="FQ15" s="27">
        <v>78</v>
      </c>
      <c r="FR15" s="27">
        <v>62</v>
      </c>
      <c r="FS15" s="27">
        <v>57</v>
      </c>
      <c r="FT15" s="27">
        <v>66</v>
      </c>
      <c r="FU15" s="27">
        <v>69</v>
      </c>
      <c r="FV15" s="27">
        <v>67</v>
      </c>
      <c r="FW15" s="27">
        <v>103</v>
      </c>
      <c r="FX15" s="27">
        <v>66</v>
      </c>
      <c r="FY15" s="27">
        <v>76</v>
      </c>
      <c r="FZ15" s="27">
        <v>92</v>
      </c>
      <c r="GA15" s="27">
        <v>73</v>
      </c>
      <c r="GB15" s="27">
        <v>43</v>
      </c>
      <c r="GC15" s="30">
        <f t="shared" si="13"/>
        <v>852</v>
      </c>
      <c r="GD15" s="27">
        <v>48</v>
      </c>
      <c r="GE15" s="27">
        <v>63</v>
      </c>
      <c r="GF15" s="27">
        <v>76</v>
      </c>
      <c r="GG15" s="27">
        <v>48</v>
      </c>
      <c r="GH15" s="27">
        <v>63</v>
      </c>
      <c r="GI15" s="27">
        <v>64</v>
      </c>
      <c r="GJ15" s="27">
        <v>68</v>
      </c>
      <c r="GK15" s="27">
        <v>51</v>
      </c>
      <c r="GL15" s="27">
        <v>82</v>
      </c>
      <c r="GM15" s="27">
        <v>60</v>
      </c>
      <c r="GN15" s="27">
        <v>55</v>
      </c>
      <c r="GO15" s="27">
        <v>56</v>
      </c>
      <c r="GP15" s="30">
        <f t="shared" si="14"/>
        <v>734</v>
      </c>
      <c r="GQ15" s="27">
        <v>64</v>
      </c>
      <c r="GR15" s="27">
        <v>55</v>
      </c>
      <c r="GS15" s="27">
        <v>84</v>
      </c>
      <c r="GT15" s="27">
        <v>54</v>
      </c>
      <c r="GU15" s="27">
        <v>41</v>
      </c>
      <c r="GV15" s="27">
        <v>75</v>
      </c>
      <c r="GW15" s="27">
        <v>77</v>
      </c>
      <c r="GX15" s="27">
        <v>96</v>
      </c>
      <c r="GY15" s="27">
        <v>61</v>
      </c>
      <c r="GZ15" s="27">
        <v>65</v>
      </c>
      <c r="HA15" s="27">
        <v>62</v>
      </c>
      <c r="HB15" s="27">
        <v>184</v>
      </c>
      <c r="HC15" s="29">
        <f t="shared" si="15"/>
        <v>918</v>
      </c>
      <c r="HD15" s="27">
        <v>45</v>
      </c>
      <c r="HE15" s="27">
        <v>40</v>
      </c>
      <c r="HF15" s="27">
        <v>54</v>
      </c>
      <c r="HG15" s="27">
        <v>111</v>
      </c>
      <c r="HH15" s="27">
        <v>61</v>
      </c>
      <c r="HI15" s="27">
        <v>80</v>
      </c>
      <c r="HJ15" s="27">
        <v>64</v>
      </c>
      <c r="HK15" s="27">
        <v>77</v>
      </c>
      <c r="HL15" s="27">
        <v>48</v>
      </c>
      <c r="HM15" s="27">
        <v>68</v>
      </c>
      <c r="HN15" s="27">
        <v>57</v>
      </c>
      <c r="HO15" s="27">
        <v>63</v>
      </c>
      <c r="HP15" s="29">
        <f t="shared" si="16"/>
        <v>768</v>
      </c>
      <c r="HQ15" s="27">
        <v>52</v>
      </c>
      <c r="HR15" s="27">
        <v>63</v>
      </c>
      <c r="HS15" s="27">
        <v>47</v>
      </c>
      <c r="HT15" s="27">
        <v>65</v>
      </c>
      <c r="HU15" s="27">
        <v>45</v>
      </c>
      <c r="HV15" s="27">
        <v>73</v>
      </c>
      <c r="HW15" s="27">
        <v>84</v>
      </c>
      <c r="HX15" s="27">
        <v>88</v>
      </c>
      <c r="HY15" s="27">
        <v>58</v>
      </c>
      <c r="HZ15" s="27">
        <v>58</v>
      </c>
      <c r="IA15" s="27">
        <v>81</v>
      </c>
      <c r="IB15" s="27">
        <v>41</v>
      </c>
      <c r="IC15" s="29">
        <f t="shared" si="17"/>
        <v>755</v>
      </c>
      <c r="ID15" s="27">
        <v>61</v>
      </c>
      <c r="IE15" s="27">
        <v>48</v>
      </c>
      <c r="IF15" s="27">
        <v>57</v>
      </c>
      <c r="IG15" s="27">
        <v>83</v>
      </c>
      <c r="IH15" s="27">
        <v>71</v>
      </c>
      <c r="II15" s="27">
        <v>46</v>
      </c>
      <c r="IJ15" s="27">
        <v>86</v>
      </c>
      <c r="IK15" s="27">
        <v>82</v>
      </c>
      <c r="IL15" s="27">
        <v>71</v>
      </c>
      <c r="IM15" s="27">
        <v>71</v>
      </c>
      <c r="IN15" s="27">
        <v>60</v>
      </c>
      <c r="IO15" s="27">
        <v>58</v>
      </c>
      <c r="IP15" s="29">
        <f t="shared" si="18"/>
        <v>794</v>
      </c>
      <c r="IQ15" s="27">
        <v>51</v>
      </c>
      <c r="IR15" s="27">
        <v>32</v>
      </c>
      <c r="IS15" s="27">
        <v>75</v>
      </c>
      <c r="IT15" s="27">
        <v>53</v>
      </c>
      <c r="IU15" s="27">
        <v>57</v>
      </c>
      <c r="IV15" s="27">
        <v>84</v>
      </c>
      <c r="IW15" s="27">
        <v>94</v>
      </c>
      <c r="IX15" s="27">
        <v>72</v>
      </c>
      <c r="IY15" s="27">
        <v>44</v>
      </c>
      <c r="IZ15" s="27">
        <v>70</v>
      </c>
      <c r="JA15" s="27">
        <v>64</v>
      </c>
      <c r="JB15" s="27">
        <v>59</v>
      </c>
      <c r="JC15" s="29">
        <f t="shared" si="19"/>
        <v>755</v>
      </c>
      <c r="JD15" s="27">
        <v>70</v>
      </c>
      <c r="JE15" s="27">
        <v>47</v>
      </c>
      <c r="JF15" s="27">
        <v>56</v>
      </c>
      <c r="JG15" s="27">
        <v>40</v>
      </c>
      <c r="JH15" s="27">
        <v>53</v>
      </c>
      <c r="JI15" s="27">
        <v>78</v>
      </c>
      <c r="JJ15" s="150">
        <v>55</v>
      </c>
      <c r="JK15" s="27">
        <v>67</v>
      </c>
      <c r="JL15" s="27">
        <v>46</v>
      </c>
      <c r="JM15" s="27">
        <v>48</v>
      </c>
      <c r="JN15" s="27">
        <v>44</v>
      </c>
      <c r="JO15" s="27">
        <v>51</v>
      </c>
      <c r="JP15" s="28">
        <f t="shared" si="20"/>
        <v>655</v>
      </c>
      <c r="JQ15" s="27">
        <v>50</v>
      </c>
      <c r="JR15" s="27">
        <v>38</v>
      </c>
      <c r="JS15" s="27">
        <v>31</v>
      </c>
      <c r="JT15" s="27">
        <v>22</v>
      </c>
      <c r="JU15" s="27">
        <v>40</v>
      </c>
      <c r="JV15" s="27">
        <v>78</v>
      </c>
      <c r="JW15" s="27">
        <v>34</v>
      </c>
      <c r="JX15" s="27">
        <v>36</v>
      </c>
      <c r="JY15" s="27">
        <v>67</v>
      </c>
      <c r="JZ15" s="27">
        <v>50</v>
      </c>
      <c r="KA15" s="27">
        <v>54</v>
      </c>
      <c r="KB15" s="27">
        <v>44</v>
      </c>
      <c r="KC15" s="28">
        <f t="shared" si="21"/>
        <v>544</v>
      </c>
      <c r="KD15" s="27">
        <v>20</v>
      </c>
      <c r="KE15" s="27">
        <v>37</v>
      </c>
      <c r="KF15" s="27">
        <v>71</v>
      </c>
      <c r="KG15" s="27">
        <v>40</v>
      </c>
      <c r="KH15" s="27">
        <v>40</v>
      </c>
      <c r="KI15" s="27">
        <v>50</v>
      </c>
      <c r="KJ15" s="27">
        <v>32</v>
      </c>
      <c r="KK15" s="27">
        <v>33</v>
      </c>
      <c r="KL15" s="27">
        <v>62</v>
      </c>
      <c r="KM15" s="27">
        <v>49</v>
      </c>
      <c r="KN15" s="27">
        <v>23</v>
      </c>
      <c r="KO15" s="27">
        <v>38</v>
      </c>
      <c r="KP15" s="29">
        <f t="shared" si="22"/>
        <v>495</v>
      </c>
      <c r="KQ15" s="27">
        <v>33</v>
      </c>
      <c r="KR15" s="27">
        <v>24</v>
      </c>
      <c r="KS15" s="27">
        <v>46</v>
      </c>
      <c r="KT15" s="27">
        <v>46</v>
      </c>
      <c r="KU15" s="27">
        <v>40</v>
      </c>
      <c r="KV15" s="27">
        <v>43</v>
      </c>
      <c r="KW15" s="27">
        <v>19</v>
      </c>
      <c r="KX15" s="27">
        <v>70</v>
      </c>
      <c r="KY15" s="27">
        <v>56</v>
      </c>
      <c r="KZ15" s="27">
        <v>34</v>
      </c>
      <c r="LA15" s="27">
        <v>34</v>
      </c>
      <c r="LB15" s="27">
        <v>40</v>
      </c>
      <c r="LC15" s="29">
        <f t="shared" si="23"/>
        <v>485</v>
      </c>
      <c r="LD15" s="27">
        <v>29</v>
      </c>
      <c r="LE15" s="27">
        <v>30</v>
      </c>
      <c r="LF15" s="27">
        <v>34</v>
      </c>
      <c r="LG15" s="27">
        <v>23</v>
      </c>
      <c r="LH15" s="27">
        <v>63</v>
      </c>
      <c r="LI15" s="27">
        <v>52</v>
      </c>
      <c r="LJ15" s="27">
        <v>27</v>
      </c>
      <c r="LK15" s="27">
        <v>48</v>
      </c>
      <c r="LL15" s="27">
        <v>49</v>
      </c>
      <c r="LM15" s="27">
        <v>47</v>
      </c>
      <c r="LN15" s="27">
        <v>38</v>
      </c>
      <c r="LO15" s="27">
        <v>35</v>
      </c>
      <c r="LP15" s="29">
        <f t="shared" si="24"/>
        <v>475</v>
      </c>
      <c r="LQ15" s="164">
        <v>38</v>
      </c>
      <c r="LR15" s="164">
        <v>27</v>
      </c>
      <c r="LS15" s="164">
        <v>50</v>
      </c>
      <c r="LT15" s="164">
        <v>44</v>
      </c>
      <c r="LU15" s="164">
        <v>65</v>
      </c>
      <c r="LV15" s="164">
        <v>31</v>
      </c>
      <c r="LW15" s="164">
        <v>40</v>
      </c>
      <c r="LX15" s="164">
        <v>53</v>
      </c>
      <c r="LY15" s="164">
        <v>41</v>
      </c>
      <c r="LZ15" s="164">
        <v>25</v>
      </c>
      <c r="MA15" s="164">
        <v>48</v>
      </c>
      <c r="MB15" s="164">
        <v>41</v>
      </c>
      <c r="MC15" s="29">
        <f t="shared" si="25"/>
        <v>503</v>
      </c>
      <c r="MD15" s="164">
        <v>46</v>
      </c>
      <c r="ME15" s="164">
        <v>32</v>
      </c>
      <c r="MF15" s="164">
        <v>34</v>
      </c>
      <c r="MG15" s="164">
        <v>19</v>
      </c>
      <c r="MH15" s="164">
        <v>63</v>
      </c>
      <c r="MI15" s="164">
        <v>27</v>
      </c>
      <c r="MJ15" s="164">
        <v>41</v>
      </c>
      <c r="MK15" s="164"/>
      <c r="ML15" s="164"/>
      <c r="MM15" s="164"/>
      <c r="MN15" s="164"/>
      <c r="MO15" s="164"/>
      <c r="MP15" s="29">
        <f t="shared" si="26"/>
        <v>262</v>
      </c>
    </row>
    <row r="16" spans="1:354" ht="13.5" thickBot="1" x14ac:dyDescent="0.3">
      <c r="A16" s="189"/>
      <c r="B16" s="191"/>
      <c r="C16" s="99" t="s">
        <v>64</v>
      </c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8">
        <f t="shared" si="0"/>
        <v>0</v>
      </c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8">
        <f t="shared" si="1"/>
        <v>0</v>
      </c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8">
        <f t="shared" si="2"/>
        <v>0</v>
      </c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9">
        <f t="shared" si="3"/>
        <v>0</v>
      </c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9">
        <f t="shared" si="4"/>
        <v>0</v>
      </c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9">
        <f t="shared" si="5"/>
        <v>0</v>
      </c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30">
        <f t="shared" si="6"/>
        <v>0</v>
      </c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30">
        <f t="shared" si="7"/>
        <v>0</v>
      </c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9">
        <f t="shared" si="8"/>
        <v>0</v>
      </c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9">
        <f t="shared" si="9"/>
        <v>0</v>
      </c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9">
        <f t="shared" si="10"/>
        <v>0</v>
      </c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9">
        <f t="shared" si="11"/>
        <v>0</v>
      </c>
      <c r="FD16" s="27">
        <v>46</v>
      </c>
      <c r="FE16" s="27">
        <v>25</v>
      </c>
      <c r="FF16" s="27">
        <v>36</v>
      </c>
      <c r="FG16" s="27">
        <v>25</v>
      </c>
      <c r="FH16" s="27">
        <v>28</v>
      </c>
      <c r="FI16" s="27">
        <v>21</v>
      </c>
      <c r="FJ16" s="27">
        <v>35</v>
      </c>
      <c r="FK16" s="27">
        <v>33</v>
      </c>
      <c r="FL16" s="27">
        <v>29</v>
      </c>
      <c r="FM16" s="27">
        <v>39</v>
      </c>
      <c r="FN16" s="27">
        <v>18</v>
      </c>
      <c r="FO16" s="27">
        <v>19</v>
      </c>
      <c r="FP16" s="30">
        <f t="shared" si="12"/>
        <v>354</v>
      </c>
      <c r="FQ16" s="27">
        <v>15</v>
      </c>
      <c r="FR16" s="27">
        <v>23</v>
      </c>
      <c r="FS16" s="27">
        <v>26</v>
      </c>
      <c r="FT16" s="27">
        <v>15</v>
      </c>
      <c r="FU16" s="27">
        <v>18</v>
      </c>
      <c r="FV16" s="27">
        <v>27</v>
      </c>
      <c r="FW16" s="27">
        <v>26</v>
      </c>
      <c r="FX16" s="27">
        <v>34</v>
      </c>
      <c r="FY16" s="27">
        <v>20</v>
      </c>
      <c r="FZ16" s="27">
        <v>34</v>
      </c>
      <c r="GA16" s="27">
        <v>19</v>
      </c>
      <c r="GB16" s="27">
        <v>18</v>
      </c>
      <c r="GC16" s="30">
        <f t="shared" si="13"/>
        <v>275</v>
      </c>
      <c r="GD16" s="27">
        <v>24</v>
      </c>
      <c r="GE16" s="27">
        <v>18</v>
      </c>
      <c r="GF16" s="27">
        <v>22</v>
      </c>
      <c r="GG16" s="27">
        <v>17</v>
      </c>
      <c r="GH16" s="27">
        <v>20</v>
      </c>
      <c r="GI16" s="27">
        <v>31</v>
      </c>
      <c r="GJ16" s="27">
        <v>22</v>
      </c>
      <c r="GK16" s="27">
        <v>42</v>
      </c>
      <c r="GL16" s="27">
        <v>32</v>
      </c>
      <c r="GM16" s="27">
        <v>22</v>
      </c>
      <c r="GN16" s="27">
        <v>17</v>
      </c>
      <c r="GO16" s="27">
        <v>18</v>
      </c>
      <c r="GP16" s="30">
        <f t="shared" si="14"/>
        <v>285</v>
      </c>
      <c r="GQ16" s="27">
        <v>30</v>
      </c>
      <c r="GR16" s="27">
        <v>27</v>
      </c>
      <c r="GS16" s="27">
        <v>15</v>
      </c>
      <c r="GT16" s="27">
        <v>23</v>
      </c>
      <c r="GU16" s="27">
        <v>25</v>
      </c>
      <c r="GV16" s="27">
        <v>25</v>
      </c>
      <c r="GW16" s="27">
        <v>19</v>
      </c>
      <c r="GX16" s="27">
        <v>31</v>
      </c>
      <c r="GY16" s="27">
        <v>36</v>
      </c>
      <c r="GZ16" s="27">
        <v>20</v>
      </c>
      <c r="HA16" s="27">
        <v>27</v>
      </c>
      <c r="HB16" s="27">
        <v>22</v>
      </c>
      <c r="HC16" s="29">
        <f t="shared" si="15"/>
        <v>300</v>
      </c>
      <c r="HD16" s="27">
        <v>16</v>
      </c>
      <c r="HE16" s="27">
        <v>20</v>
      </c>
      <c r="HF16" s="27">
        <v>28</v>
      </c>
      <c r="HG16" s="27">
        <v>28</v>
      </c>
      <c r="HH16" s="27">
        <v>12</v>
      </c>
      <c r="HI16" s="27">
        <v>13</v>
      </c>
      <c r="HJ16" s="27">
        <v>26</v>
      </c>
      <c r="HK16" s="27">
        <v>22</v>
      </c>
      <c r="HL16" s="27">
        <v>17</v>
      </c>
      <c r="HM16" s="27">
        <v>31</v>
      </c>
      <c r="HN16" s="27">
        <v>19</v>
      </c>
      <c r="HO16" s="27">
        <v>26</v>
      </c>
      <c r="HP16" s="29">
        <f t="shared" si="16"/>
        <v>258</v>
      </c>
      <c r="HQ16" s="27">
        <v>15</v>
      </c>
      <c r="HR16" s="27">
        <v>21</v>
      </c>
      <c r="HS16" s="27">
        <v>27</v>
      </c>
      <c r="HT16" s="27">
        <v>28</v>
      </c>
      <c r="HU16" s="27">
        <v>13</v>
      </c>
      <c r="HV16" s="27">
        <v>16</v>
      </c>
      <c r="HW16" s="27">
        <v>22</v>
      </c>
      <c r="HX16" s="27">
        <v>31</v>
      </c>
      <c r="HY16" s="27">
        <v>24</v>
      </c>
      <c r="HZ16" s="27">
        <v>32</v>
      </c>
      <c r="IA16" s="27">
        <v>21</v>
      </c>
      <c r="IB16" s="27">
        <v>17</v>
      </c>
      <c r="IC16" s="29">
        <f t="shared" si="17"/>
        <v>267</v>
      </c>
      <c r="ID16" s="27">
        <v>21</v>
      </c>
      <c r="IE16" s="27">
        <v>11</v>
      </c>
      <c r="IF16" s="27">
        <v>18</v>
      </c>
      <c r="IG16" s="27">
        <v>27</v>
      </c>
      <c r="IH16" s="27">
        <v>34</v>
      </c>
      <c r="II16" s="27">
        <v>26</v>
      </c>
      <c r="IJ16" s="27">
        <v>29</v>
      </c>
      <c r="IK16" s="27">
        <v>28</v>
      </c>
      <c r="IL16" s="27">
        <v>17</v>
      </c>
      <c r="IM16" s="27">
        <v>29</v>
      </c>
      <c r="IN16" s="27">
        <v>26</v>
      </c>
      <c r="IO16" s="27">
        <v>14</v>
      </c>
      <c r="IP16" s="29">
        <f t="shared" si="18"/>
        <v>280</v>
      </c>
      <c r="IQ16" s="27">
        <v>19</v>
      </c>
      <c r="IR16" s="27">
        <v>19</v>
      </c>
      <c r="IS16" s="27">
        <v>20</v>
      </c>
      <c r="IT16" s="27">
        <v>35</v>
      </c>
      <c r="IU16" s="27">
        <v>27</v>
      </c>
      <c r="IV16" s="27">
        <v>24</v>
      </c>
      <c r="IW16" s="27">
        <v>35</v>
      </c>
      <c r="IX16" s="27">
        <v>28</v>
      </c>
      <c r="IY16" s="27">
        <v>17</v>
      </c>
      <c r="IZ16" s="27">
        <v>36</v>
      </c>
      <c r="JA16" s="27">
        <v>21</v>
      </c>
      <c r="JB16" s="27">
        <v>24</v>
      </c>
      <c r="JC16" s="29">
        <f t="shared" si="19"/>
        <v>305</v>
      </c>
      <c r="JD16" s="27">
        <v>31</v>
      </c>
      <c r="JE16" s="27">
        <v>12</v>
      </c>
      <c r="JF16" s="27">
        <v>26</v>
      </c>
      <c r="JG16" s="27">
        <v>26</v>
      </c>
      <c r="JH16" s="27">
        <v>20</v>
      </c>
      <c r="JI16" s="27">
        <v>19</v>
      </c>
      <c r="JJ16" s="150">
        <v>34</v>
      </c>
      <c r="JK16" s="27">
        <v>19</v>
      </c>
      <c r="JL16" s="27">
        <v>29</v>
      </c>
      <c r="JM16" s="27">
        <v>25</v>
      </c>
      <c r="JN16" s="27">
        <v>16</v>
      </c>
      <c r="JO16" s="27">
        <v>19</v>
      </c>
      <c r="JP16" s="28">
        <f t="shared" si="20"/>
        <v>276</v>
      </c>
      <c r="JQ16" s="27">
        <v>22</v>
      </c>
      <c r="JR16" s="27">
        <v>15</v>
      </c>
      <c r="JS16" s="27">
        <v>16</v>
      </c>
      <c r="JT16" s="27">
        <v>7</v>
      </c>
      <c r="JU16" s="27">
        <v>13</v>
      </c>
      <c r="JV16" s="27">
        <v>27</v>
      </c>
      <c r="JW16" s="27">
        <v>12</v>
      </c>
      <c r="JX16" s="27">
        <v>21</v>
      </c>
      <c r="JY16" s="27">
        <v>23</v>
      </c>
      <c r="JZ16" s="27">
        <v>18</v>
      </c>
      <c r="KA16" s="27">
        <v>8</v>
      </c>
      <c r="KB16" s="27">
        <v>21</v>
      </c>
      <c r="KC16" s="28">
        <f t="shared" si="21"/>
        <v>203</v>
      </c>
      <c r="KD16" s="27">
        <v>9</v>
      </c>
      <c r="KE16" s="27">
        <v>14</v>
      </c>
      <c r="KF16" s="27">
        <v>15</v>
      </c>
      <c r="KG16" s="27">
        <v>16</v>
      </c>
      <c r="KH16" s="27">
        <v>18</v>
      </c>
      <c r="KI16" s="27">
        <v>14</v>
      </c>
      <c r="KJ16" s="27">
        <v>11</v>
      </c>
      <c r="KK16" s="27">
        <v>11</v>
      </c>
      <c r="KL16" s="27">
        <v>26</v>
      </c>
      <c r="KM16" s="27">
        <v>18</v>
      </c>
      <c r="KN16" s="27">
        <v>16</v>
      </c>
      <c r="KO16" s="27">
        <v>17</v>
      </c>
      <c r="KP16" s="29">
        <f t="shared" si="22"/>
        <v>185</v>
      </c>
      <c r="KQ16" s="27">
        <v>13</v>
      </c>
      <c r="KR16" s="27">
        <v>11</v>
      </c>
      <c r="KS16" s="27">
        <v>9</v>
      </c>
      <c r="KT16" s="27">
        <v>15</v>
      </c>
      <c r="KU16" s="27">
        <v>16</v>
      </c>
      <c r="KV16" s="27">
        <v>7</v>
      </c>
      <c r="KW16" s="27">
        <v>0</v>
      </c>
      <c r="KX16" s="27">
        <v>34</v>
      </c>
      <c r="KY16" s="27">
        <v>16</v>
      </c>
      <c r="KZ16" s="27">
        <v>15</v>
      </c>
      <c r="LA16" s="27">
        <v>13</v>
      </c>
      <c r="LB16" s="27">
        <v>17</v>
      </c>
      <c r="LC16" s="29">
        <f t="shared" si="23"/>
        <v>166</v>
      </c>
      <c r="LD16" s="27">
        <v>6</v>
      </c>
      <c r="LE16" s="27">
        <v>6</v>
      </c>
      <c r="LF16" s="27">
        <v>16</v>
      </c>
      <c r="LG16" s="27">
        <v>12</v>
      </c>
      <c r="LH16" s="27">
        <v>18</v>
      </c>
      <c r="LI16" s="27">
        <v>15</v>
      </c>
      <c r="LJ16" s="27">
        <v>10</v>
      </c>
      <c r="LK16" s="27">
        <v>16</v>
      </c>
      <c r="LL16" s="27">
        <v>17</v>
      </c>
      <c r="LM16" s="27">
        <v>11</v>
      </c>
      <c r="LN16" s="27">
        <v>13</v>
      </c>
      <c r="LO16" s="27">
        <v>42</v>
      </c>
      <c r="LP16" s="29">
        <f t="shared" si="24"/>
        <v>182</v>
      </c>
      <c r="LQ16" s="164">
        <v>13</v>
      </c>
      <c r="LR16" s="164">
        <v>6</v>
      </c>
      <c r="LS16" s="164">
        <v>19</v>
      </c>
      <c r="LT16" s="164">
        <v>11</v>
      </c>
      <c r="LU16" s="164">
        <v>15</v>
      </c>
      <c r="LV16" s="164">
        <v>6</v>
      </c>
      <c r="LW16" s="164">
        <v>19</v>
      </c>
      <c r="LX16" s="164">
        <v>14</v>
      </c>
      <c r="LY16" s="164">
        <v>12</v>
      </c>
      <c r="LZ16" s="164">
        <v>17</v>
      </c>
      <c r="MA16" s="164">
        <v>9</v>
      </c>
      <c r="MB16" s="164">
        <v>9</v>
      </c>
      <c r="MC16" s="29">
        <f t="shared" si="25"/>
        <v>150</v>
      </c>
      <c r="MD16" s="164">
        <v>24</v>
      </c>
      <c r="ME16" s="164">
        <v>12</v>
      </c>
      <c r="MF16" s="164">
        <v>8</v>
      </c>
      <c r="MG16" s="164">
        <v>12</v>
      </c>
      <c r="MH16" s="164">
        <v>11</v>
      </c>
      <c r="MI16" s="164">
        <v>10</v>
      </c>
      <c r="MJ16" s="164">
        <v>23</v>
      </c>
      <c r="MK16" s="164"/>
      <c r="ML16" s="164"/>
      <c r="MM16" s="164"/>
      <c r="MN16" s="164"/>
      <c r="MO16" s="164"/>
      <c r="MP16" s="29">
        <f t="shared" si="26"/>
        <v>100</v>
      </c>
    </row>
    <row r="17" spans="1:354" ht="13.5" thickBot="1" x14ac:dyDescent="0.3">
      <c r="A17" s="189"/>
      <c r="B17" s="191"/>
      <c r="C17" s="99" t="s">
        <v>65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8">
        <f t="shared" si="0"/>
        <v>0</v>
      </c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8">
        <f t="shared" si="1"/>
        <v>0</v>
      </c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8">
        <f t="shared" si="2"/>
        <v>0</v>
      </c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9">
        <f t="shared" si="3"/>
        <v>0</v>
      </c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9">
        <f t="shared" si="4"/>
        <v>0</v>
      </c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9">
        <f t="shared" si="5"/>
        <v>0</v>
      </c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30">
        <f t="shared" si="6"/>
        <v>0</v>
      </c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30">
        <f t="shared" si="7"/>
        <v>0</v>
      </c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9">
        <f t="shared" si="8"/>
        <v>0</v>
      </c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9">
        <f t="shared" si="9"/>
        <v>0</v>
      </c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9">
        <f t="shared" si="10"/>
        <v>0</v>
      </c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9">
        <f t="shared" si="11"/>
        <v>0</v>
      </c>
      <c r="FD17" s="27">
        <v>42</v>
      </c>
      <c r="FE17" s="27">
        <v>38</v>
      </c>
      <c r="FF17" s="27">
        <v>45</v>
      </c>
      <c r="FG17" s="27">
        <v>38</v>
      </c>
      <c r="FH17" s="27">
        <v>45</v>
      </c>
      <c r="FI17" s="27">
        <v>46</v>
      </c>
      <c r="FJ17" s="27">
        <v>40</v>
      </c>
      <c r="FK17" s="27">
        <v>39</v>
      </c>
      <c r="FL17" s="27">
        <v>47</v>
      </c>
      <c r="FM17" s="27">
        <v>46</v>
      </c>
      <c r="FN17" s="27">
        <v>37</v>
      </c>
      <c r="FO17" s="27">
        <v>29</v>
      </c>
      <c r="FP17" s="30">
        <f t="shared" si="12"/>
        <v>492</v>
      </c>
      <c r="FQ17" s="27">
        <v>27</v>
      </c>
      <c r="FR17" s="27">
        <v>36</v>
      </c>
      <c r="FS17" s="27">
        <v>35</v>
      </c>
      <c r="FT17" s="27">
        <v>31</v>
      </c>
      <c r="FU17" s="27">
        <v>39</v>
      </c>
      <c r="FV17" s="27">
        <v>45</v>
      </c>
      <c r="FW17" s="27">
        <v>35</v>
      </c>
      <c r="FX17" s="27">
        <v>30</v>
      </c>
      <c r="FY17" s="27">
        <v>44</v>
      </c>
      <c r="FZ17" s="27">
        <v>44</v>
      </c>
      <c r="GA17" s="27">
        <v>44</v>
      </c>
      <c r="GB17" s="27">
        <v>41</v>
      </c>
      <c r="GC17" s="30">
        <f t="shared" si="13"/>
        <v>451</v>
      </c>
      <c r="GD17" s="27">
        <v>32</v>
      </c>
      <c r="GE17" s="27">
        <v>26</v>
      </c>
      <c r="GF17" s="27">
        <v>29</v>
      </c>
      <c r="GG17" s="27">
        <v>42</v>
      </c>
      <c r="GH17" s="27">
        <v>37</v>
      </c>
      <c r="GI17" s="27">
        <v>46</v>
      </c>
      <c r="GJ17" s="27">
        <v>38</v>
      </c>
      <c r="GK17" s="27">
        <v>49</v>
      </c>
      <c r="GL17" s="27">
        <v>47</v>
      </c>
      <c r="GM17" s="27">
        <v>60</v>
      </c>
      <c r="GN17" s="27">
        <v>36</v>
      </c>
      <c r="GO17" s="27">
        <v>42</v>
      </c>
      <c r="GP17" s="30">
        <f t="shared" si="14"/>
        <v>484</v>
      </c>
      <c r="GQ17" s="27">
        <v>33</v>
      </c>
      <c r="GR17" s="27">
        <v>29</v>
      </c>
      <c r="GS17" s="27">
        <v>26</v>
      </c>
      <c r="GT17" s="27">
        <v>38</v>
      </c>
      <c r="GU17" s="27">
        <v>35</v>
      </c>
      <c r="GV17" s="27">
        <v>44</v>
      </c>
      <c r="GW17" s="27">
        <v>34</v>
      </c>
      <c r="GX17" s="27">
        <v>58</v>
      </c>
      <c r="GY17" s="27">
        <v>32</v>
      </c>
      <c r="GZ17" s="27">
        <v>39</v>
      </c>
      <c r="HA17" s="27">
        <v>35</v>
      </c>
      <c r="HB17" s="27">
        <v>47</v>
      </c>
      <c r="HC17" s="29">
        <f t="shared" si="15"/>
        <v>450</v>
      </c>
      <c r="HD17" s="27">
        <v>39</v>
      </c>
      <c r="HE17" s="27">
        <v>37</v>
      </c>
      <c r="HF17" s="27">
        <v>37</v>
      </c>
      <c r="HG17" s="27">
        <v>37</v>
      </c>
      <c r="HH17" s="27">
        <v>47</v>
      </c>
      <c r="HI17" s="27">
        <v>39</v>
      </c>
      <c r="HJ17" s="27">
        <v>39</v>
      </c>
      <c r="HK17" s="27">
        <v>35</v>
      </c>
      <c r="HL17" s="27">
        <v>38</v>
      </c>
      <c r="HM17" s="27">
        <v>42</v>
      </c>
      <c r="HN17" s="27">
        <v>38</v>
      </c>
      <c r="HO17" s="27">
        <v>34</v>
      </c>
      <c r="HP17" s="29">
        <f t="shared" si="16"/>
        <v>462</v>
      </c>
      <c r="HQ17" s="27">
        <v>25</v>
      </c>
      <c r="HR17" s="27">
        <v>37</v>
      </c>
      <c r="HS17" s="27">
        <v>41</v>
      </c>
      <c r="HT17" s="27">
        <v>39</v>
      </c>
      <c r="HU17" s="27">
        <v>26</v>
      </c>
      <c r="HV17" s="27">
        <v>43</v>
      </c>
      <c r="HW17" s="27">
        <v>32</v>
      </c>
      <c r="HX17" s="27">
        <v>53</v>
      </c>
      <c r="HY17" s="27">
        <v>34</v>
      </c>
      <c r="HZ17" s="27">
        <v>41</v>
      </c>
      <c r="IA17" s="27">
        <v>29</v>
      </c>
      <c r="IB17" s="27">
        <v>32</v>
      </c>
      <c r="IC17" s="29">
        <f t="shared" si="17"/>
        <v>432</v>
      </c>
      <c r="ID17" s="27">
        <v>22</v>
      </c>
      <c r="IE17" s="27">
        <v>28</v>
      </c>
      <c r="IF17" s="27">
        <v>36</v>
      </c>
      <c r="IG17" s="27">
        <v>30</v>
      </c>
      <c r="IH17" s="27">
        <v>29</v>
      </c>
      <c r="II17" s="27">
        <v>39</v>
      </c>
      <c r="IJ17" s="27">
        <v>43</v>
      </c>
      <c r="IK17" s="27">
        <v>43</v>
      </c>
      <c r="IL17" s="27">
        <v>32</v>
      </c>
      <c r="IM17" s="27">
        <v>35</v>
      </c>
      <c r="IN17" s="27">
        <v>35</v>
      </c>
      <c r="IO17" s="27">
        <v>24</v>
      </c>
      <c r="IP17" s="29">
        <f t="shared" si="18"/>
        <v>396</v>
      </c>
      <c r="IQ17" s="27">
        <v>42</v>
      </c>
      <c r="IR17" s="27">
        <v>38</v>
      </c>
      <c r="IS17" s="27">
        <v>23</v>
      </c>
      <c r="IT17" s="27">
        <v>37</v>
      </c>
      <c r="IU17" s="27">
        <v>41</v>
      </c>
      <c r="IV17" s="27">
        <v>34</v>
      </c>
      <c r="IW17" s="27">
        <v>30</v>
      </c>
      <c r="IX17" s="27">
        <v>36</v>
      </c>
      <c r="IY17" s="27">
        <v>36</v>
      </c>
      <c r="IZ17" s="27">
        <v>55</v>
      </c>
      <c r="JA17" s="27">
        <v>37</v>
      </c>
      <c r="JB17" s="27">
        <v>18</v>
      </c>
      <c r="JC17" s="29">
        <f t="shared" si="19"/>
        <v>427</v>
      </c>
      <c r="JD17" s="27">
        <v>24</v>
      </c>
      <c r="JE17" s="27">
        <v>32</v>
      </c>
      <c r="JF17" s="27">
        <v>28</v>
      </c>
      <c r="JG17" s="27">
        <v>26</v>
      </c>
      <c r="JH17" s="27">
        <v>37</v>
      </c>
      <c r="JI17" s="27">
        <v>37</v>
      </c>
      <c r="JJ17" s="150">
        <v>50</v>
      </c>
      <c r="JK17" s="27">
        <v>25</v>
      </c>
      <c r="JL17" s="27">
        <v>24</v>
      </c>
      <c r="JM17" s="27">
        <v>29</v>
      </c>
      <c r="JN17" s="27">
        <v>32</v>
      </c>
      <c r="JO17" s="27">
        <v>38</v>
      </c>
      <c r="JP17" s="28">
        <f t="shared" si="20"/>
        <v>382</v>
      </c>
      <c r="JQ17" s="27">
        <v>36</v>
      </c>
      <c r="JR17" s="27">
        <v>27</v>
      </c>
      <c r="JS17" s="27">
        <v>31</v>
      </c>
      <c r="JT17" s="27">
        <v>14</v>
      </c>
      <c r="JU17" s="27">
        <v>38</v>
      </c>
      <c r="JV17" s="27">
        <v>48</v>
      </c>
      <c r="JW17" s="27">
        <v>36</v>
      </c>
      <c r="JX17" s="27">
        <v>29</v>
      </c>
      <c r="JY17" s="27">
        <v>31</v>
      </c>
      <c r="JZ17" s="27">
        <v>32</v>
      </c>
      <c r="KA17" s="27">
        <v>16</v>
      </c>
      <c r="KB17" s="27">
        <v>35</v>
      </c>
      <c r="KC17" s="28">
        <f t="shared" si="21"/>
        <v>373</v>
      </c>
      <c r="KD17" s="27">
        <v>13</v>
      </c>
      <c r="KE17" s="27">
        <v>19</v>
      </c>
      <c r="KF17" s="27">
        <v>32</v>
      </c>
      <c r="KG17" s="27">
        <v>27</v>
      </c>
      <c r="KH17" s="27">
        <v>33</v>
      </c>
      <c r="KI17" s="27">
        <v>41</v>
      </c>
      <c r="KJ17" s="27">
        <v>21</v>
      </c>
      <c r="KK17" s="27">
        <v>32</v>
      </c>
      <c r="KL17" s="27">
        <v>21</v>
      </c>
      <c r="KM17" s="27">
        <v>21</v>
      </c>
      <c r="KN17" s="27">
        <v>16</v>
      </c>
      <c r="KO17" s="27">
        <v>27</v>
      </c>
      <c r="KP17" s="29">
        <f t="shared" si="22"/>
        <v>303</v>
      </c>
      <c r="KQ17" s="27">
        <v>26</v>
      </c>
      <c r="KR17" s="27">
        <v>25</v>
      </c>
      <c r="KS17" s="27">
        <v>24</v>
      </c>
      <c r="KT17" s="27">
        <v>12</v>
      </c>
      <c r="KU17" s="27">
        <v>23</v>
      </c>
      <c r="KV17" s="27">
        <v>9</v>
      </c>
      <c r="KW17" s="27">
        <v>0</v>
      </c>
      <c r="KX17" s="27">
        <v>46</v>
      </c>
      <c r="KY17" s="27">
        <v>38</v>
      </c>
      <c r="KZ17" s="27">
        <v>19</v>
      </c>
      <c r="LA17" s="27">
        <v>33</v>
      </c>
      <c r="LB17" s="27">
        <v>21</v>
      </c>
      <c r="LC17" s="29">
        <f t="shared" si="23"/>
        <v>276</v>
      </c>
      <c r="LD17" s="27">
        <v>24</v>
      </c>
      <c r="LE17" s="27">
        <v>15</v>
      </c>
      <c r="LF17" s="27">
        <v>39</v>
      </c>
      <c r="LG17" s="27">
        <v>17</v>
      </c>
      <c r="LH17" s="27">
        <v>39</v>
      </c>
      <c r="LI17" s="27">
        <v>23</v>
      </c>
      <c r="LJ17" s="27">
        <v>25</v>
      </c>
      <c r="LK17" s="27">
        <v>31</v>
      </c>
      <c r="LL17" s="27">
        <v>28</v>
      </c>
      <c r="LM17" s="27">
        <v>27</v>
      </c>
      <c r="LN17" s="27">
        <v>21</v>
      </c>
      <c r="LO17" s="27">
        <v>32</v>
      </c>
      <c r="LP17" s="29">
        <f t="shared" si="24"/>
        <v>321</v>
      </c>
      <c r="LQ17" s="164">
        <v>13</v>
      </c>
      <c r="LR17" s="164">
        <v>16</v>
      </c>
      <c r="LS17" s="164">
        <v>29</v>
      </c>
      <c r="LT17" s="164">
        <v>34</v>
      </c>
      <c r="LU17" s="164">
        <v>26</v>
      </c>
      <c r="LV17" s="164">
        <v>13</v>
      </c>
      <c r="LW17" s="164">
        <v>26</v>
      </c>
      <c r="LX17" s="164">
        <v>24</v>
      </c>
      <c r="LY17" s="164">
        <v>28</v>
      </c>
      <c r="LZ17" s="164">
        <v>45</v>
      </c>
      <c r="MA17" s="164">
        <v>11</v>
      </c>
      <c r="MB17" s="164">
        <v>32</v>
      </c>
      <c r="MC17" s="29">
        <f t="shared" si="25"/>
        <v>297</v>
      </c>
      <c r="MD17" s="164">
        <v>26</v>
      </c>
      <c r="ME17" s="164">
        <v>23</v>
      </c>
      <c r="MF17" s="164">
        <v>23</v>
      </c>
      <c r="MG17" s="164">
        <v>18</v>
      </c>
      <c r="MH17" s="164">
        <v>48</v>
      </c>
      <c r="MI17" s="164">
        <v>25</v>
      </c>
      <c r="MJ17" s="164">
        <v>29</v>
      </c>
      <c r="MK17" s="164"/>
      <c r="ML17" s="164"/>
      <c r="MM17" s="164"/>
      <c r="MN17" s="164"/>
      <c r="MO17" s="164"/>
      <c r="MP17" s="29">
        <f t="shared" si="26"/>
        <v>192</v>
      </c>
    </row>
    <row r="18" spans="1:354" ht="13.5" thickBot="1" x14ac:dyDescent="0.3">
      <c r="A18" s="189"/>
      <c r="B18" s="191"/>
      <c r="C18" s="99" t="s">
        <v>66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8">
        <f t="shared" si="0"/>
        <v>0</v>
      </c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8">
        <f t="shared" si="1"/>
        <v>0</v>
      </c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8">
        <f t="shared" si="2"/>
        <v>0</v>
      </c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9">
        <f t="shared" si="3"/>
        <v>0</v>
      </c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9">
        <f t="shared" si="4"/>
        <v>0</v>
      </c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9">
        <f t="shared" si="5"/>
        <v>0</v>
      </c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30">
        <f t="shared" si="6"/>
        <v>0</v>
      </c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30">
        <f t="shared" si="7"/>
        <v>0</v>
      </c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9">
        <f t="shared" si="8"/>
        <v>0</v>
      </c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9">
        <f t="shared" si="9"/>
        <v>0</v>
      </c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9">
        <f t="shared" si="10"/>
        <v>0</v>
      </c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9">
        <f t="shared" si="11"/>
        <v>0</v>
      </c>
      <c r="FD18" s="27">
        <v>23</v>
      </c>
      <c r="FE18" s="27">
        <v>8</v>
      </c>
      <c r="FF18" s="27">
        <v>24</v>
      </c>
      <c r="FG18" s="27">
        <v>16</v>
      </c>
      <c r="FH18" s="27">
        <v>21</v>
      </c>
      <c r="FI18" s="27">
        <v>18</v>
      </c>
      <c r="FJ18" s="27">
        <v>18</v>
      </c>
      <c r="FK18" s="27">
        <v>28</v>
      </c>
      <c r="FL18" s="27">
        <v>21</v>
      </c>
      <c r="FM18" s="27">
        <v>23</v>
      </c>
      <c r="FN18" s="27">
        <v>23</v>
      </c>
      <c r="FO18" s="27">
        <v>12</v>
      </c>
      <c r="FP18" s="30">
        <f t="shared" si="12"/>
        <v>235</v>
      </c>
      <c r="FQ18" s="27">
        <v>19</v>
      </c>
      <c r="FR18" s="27">
        <v>14</v>
      </c>
      <c r="FS18" s="27">
        <v>18</v>
      </c>
      <c r="FT18" s="27">
        <v>9</v>
      </c>
      <c r="FU18" s="27">
        <v>29</v>
      </c>
      <c r="FV18" s="27">
        <v>24</v>
      </c>
      <c r="FW18" s="27">
        <v>23</v>
      </c>
      <c r="FX18" s="27">
        <v>21</v>
      </c>
      <c r="FY18" s="27">
        <v>26</v>
      </c>
      <c r="FZ18" s="27">
        <v>28</v>
      </c>
      <c r="GA18" s="27">
        <v>16</v>
      </c>
      <c r="GB18" s="27">
        <v>13</v>
      </c>
      <c r="GC18" s="30">
        <f t="shared" si="13"/>
        <v>240</v>
      </c>
      <c r="GD18" s="27">
        <v>18</v>
      </c>
      <c r="GE18" s="27">
        <v>16</v>
      </c>
      <c r="GF18" s="27">
        <v>19</v>
      </c>
      <c r="GG18" s="27">
        <v>13</v>
      </c>
      <c r="GH18" s="27">
        <v>16</v>
      </c>
      <c r="GI18" s="27">
        <v>21</v>
      </c>
      <c r="GJ18" s="27">
        <v>12</v>
      </c>
      <c r="GK18" s="27">
        <v>26</v>
      </c>
      <c r="GL18" s="27">
        <v>20</v>
      </c>
      <c r="GM18" s="27">
        <v>16</v>
      </c>
      <c r="GN18" s="27">
        <v>18</v>
      </c>
      <c r="GO18" s="27">
        <v>15</v>
      </c>
      <c r="GP18" s="30">
        <f t="shared" si="14"/>
        <v>210</v>
      </c>
      <c r="GQ18" s="27">
        <v>19</v>
      </c>
      <c r="GR18" s="27">
        <v>21</v>
      </c>
      <c r="GS18" s="27">
        <v>20</v>
      </c>
      <c r="GT18" s="27">
        <v>16</v>
      </c>
      <c r="GU18" s="27">
        <v>14</v>
      </c>
      <c r="GV18" s="27">
        <v>16</v>
      </c>
      <c r="GW18" s="27">
        <v>19</v>
      </c>
      <c r="GX18" s="27">
        <v>26</v>
      </c>
      <c r="GY18" s="27">
        <v>20</v>
      </c>
      <c r="GZ18" s="27">
        <v>19</v>
      </c>
      <c r="HA18" s="27">
        <v>13</v>
      </c>
      <c r="HB18" s="27">
        <v>13</v>
      </c>
      <c r="HC18" s="29">
        <f t="shared" si="15"/>
        <v>216</v>
      </c>
      <c r="HD18" s="27">
        <v>21</v>
      </c>
      <c r="HE18" s="27">
        <v>22</v>
      </c>
      <c r="HF18" s="27">
        <v>14</v>
      </c>
      <c r="HG18" s="27">
        <v>20</v>
      </c>
      <c r="HH18" s="27">
        <v>19</v>
      </c>
      <c r="HI18" s="27">
        <v>24</v>
      </c>
      <c r="HJ18" s="27">
        <v>24</v>
      </c>
      <c r="HK18" s="27">
        <v>16</v>
      </c>
      <c r="HL18" s="27">
        <v>11</v>
      </c>
      <c r="HM18" s="27">
        <v>24</v>
      </c>
      <c r="HN18" s="27">
        <v>13</v>
      </c>
      <c r="HO18" s="27">
        <v>9</v>
      </c>
      <c r="HP18" s="29">
        <f t="shared" si="16"/>
        <v>217</v>
      </c>
      <c r="HQ18" s="27">
        <v>11</v>
      </c>
      <c r="HR18" s="27">
        <v>15</v>
      </c>
      <c r="HS18" s="27">
        <v>15</v>
      </c>
      <c r="HT18" s="27">
        <v>22</v>
      </c>
      <c r="HU18" s="27">
        <v>30</v>
      </c>
      <c r="HV18" s="27">
        <v>10</v>
      </c>
      <c r="HW18" s="27">
        <v>14</v>
      </c>
      <c r="HX18" s="27">
        <v>16</v>
      </c>
      <c r="HY18" s="27">
        <v>11</v>
      </c>
      <c r="HZ18" s="27">
        <v>18</v>
      </c>
      <c r="IA18" s="27">
        <v>17</v>
      </c>
      <c r="IB18" s="27">
        <v>14</v>
      </c>
      <c r="IC18" s="29">
        <f t="shared" si="17"/>
        <v>193</v>
      </c>
      <c r="ID18" s="27">
        <v>14</v>
      </c>
      <c r="IE18" s="27">
        <v>14</v>
      </c>
      <c r="IF18" s="27">
        <v>13</v>
      </c>
      <c r="IG18" s="27">
        <v>18</v>
      </c>
      <c r="IH18" s="27">
        <v>30</v>
      </c>
      <c r="II18" s="27">
        <v>30</v>
      </c>
      <c r="IJ18" s="27">
        <v>22</v>
      </c>
      <c r="IK18" s="27">
        <v>15</v>
      </c>
      <c r="IL18" s="27">
        <v>15</v>
      </c>
      <c r="IM18" s="27">
        <v>24</v>
      </c>
      <c r="IN18" s="27">
        <v>23</v>
      </c>
      <c r="IO18" s="27">
        <v>15</v>
      </c>
      <c r="IP18" s="29">
        <f t="shared" si="18"/>
        <v>233</v>
      </c>
      <c r="IQ18" s="27">
        <v>22</v>
      </c>
      <c r="IR18" s="27">
        <v>14</v>
      </c>
      <c r="IS18" s="27">
        <v>11</v>
      </c>
      <c r="IT18" s="27">
        <v>14</v>
      </c>
      <c r="IU18" s="27">
        <v>19</v>
      </c>
      <c r="IV18" s="27">
        <v>15</v>
      </c>
      <c r="IW18" s="27">
        <v>14</v>
      </c>
      <c r="IX18" s="27">
        <v>17</v>
      </c>
      <c r="IY18" s="27">
        <v>14</v>
      </c>
      <c r="IZ18" s="27">
        <v>21</v>
      </c>
      <c r="JA18" s="27">
        <v>19</v>
      </c>
      <c r="JB18" s="27">
        <v>17</v>
      </c>
      <c r="JC18" s="29">
        <f t="shared" si="19"/>
        <v>197</v>
      </c>
      <c r="JD18" s="27">
        <v>20</v>
      </c>
      <c r="JE18" s="27">
        <v>15</v>
      </c>
      <c r="JF18" s="27">
        <v>16</v>
      </c>
      <c r="JG18" s="27">
        <v>11</v>
      </c>
      <c r="JH18" s="27">
        <v>18</v>
      </c>
      <c r="JI18" s="27">
        <v>16</v>
      </c>
      <c r="JJ18" s="150">
        <v>21</v>
      </c>
      <c r="JK18" s="27">
        <v>20</v>
      </c>
      <c r="JL18" s="27">
        <v>18</v>
      </c>
      <c r="JM18" s="27">
        <v>10</v>
      </c>
      <c r="JN18" s="27">
        <v>16</v>
      </c>
      <c r="JO18" s="27">
        <v>18</v>
      </c>
      <c r="JP18" s="28">
        <f t="shared" si="20"/>
        <v>199</v>
      </c>
      <c r="JQ18" s="27">
        <v>17</v>
      </c>
      <c r="JR18" s="27">
        <v>9</v>
      </c>
      <c r="JS18" s="27">
        <v>6</v>
      </c>
      <c r="JT18" s="27">
        <v>12</v>
      </c>
      <c r="JU18" s="27">
        <v>6</v>
      </c>
      <c r="JV18" s="27">
        <v>13</v>
      </c>
      <c r="JW18" s="27">
        <v>12</v>
      </c>
      <c r="JX18" s="27">
        <v>8</v>
      </c>
      <c r="JY18" s="27">
        <v>19</v>
      </c>
      <c r="JZ18" s="27">
        <v>14</v>
      </c>
      <c r="KA18" s="27">
        <v>12</v>
      </c>
      <c r="KB18" s="27">
        <v>17</v>
      </c>
      <c r="KC18" s="28">
        <f t="shared" si="21"/>
        <v>145</v>
      </c>
      <c r="KD18" s="27">
        <v>4</v>
      </c>
      <c r="KE18" s="27">
        <v>17</v>
      </c>
      <c r="KF18" s="27">
        <v>10</v>
      </c>
      <c r="KG18" s="27">
        <v>8</v>
      </c>
      <c r="KH18" s="27">
        <v>6</v>
      </c>
      <c r="KI18" s="27">
        <v>14</v>
      </c>
      <c r="KJ18" s="27">
        <v>10</v>
      </c>
      <c r="KK18" s="27">
        <v>12</v>
      </c>
      <c r="KL18" s="27">
        <v>7</v>
      </c>
      <c r="KM18" s="27">
        <v>8</v>
      </c>
      <c r="KN18" s="27">
        <v>10</v>
      </c>
      <c r="KO18" s="27">
        <v>15</v>
      </c>
      <c r="KP18" s="29">
        <f t="shared" si="22"/>
        <v>121</v>
      </c>
      <c r="KQ18" s="27">
        <v>8</v>
      </c>
      <c r="KR18" s="27">
        <v>11</v>
      </c>
      <c r="KS18" s="27">
        <v>15</v>
      </c>
      <c r="KT18" s="27">
        <v>8</v>
      </c>
      <c r="KU18" s="27">
        <v>9</v>
      </c>
      <c r="KV18" s="27">
        <v>4</v>
      </c>
      <c r="KW18" s="27">
        <v>0</v>
      </c>
      <c r="KX18" s="27">
        <v>33</v>
      </c>
      <c r="KY18" s="27">
        <v>14</v>
      </c>
      <c r="KZ18" s="27">
        <v>15</v>
      </c>
      <c r="LA18" s="27">
        <v>12</v>
      </c>
      <c r="LB18" s="27">
        <v>11</v>
      </c>
      <c r="LC18" s="29">
        <f t="shared" si="23"/>
        <v>140</v>
      </c>
      <c r="LD18" s="27">
        <v>15</v>
      </c>
      <c r="LE18" s="27">
        <v>4</v>
      </c>
      <c r="LF18" s="27">
        <v>21</v>
      </c>
      <c r="LG18" s="27">
        <v>9</v>
      </c>
      <c r="LH18" s="27">
        <v>18</v>
      </c>
      <c r="LI18" s="27">
        <v>16</v>
      </c>
      <c r="LJ18" s="27">
        <v>5</v>
      </c>
      <c r="LK18" s="27">
        <v>21</v>
      </c>
      <c r="LL18" s="27">
        <v>7</v>
      </c>
      <c r="LM18" s="27">
        <v>6</v>
      </c>
      <c r="LN18" s="27">
        <v>16</v>
      </c>
      <c r="LO18" s="27">
        <v>11</v>
      </c>
      <c r="LP18" s="29">
        <f t="shared" si="24"/>
        <v>149</v>
      </c>
      <c r="LQ18" s="164">
        <v>5</v>
      </c>
      <c r="LR18" s="164">
        <v>9</v>
      </c>
      <c r="LS18" s="164">
        <v>17</v>
      </c>
      <c r="LT18" s="164">
        <v>7</v>
      </c>
      <c r="LU18" s="164">
        <v>14</v>
      </c>
      <c r="LV18" s="164">
        <v>15</v>
      </c>
      <c r="LW18" s="164">
        <v>13</v>
      </c>
      <c r="LX18" s="164">
        <v>16</v>
      </c>
      <c r="LY18" s="164">
        <v>18</v>
      </c>
      <c r="LZ18" s="164">
        <v>12</v>
      </c>
      <c r="MA18" s="164">
        <v>9</v>
      </c>
      <c r="MB18" s="164">
        <v>7</v>
      </c>
      <c r="MC18" s="29">
        <f t="shared" si="25"/>
        <v>142</v>
      </c>
      <c r="MD18" s="164">
        <v>18</v>
      </c>
      <c r="ME18" s="164">
        <v>11</v>
      </c>
      <c r="MF18" s="164">
        <v>10</v>
      </c>
      <c r="MG18" s="164">
        <v>8</v>
      </c>
      <c r="MH18" s="164">
        <v>12</v>
      </c>
      <c r="MI18" s="164">
        <v>14</v>
      </c>
      <c r="MJ18" s="164">
        <v>14</v>
      </c>
      <c r="MK18" s="164"/>
      <c r="ML18" s="164"/>
      <c r="MM18" s="164"/>
      <c r="MN18" s="164"/>
      <c r="MO18" s="164"/>
      <c r="MP18" s="29">
        <f t="shared" si="26"/>
        <v>87</v>
      </c>
    </row>
    <row r="19" spans="1:354" ht="13.5" thickBot="1" x14ac:dyDescent="0.3">
      <c r="A19" s="189"/>
      <c r="B19" s="191"/>
      <c r="C19" s="100" t="s">
        <v>67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2">
        <f t="shared" si="0"/>
        <v>0</v>
      </c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2">
        <f t="shared" si="1"/>
        <v>0</v>
      </c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2">
        <f t="shared" si="2"/>
        <v>0</v>
      </c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3">
        <f t="shared" si="3"/>
        <v>0</v>
      </c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3">
        <f t="shared" si="4"/>
        <v>0</v>
      </c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3">
        <f t="shared" si="5"/>
        <v>0</v>
      </c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4">
        <f t="shared" si="6"/>
        <v>0</v>
      </c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4">
        <f t="shared" si="7"/>
        <v>0</v>
      </c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3">
        <f t="shared" si="8"/>
        <v>0</v>
      </c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3">
        <f t="shared" si="9"/>
        <v>0</v>
      </c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3">
        <f t="shared" si="10"/>
        <v>0</v>
      </c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3">
        <f t="shared" si="11"/>
        <v>0</v>
      </c>
      <c r="FD19" s="31">
        <v>71</v>
      </c>
      <c r="FE19" s="31">
        <v>64</v>
      </c>
      <c r="FF19" s="31">
        <v>57</v>
      </c>
      <c r="FG19" s="31">
        <v>52</v>
      </c>
      <c r="FH19" s="31">
        <v>56</v>
      </c>
      <c r="FI19" s="31">
        <v>56</v>
      </c>
      <c r="FJ19" s="31">
        <v>69</v>
      </c>
      <c r="FK19" s="31">
        <v>62</v>
      </c>
      <c r="FL19" s="27">
        <v>73</v>
      </c>
      <c r="FM19" s="31">
        <v>82</v>
      </c>
      <c r="FN19" s="31">
        <v>55</v>
      </c>
      <c r="FO19" s="31">
        <v>58</v>
      </c>
      <c r="FP19" s="34">
        <f t="shared" si="12"/>
        <v>755</v>
      </c>
      <c r="FQ19" s="31">
        <v>57</v>
      </c>
      <c r="FR19" s="31">
        <v>56</v>
      </c>
      <c r="FS19" s="31">
        <v>71</v>
      </c>
      <c r="FT19" s="31">
        <v>56</v>
      </c>
      <c r="FU19" s="31">
        <v>49</v>
      </c>
      <c r="FV19" s="31">
        <v>65</v>
      </c>
      <c r="FW19" s="31">
        <v>57</v>
      </c>
      <c r="FX19" s="31">
        <v>78</v>
      </c>
      <c r="FY19" s="31">
        <v>72</v>
      </c>
      <c r="FZ19" s="31">
        <v>72</v>
      </c>
      <c r="GA19" s="31">
        <v>79</v>
      </c>
      <c r="GB19" s="31">
        <v>56</v>
      </c>
      <c r="GC19" s="34">
        <f t="shared" si="13"/>
        <v>768</v>
      </c>
      <c r="GD19" s="31">
        <v>55</v>
      </c>
      <c r="GE19" s="31">
        <v>51</v>
      </c>
      <c r="GF19" s="31">
        <v>58</v>
      </c>
      <c r="GG19" s="31">
        <v>58</v>
      </c>
      <c r="GH19" s="31">
        <v>57</v>
      </c>
      <c r="GI19" s="31">
        <v>63</v>
      </c>
      <c r="GJ19" s="31">
        <v>60</v>
      </c>
      <c r="GK19" s="31">
        <v>70</v>
      </c>
      <c r="GL19" s="31">
        <v>67</v>
      </c>
      <c r="GM19" s="31">
        <v>77</v>
      </c>
      <c r="GN19" s="31">
        <v>56</v>
      </c>
      <c r="GO19" s="31">
        <v>58</v>
      </c>
      <c r="GP19" s="34">
        <f t="shared" si="14"/>
        <v>730</v>
      </c>
      <c r="GQ19" s="31">
        <v>58</v>
      </c>
      <c r="GR19" s="31">
        <v>62</v>
      </c>
      <c r="GS19" s="31">
        <v>66</v>
      </c>
      <c r="GT19" s="31">
        <v>55</v>
      </c>
      <c r="GU19" s="31">
        <v>54</v>
      </c>
      <c r="GV19" s="31">
        <v>60</v>
      </c>
      <c r="GW19" s="31">
        <v>75</v>
      </c>
      <c r="GX19" s="31">
        <v>73</v>
      </c>
      <c r="GY19" s="31">
        <v>72</v>
      </c>
      <c r="GZ19" s="31">
        <v>60</v>
      </c>
      <c r="HA19" s="31">
        <v>67</v>
      </c>
      <c r="HB19" s="31">
        <v>60</v>
      </c>
      <c r="HC19" s="33">
        <f t="shared" si="15"/>
        <v>762</v>
      </c>
      <c r="HD19" s="31">
        <v>61</v>
      </c>
      <c r="HE19" s="31">
        <v>44</v>
      </c>
      <c r="HF19" s="31">
        <v>64</v>
      </c>
      <c r="HG19" s="31">
        <v>55</v>
      </c>
      <c r="HH19" s="31">
        <v>54</v>
      </c>
      <c r="HI19" s="31">
        <v>57</v>
      </c>
      <c r="HJ19" s="31">
        <v>77</v>
      </c>
      <c r="HK19" s="31">
        <v>53</v>
      </c>
      <c r="HL19" s="31">
        <v>48</v>
      </c>
      <c r="HM19" s="31">
        <v>58</v>
      </c>
      <c r="HN19" s="31">
        <v>51</v>
      </c>
      <c r="HO19" s="31">
        <v>62</v>
      </c>
      <c r="HP19" s="33">
        <f t="shared" si="16"/>
        <v>684</v>
      </c>
      <c r="HQ19" s="31">
        <v>52</v>
      </c>
      <c r="HR19" s="31">
        <v>63</v>
      </c>
      <c r="HS19" s="31">
        <v>57</v>
      </c>
      <c r="HT19" s="31">
        <v>50</v>
      </c>
      <c r="HU19" s="31">
        <v>54</v>
      </c>
      <c r="HV19" s="31">
        <v>62</v>
      </c>
      <c r="HW19" s="31">
        <v>75</v>
      </c>
      <c r="HX19" s="31">
        <v>69</v>
      </c>
      <c r="HY19" s="31">
        <v>58</v>
      </c>
      <c r="HZ19" s="31">
        <v>66</v>
      </c>
      <c r="IA19" s="31">
        <v>77</v>
      </c>
      <c r="IB19" s="31">
        <v>57</v>
      </c>
      <c r="IC19" s="33">
        <f t="shared" si="17"/>
        <v>740</v>
      </c>
      <c r="ID19" s="31">
        <v>56</v>
      </c>
      <c r="IE19" s="31">
        <v>59</v>
      </c>
      <c r="IF19" s="31">
        <v>46</v>
      </c>
      <c r="IG19" s="31">
        <v>48</v>
      </c>
      <c r="IH19" s="31">
        <v>65</v>
      </c>
      <c r="II19" s="31">
        <v>65</v>
      </c>
      <c r="IJ19" s="31">
        <v>57</v>
      </c>
      <c r="IK19" s="31">
        <v>90</v>
      </c>
      <c r="IL19" s="31">
        <v>49</v>
      </c>
      <c r="IM19" s="31">
        <v>78</v>
      </c>
      <c r="IN19" s="31">
        <v>39</v>
      </c>
      <c r="IO19" s="31">
        <v>56</v>
      </c>
      <c r="IP19" s="33">
        <f t="shared" si="18"/>
        <v>708</v>
      </c>
      <c r="IQ19" s="31">
        <v>62</v>
      </c>
      <c r="IR19" s="31">
        <v>35</v>
      </c>
      <c r="IS19" s="31">
        <v>60</v>
      </c>
      <c r="IT19" s="31">
        <v>45</v>
      </c>
      <c r="IU19" s="31">
        <v>60</v>
      </c>
      <c r="IV19" s="31">
        <v>64</v>
      </c>
      <c r="IW19" s="31">
        <v>69</v>
      </c>
      <c r="IX19" s="31">
        <v>63</v>
      </c>
      <c r="IY19" s="31">
        <v>58</v>
      </c>
      <c r="IZ19" s="31">
        <v>82</v>
      </c>
      <c r="JA19" s="31">
        <v>57</v>
      </c>
      <c r="JB19" s="31">
        <v>57</v>
      </c>
      <c r="JC19" s="33">
        <f t="shared" si="19"/>
        <v>712</v>
      </c>
      <c r="JD19" s="31">
        <v>53</v>
      </c>
      <c r="JE19" s="31">
        <v>52</v>
      </c>
      <c r="JF19" s="31">
        <v>55</v>
      </c>
      <c r="JG19" s="31">
        <v>49</v>
      </c>
      <c r="JH19" s="31">
        <v>58</v>
      </c>
      <c r="JI19" s="31">
        <v>52</v>
      </c>
      <c r="JJ19" s="151">
        <v>61</v>
      </c>
      <c r="JK19" s="31">
        <v>51</v>
      </c>
      <c r="JL19" s="31">
        <v>74</v>
      </c>
      <c r="JM19" s="31">
        <v>60</v>
      </c>
      <c r="JN19" s="31">
        <v>54</v>
      </c>
      <c r="JO19" s="31">
        <v>47</v>
      </c>
      <c r="JP19" s="32">
        <f t="shared" si="20"/>
        <v>666</v>
      </c>
      <c r="JQ19" s="31">
        <v>53</v>
      </c>
      <c r="JR19" s="31">
        <v>43</v>
      </c>
      <c r="JS19" s="31">
        <v>20</v>
      </c>
      <c r="JT19" s="31">
        <v>38</v>
      </c>
      <c r="JU19" s="31">
        <v>47</v>
      </c>
      <c r="JV19" s="31">
        <v>78</v>
      </c>
      <c r="JW19" s="31">
        <v>64</v>
      </c>
      <c r="JX19" s="31">
        <v>52</v>
      </c>
      <c r="JY19" s="31">
        <v>53</v>
      </c>
      <c r="JZ19" s="31">
        <v>53</v>
      </c>
      <c r="KA19" s="31">
        <v>32</v>
      </c>
      <c r="KB19" s="31">
        <v>55</v>
      </c>
      <c r="KC19" s="32">
        <f t="shared" si="21"/>
        <v>588</v>
      </c>
      <c r="KD19" s="31">
        <v>26</v>
      </c>
      <c r="KE19" s="31">
        <v>32</v>
      </c>
      <c r="KF19" s="31">
        <v>49</v>
      </c>
      <c r="KG19" s="31">
        <v>48</v>
      </c>
      <c r="KH19" s="31">
        <v>32</v>
      </c>
      <c r="KI19" s="31">
        <v>53</v>
      </c>
      <c r="KJ19" s="31">
        <v>34</v>
      </c>
      <c r="KK19" s="31">
        <v>64</v>
      </c>
      <c r="KL19" s="31">
        <v>55</v>
      </c>
      <c r="KM19" s="31">
        <v>49</v>
      </c>
      <c r="KN19" s="31">
        <v>50</v>
      </c>
      <c r="KO19" s="31">
        <v>55</v>
      </c>
      <c r="KP19" s="33">
        <f t="shared" si="22"/>
        <v>547</v>
      </c>
      <c r="KQ19" s="31">
        <v>41</v>
      </c>
      <c r="KR19" s="31">
        <v>42</v>
      </c>
      <c r="KS19" s="31">
        <v>53</v>
      </c>
      <c r="KT19" s="31">
        <v>34</v>
      </c>
      <c r="KU19" s="31">
        <v>28</v>
      </c>
      <c r="KV19" s="31">
        <v>20</v>
      </c>
      <c r="KW19" s="31">
        <v>0</v>
      </c>
      <c r="KX19" s="31">
        <v>121</v>
      </c>
      <c r="KY19" s="31">
        <v>53</v>
      </c>
      <c r="KZ19" s="31">
        <v>43</v>
      </c>
      <c r="LA19" s="31">
        <v>45</v>
      </c>
      <c r="LB19" s="31">
        <v>42</v>
      </c>
      <c r="LC19" s="33">
        <f t="shared" si="23"/>
        <v>522</v>
      </c>
      <c r="LD19" s="31">
        <v>24</v>
      </c>
      <c r="LE19" s="31">
        <v>3</v>
      </c>
      <c r="LF19" s="31">
        <v>37</v>
      </c>
      <c r="LG19" s="31">
        <v>58</v>
      </c>
      <c r="LH19" s="31">
        <v>53</v>
      </c>
      <c r="LI19" s="31">
        <v>45</v>
      </c>
      <c r="LJ19" s="31">
        <v>30</v>
      </c>
      <c r="LK19" s="31">
        <v>46</v>
      </c>
      <c r="LL19" s="31">
        <v>46</v>
      </c>
      <c r="LM19" s="31">
        <v>39</v>
      </c>
      <c r="LN19" s="31">
        <v>54</v>
      </c>
      <c r="LO19" s="31">
        <v>44</v>
      </c>
      <c r="LP19" s="33">
        <f t="shared" si="24"/>
        <v>479</v>
      </c>
      <c r="LQ19" s="170">
        <v>46</v>
      </c>
      <c r="LR19" s="170">
        <v>43</v>
      </c>
      <c r="LS19" s="170">
        <v>65</v>
      </c>
      <c r="LT19" s="170">
        <v>55</v>
      </c>
      <c r="LU19" s="170">
        <v>55</v>
      </c>
      <c r="LV19" s="170">
        <v>35</v>
      </c>
      <c r="LW19" s="170">
        <v>52</v>
      </c>
      <c r="LX19" s="170">
        <v>36</v>
      </c>
      <c r="LY19" s="170">
        <v>45</v>
      </c>
      <c r="LZ19" s="170">
        <v>30</v>
      </c>
      <c r="MA19" s="170">
        <v>32</v>
      </c>
      <c r="MB19" s="170">
        <v>58</v>
      </c>
      <c r="MC19" s="33">
        <f t="shared" si="25"/>
        <v>552</v>
      </c>
      <c r="MD19" s="170">
        <v>45</v>
      </c>
      <c r="ME19" s="170">
        <v>36</v>
      </c>
      <c r="MF19" s="170">
        <v>36</v>
      </c>
      <c r="MG19" s="170">
        <v>48</v>
      </c>
      <c r="MH19" s="170">
        <v>50</v>
      </c>
      <c r="MI19" s="170">
        <v>39</v>
      </c>
      <c r="MJ19" s="170">
        <v>49</v>
      </c>
      <c r="MK19" s="170"/>
      <c r="ML19" s="170"/>
      <c r="MM19" s="170"/>
      <c r="MN19" s="170"/>
      <c r="MO19" s="170"/>
      <c r="MP19" s="33">
        <f t="shared" si="26"/>
        <v>303</v>
      </c>
    </row>
    <row r="20" spans="1:354" ht="23.25" thickBot="1" x14ac:dyDescent="0.3">
      <c r="A20" s="189"/>
      <c r="B20" s="191"/>
      <c r="C20" s="101" t="s">
        <v>191</v>
      </c>
      <c r="D20" s="35">
        <v>588</v>
      </c>
      <c r="E20" s="35">
        <v>534</v>
      </c>
      <c r="F20" s="35">
        <v>625</v>
      </c>
      <c r="G20" s="35">
        <v>508</v>
      </c>
      <c r="H20" s="35">
        <v>615</v>
      </c>
      <c r="I20" s="35">
        <v>611</v>
      </c>
      <c r="J20" s="35">
        <v>661</v>
      </c>
      <c r="K20" s="35">
        <v>789</v>
      </c>
      <c r="L20" s="35">
        <v>673</v>
      </c>
      <c r="M20" s="35">
        <v>730</v>
      </c>
      <c r="N20" s="35">
        <v>586</v>
      </c>
      <c r="O20" s="35">
        <v>554</v>
      </c>
      <c r="P20" s="36">
        <f t="shared" si="0"/>
        <v>7474</v>
      </c>
      <c r="Q20" s="35">
        <v>606</v>
      </c>
      <c r="R20" s="35">
        <v>615</v>
      </c>
      <c r="S20" s="35">
        <v>633</v>
      </c>
      <c r="T20" s="35">
        <v>547</v>
      </c>
      <c r="U20" s="35">
        <v>598</v>
      </c>
      <c r="V20" s="35">
        <v>596</v>
      </c>
      <c r="W20" s="35">
        <v>609</v>
      </c>
      <c r="X20" s="35">
        <v>661</v>
      </c>
      <c r="Y20" s="35">
        <v>731</v>
      </c>
      <c r="Z20" s="35">
        <v>679</v>
      </c>
      <c r="AA20" s="35">
        <v>584</v>
      </c>
      <c r="AB20" s="35">
        <v>456</v>
      </c>
      <c r="AC20" s="36">
        <f t="shared" si="1"/>
        <v>7315</v>
      </c>
      <c r="AD20" s="35">
        <v>684</v>
      </c>
      <c r="AE20" s="35">
        <v>504</v>
      </c>
      <c r="AF20" s="35">
        <v>572</v>
      </c>
      <c r="AG20" s="35">
        <v>540</v>
      </c>
      <c r="AH20" s="35">
        <v>607</v>
      </c>
      <c r="AI20" s="35">
        <v>618</v>
      </c>
      <c r="AJ20" s="35">
        <v>653</v>
      </c>
      <c r="AK20" s="35">
        <v>725</v>
      </c>
      <c r="AL20" s="35">
        <v>612</v>
      </c>
      <c r="AM20" s="35">
        <v>697</v>
      </c>
      <c r="AN20" s="35">
        <v>600</v>
      </c>
      <c r="AO20" s="35">
        <v>489</v>
      </c>
      <c r="AP20" s="36">
        <f t="shared" si="2"/>
        <v>7301</v>
      </c>
      <c r="AQ20" s="35">
        <v>629</v>
      </c>
      <c r="AR20" s="125">
        <v>507</v>
      </c>
      <c r="AS20" s="35">
        <v>566</v>
      </c>
      <c r="AT20" s="35">
        <v>577</v>
      </c>
      <c r="AU20" s="35">
        <v>563</v>
      </c>
      <c r="AV20" s="35">
        <v>554</v>
      </c>
      <c r="AW20" s="35">
        <v>675</v>
      </c>
      <c r="AX20" s="35">
        <v>665</v>
      </c>
      <c r="AY20" s="35">
        <v>695</v>
      </c>
      <c r="AZ20" s="35">
        <v>739</v>
      </c>
      <c r="BA20" s="35">
        <v>589</v>
      </c>
      <c r="BB20" s="35">
        <v>475</v>
      </c>
      <c r="BC20" s="126">
        <f t="shared" si="3"/>
        <v>7234</v>
      </c>
      <c r="BD20" s="35">
        <v>713</v>
      </c>
      <c r="BE20" s="125">
        <v>426</v>
      </c>
      <c r="BF20" s="35">
        <v>520</v>
      </c>
      <c r="BG20" s="35">
        <v>497</v>
      </c>
      <c r="BH20" s="35">
        <v>507</v>
      </c>
      <c r="BI20" s="35">
        <v>568</v>
      </c>
      <c r="BJ20" s="35">
        <v>655</v>
      </c>
      <c r="BK20" s="35">
        <v>685</v>
      </c>
      <c r="BL20" s="35">
        <v>652</v>
      </c>
      <c r="BM20" s="35">
        <v>697</v>
      </c>
      <c r="BN20" s="35">
        <v>451</v>
      </c>
      <c r="BO20" s="35">
        <v>587</v>
      </c>
      <c r="BP20" s="126">
        <f t="shared" si="4"/>
        <v>6958</v>
      </c>
      <c r="BQ20" s="35">
        <v>612</v>
      </c>
      <c r="BR20" s="125">
        <v>432</v>
      </c>
      <c r="BS20" s="35">
        <v>633</v>
      </c>
      <c r="BT20" s="35">
        <v>497</v>
      </c>
      <c r="BU20" s="35">
        <v>510</v>
      </c>
      <c r="BV20" s="35">
        <v>620</v>
      </c>
      <c r="BW20" s="35">
        <v>645</v>
      </c>
      <c r="BX20" s="35">
        <v>694</v>
      </c>
      <c r="BY20" s="35">
        <v>710</v>
      </c>
      <c r="BZ20" s="35">
        <v>595</v>
      </c>
      <c r="CA20" s="35">
        <v>575</v>
      </c>
      <c r="CB20" s="35">
        <v>588</v>
      </c>
      <c r="CC20" s="126">
        <f t="shared" si="5"/>
        <v>7111</v>
      </c>
      <c r="CD20" s="35">
        <v>549</v>
      </c>
      <c r="CE20" s="125">
        <v>466</v>
      </c>
      <c r="CF20" s="35">
        <v>632</v>
      </c>
      <c r="CG20" s="35">
        <v>547</v>
      </c>
      <c r="CH20" s="35">
        <v>571</v>
      </c>
      <c r="CI20" s="35">
        <v>577</v>
      </c>
      <c r="CJ20" s="35">
        <v>637</v>
      </c>
      <c r="CK20" s="35">
        <v>680</v>
      </c>
      <c r="CL20" s="35">
        <v>700</v>
      </c>
      <c r="CM20" s="35">
        <v>636</v>
      </c>
      <c r="CN20" s="35">
        <v>545</v>
      </c>
      <c r="CO20" s="35">
        <v>527</v>
      </c>
      <c r="CP20" s="127">
        <f t="shared" si="6"/>
        <v>7067</v>
      </c>
      <c r="CQ20" s="35">
        <v>509</v>
      </c>
      <c r="CR20" s="125">
        <v>567</v>
      </c>
      <c r="CS20" s="35">
        <v>617</v>
      </c>
      <c r="CT20" s="35">
        <v>453</v>
      </c>
      <c r="CU20" s="35">
        <v>603</v>
      </c>
      <c r="CV20" s="35">
        <v>615</v>
      </c>
      <c r="CW20" s="35">
        <v>510</v>
      </c>
      <c r="CX20" s="35">
        <v>598</v>
      </c>
      <c r="CY20" s="35">
        <v>625</v>
      </c>
      <c r="CZ20" s="35">
        <v>572</v>
      </c>
      <c r="DA20" s="35">
        <v>559</v>
      </c>
      <c r="DB20" s="35">
        <v>492</v>
      </c>
      <c r="DC20" s="127">
        <f t="shared" si="7"/>
        <v>6720</v>
      </c>
      <c r="DD20" s="35">
        <v>608</v>
      </c>
      <c r="DE20" s="125">
        <v>515</v>
      </c>
      <c r="DF20" s="35">
        <v>597</v>
      </c>
      <c r="DG20" s="35">
        <v>418</v>
      </c>
      <c r="DH20" s="35">
        <v>552</v>
      </c>
      <c r="DI20" s="35">
        <v>515</v>
      </c>
      <c r="DJ20" s="35">
        <v>589</v>
      </c>
      <c r="DK20" s="35">
        <v>759</v>
      </c>
      <c r="DL20" s="35">
        <v>574</v>
      </c>
      <c r="DM20" s="35">
        <v>617</v>
      </c>
      <c r="DN20" s="35">
        <v>570</v>
      </c>
      <c r="DO20" s="35">
        <v>497</v>
      </c>
      <c r="DP20" s="126">
        <f t="shared" si="8"/>
        <v>6811</v>
      </c>
      <c r="DQ20" s="35">
        <v>478</v>
      </c>
      <c r="DR20" s="125">
        <v>516</v>
      </c>
      <c r="DS20" s="35">
        <v>543</v>
      </c>
      <c r="DT20" s="35">
        <v>547</v>
      </c>
      <c r="DU20" s="35">
        <v>550</v>
      </c>
      <c r="DV20" s="35">
        <v>660</v>
      </c>
      <c r="DW20" s="35">
        <v>707</v>
      </c>
      <c r="DX20" s="35">
        <v>724</v>
      </c>
      <c r="DY20" s="35">
        <v>673</v>
      </c>
      <c r="DZ20" s="35">
        <v>671</v>
      </c>
      <c r="EA20" s="35">
        <v>549</v>
      </c>
      <c r="EB20" s="35">
        <v>536</v>
      </c>
      <c r="EC20" s="126">
        <f t="shared" si="9"/>
        <v>7154</v>
      </c>
      <c r="ED20" s="35">
        <v>659</v>
      </c>
      <c r="EE20" s="125">
        <v>448</v>
      </c>
      <c r="EF20" s="35">
        <v>283</v>
      </c>
      <c r="EG20" s="35">
        <v>579</v>
      </c>
      <c r="EH20" s="35">
        <v>564</v>
      </c>
      <c r="EI20" s="35">
        <v>654</v>
      </c>
      <c r="EJ20" s="35">
        <v>666</v>
      </c>
      <c r="EK20" s="35">
        <v>773</v>
      </c>
      <c r="EL20" s="35">
        <v>786</v>
      </c>
      <c r="EM20" s="35">
        <v>803</v>
      </c>
      <c r="EN20" s="35">
        <v>544</v>
      </c>
      <c r="EO20" s="35">
        <v>666</v>
      </c>
      <c r="EP20" s="126">
        <f t="shared" si="10"/>
        <v>7425</v>
      </c>
      <c r="EQ20" s="35">
        <v>556</v>
      </c>
      <c r="ER20" s="125">
        <v>577</v>
      </c>
      <c r="ES20" s="35">
        <v>627</v>
      </c>
      <c r="ET20" s="35">
        <v>489</v>
      </c>
      <c r="EU20" s="35">
        <v>666</v>
      </c>
      <c r="EV20" s="35">
        <v>703</v>
      </c>
      <c r="EW20" s="35">
        <v>783</v>
      </c>
      <c r="EX20" s="35">
        <v>704</v>
      </c>
      <c r="EY20" s="35">
        <v>777</v>
      </c>
      <c r="EZ20" s="35">
        <v>657</v>
      </c>
      <c r="FA20" s="35">
        <v>614</v>
      </c>
      <c r="FB20" s="35">
        <v>624</v>
      </c>
      <c r="FC20" s="126">
        <f t="shared" si="11"/>
        <v>7777</v>
      </c>
      <c r="FD20" s="35">
        <f>SUM(FD5:FD19)</f>
        <v>737</v>
      </c>
      <c r="FE20" s="35">
        <f t="shared" ref="FE20:HP20" si="27">SUM(FE5:FE19)</f>
        <v>541</v>
      </c>
      <c r="FF20" s="35">
        <f t="shared" si="27"/>
        <v>644</v>
      </c>
      <c r="FG20" s="35">
        <f t="shared" si="27"/>
        <v>630</v>
      </c>
      <c r="FH20" s="35">
        <f t="shared" si="27"/>
        <v>599</v>
      </c>
      <c r="FI20" s="35">
        <f t="shared" si="27"/>
        <v>625</v>
      </c>
      <c r="FJ20" s="35">
        <f t="shared" si="27"/>
        <v>641</v>
      </c>
      <c r="FK20" s="35">
        <f t="shared" si="27"/>
        <v>691</v>
      </c>
      <c r="FL20" s="35">
        <f t="shared" si="27"/>
        <v>740</v>
      </c>
      <c r="FM20" s="35">
        <f t="shared" si="27"/>
        <v>691</v>
      </c>
      <c r="FN20" s="35">
        <f t="shared" si="27"/>
        <v>547</v>
      </c>
      <c r="FO20" s="35">
        <f t="shared" si="27"/>
        <v>550</v>
      </c>
      <c r="FP20" s="35">
        <f t="shared" si="27"/>
        <v>7636</v>
      </c>
      <c r="FQ20" s="35">
        <f t="shared" si="27"/>
        <v>570</v>
      </c>
      <c r="FR20" s="35">
        <f t="shared" si="27"/>
        <v>539</v>
      </c>
      <c r="FS20" s="35">
        <f t="shared" si="27"/>
        <v>628</v>
      </c>
      <c r="FT20" s="35">
        <f t="shared" si="27"/>
        <v>586</v>
      </c>
      <c r="FU20" s="35">
        <f t="shared" si="27"/>
        <v>599</v>
      </c>
      <c r="FV20" s="35">
        <f t="shared" si="27"/>
        <v>656</v>
      </c>
      <c r="FW20" s="35">
        <f t="shared" si="27"/>
        <v>698</v>
      </c>
      <c r="FX20" s="35">
        <f t="shared" si="27"/>
        <v>693</v>
      </c>
      <c r="FY20" s="35">
        <f t="shared" si="27"/>
        <v>677</v>
      </c>
      <c r="FZ20" s="35">
        <f t="shared" si="27"/>
        <v>763</v>
      </c>
      <c r="GA20" s="35">
        <f t="shared" si="27"/>
        <v>618</v>
      </c>
      <c r="GB20" s="35">
        <f t="shared" si="27"/>
        <v>582</v>
      </c>
      <c r="GC20" s="35">
        <f t="shared" si="27"/>
        <v>7609</v>
      </c>
      <c r="GD20" s="35">
        <f t="shared" si="27"/>
        <v>660</v>
      </c>
      <c r="GE20" s="35">
        <f t="shared" si="27"/>
        <v>548</v>
      </c>
      <c r="GF20" s="35">
        <f t="shared" si="27"/>
        <v>643</v>
      </c>
      <c r="GG20" s="35">
        <f t="shared" si="27"/>
        <v>709</v>
      </c>
      <c r="GH20" s="35">
        <f t="shared" si="27"/>
        <v>697</v>
      </c>
      <c r="GI20" s="35">
        <f t="shared" si="27"/>
        <v>795</v>
      </c>
      <c r="GJ20" s="35">
        <f t="shared" si="27"/>
        <v>808</v>
      </c>
      <c r="GK20" s="35">
        <f t="shared" si="27"/>
        <v>826</v>
      </c>
      <c r="GL20" s="35">
        <f t="shared" si="27"/>
        <v>809</v>
      </c>
      <c r="GM20" s="35">
        <f t="shared" si="27"/>
        <v>775</v>
      </c>
      <c r="GN20" s="35">
        <f t="shared" si="27"/>
        <v>754</v>
      </c>
      <c r="GO20" s="35">
        <f t="shared" si="27"/>
        <v>689</v>
      </c>
      <c r="GP20" s="35">
        <f t="shared" si="27"/>
        <v>8713</v>
      </c>
      <c r="GQ20" s="35">
        <f t="shared" si="27"/>
        <v>770</v>
      </c>
      <c r="GR20" s="35">
        <f t="shared" si="27"/>
        <v>766</v>
      </c>
      <c r="GS20" s="35">
        <f t="shared" si="27"/>
        <v>783</v>
      </c>
      <c r="GT20" s="35">
        <f t="shared" si="27"/>
        <v>812</v>
      </c>
      <c r="GU20" s="35">
        <f t="shared" si="27"/>
        <v>749</v>
      </c>
      <c r="GV20" s="35">
        <f t="shared" si="27"/>
        <v>856</v>
      </c>
      <c r="GW20" s="35">
        <f t="shared" si="27"/>
        <v>835</v>
      </c>
      <c r="GX20" s="35">
        <f t="shared" si="27"/>
        <v>1092</v>
      </c>
      <c r="GY20" s="35">
        <f t="shared" si="27"/>
        <v>855</v>
      </c>
      <c r="GZ20" s="35">
        <f t="shared" si="27"/>
        <v>802</v>
      </c>
      <c r="HA20" s="35">
        <f>SUM(HA5:HA19)</f>
        <v>817</v>
      </c>
      <c r="HB20" s="35">
        <f t="shared" si="27"/>
        <v>983</v>
      </c>
      <c r="HC20" s="37">
        <f t="shared" si="27"/>
        <v>10120</v>
      </c>
      <c r="HD20" s="35">
        <f t="shared" si="27"/>
        <v>805</v>
      </c>
      <c r="HE20" s="35">
        <f t="shared" si="27"/>
        <v>698</v>
      </c>
      <c r="HF20" s="35">
        <f t="shared" si="27"/>
        <v>772</v>
      </c>
      <c r="HG20" s="35">
        <f t="shared" si="27"/>
        <v>790</v>
      </c>
      <c r="HH20" s="35">
        <f t="shared" si="27"/>
        <v>718</v>
      </c>
      <c r="HI20" s="35">
        <f t="shared" si="27"/>
        <v>843</v>
      </c>
      <c r="HJ20" s="35">
        <f t="shared" si="27"/>
        <v>785</v>
      </c>
      <c r="HK20" s="35">
        <f t="shared" si="27"/>
        <v>855</v>
      </c>
      <c r="HL20" s="35">
        <f t="shared" si="27"/>
        <v>757</v>
      </c>
      <c r="HM20" s="35">
        <f t="shared" si="27"/>
        <v>904</v>
      </c>
      <c r="HN20" s="35">
        <f t="shared" si="27"/>
        <v>725</v>
      </c>
      <c r="HO20" s="35">
        <f t="shared" si="27"/>
        <v>664</v>
      </c>
      <c r="HP20" s="37">
        <f t="shared" si="27"/>
        <v>9316</v>
      </c>
      <c r="HQ20" s="35">
        <f t="shared" ref="HQ20:IP20" si="28">SUM(HQ5:HQ19)</f>
        <v>770</v>
      </c>
      <c r="HR20" s="35">
        <f t="shared" si="28"/>
        <v>744</v>
      </c>
      <c r="HS20" s="35">
        <f t="shared" si="28"/>
        <v>724</v>
      </c>
      <c r="HT20" s="35">
        <f t="shared" si="28"/>
        <v>631</v>
      </c>
      <c r="HU20" s="35">
        <f t="shared" si="28"/>
        <v>618</v>
      </c>
      <c r="HV20" s="35">
        <f t="shared" si="28"/>
        <v>729</v>
      </c>
      <c r="HW20" s="35">
        <f t="shared" si="28"/>
        <v>705</v>
      </c>
      <c r="HX20" s="35">
        <f t="shared" si="28"/>
        <v>804</v>
      </c>
      <c r="HY20" s="35">
        <f t="shared" si="28"/>
        <v>661</v>
      </c>
      <c r="HZ20" s="35">
        <f t="shared" si="28"/>
        <v>768</v>
      </c>
      <c r="IA20" s="35">
        <f t="shared" si="28"/>
        <v>702</v>
      </c>
      <c r="IB20" s="35">
        <f t="shared" si="28"/>
        <v>647</v>
      </c>
      <c r="IC20" s="37">
        <f t="shared" si="28"/>
        <v>8503</v>
      </c>
      <c r="ID20" s="35">
        <f t="shared" si="28"/>
        <v>681</v>
      </c>
      <c r="IE20" s="35">
        <f t="shared" si="28"/>
        <v>547</v>
      </c>
      <c r="IF20" s="35">
        <f t="shared" si="28"/>
        <v>763</v>
      </c>
      <c r="IG20" s="35">
        <f t="shared" si="28"/>
        <v>704</v>
      </c>
      <c r="IH20" s="35">
        <f t="shared" si="28"/>
        <v>784</v>
      </c>
      <c r="II20" s="35">
        <f t="shared" si="28"/>
        <v>683</v>
      </c>
      <c r="IJ20" s="35">
        <f t="shared" si="28"/>
        <v>859</v>
      </c>
      <c r="IK20" s="35">
        <f t="shared" si="28"/>
        <v>898</v>
      </c>
      <c r="IL20" s="35">
        <f t="shared" si="28"/>
        <v>740</v>
      </c>
      <c r="IM20" s="35">
        <f t="shared" si="28"/>
        <v>949</v>
      </c>
      <c r="IN20" s="35">
        <f t="shared" si="28"/>
        <v>709</v>
      </c>
      <c r="IO20" s="35">
        <f t="shared" si="28"/>
        <v>732</v>
      </c>
      <c r="IP20" s="37">
        <f t="shared" si="28"/>
        <v>9049</v>
      </c>
      <c r="IQ20" s="35">
        <f t="shared" ref="IQ20:JC20" si="29">SUM(IQ5:IQ19)</f>
        <v>818</v>
      </c>
      <c r="IR20" s="35">
        <f t="shared" si="29"/>
        <v>668</v>
      </c>
      <c r="IS20" s="35">
        <f t="shared" si="29"/>
        <v>831</v>
      </c>
      <c r="IT20" s="35">
        <f t="shared" si="29"/>
        <v>737</v>
      </c>
      <c r="IU20" s="35">
        <f t="shared" si="29"/>
        <v>939</v>
      </c>
      <c r="IV20" s="35">
        <f t="shared" si="29"/>
        <v>790</v>
      </c>
      <c r="IW20" s="35">
        <f t="shared" si="29"/>
        <v>793</v>
      </c>
      <c r="IX20" s="35">
        <f t="shared" si="29"/>
        <v>829</v>
      </c>
      <c r="IY20" s="35">
        <f t="shared" si="29"/>
        <v>1002</v>
      </c>
      <c r="IZ20" s="35">
        <f t="shared" si="29"/>
        <v>1200</v>
      </c>
      <c r="JA20" s="35">
        <f t="shared" si="29"/>
        <v>973</v>
      </c>
      <c r="JB20" s="35">
        <f t="shared" si="29"/>
        <v>642</v>
      </c>
      <c r="JC20" s="37">
        <f t="shared" si="29"/>
        <v>10222</v>
      </c>
      <c r="JD20" s="35">
        <f t="shared" ref="JD20:JP20" si="30">SUM(JD5:JD19)</f>
        <v>848</v>
      </c>
      <c r="JE20" s="35">
        <f t="shared" si="30"/>
        <v>638</v>
      </c>
      <c r="JF20" s="35">
        <f t="shared" si="30"/>
        <v>765</v>
      </c>
      <c r="JG20" s="35">
        <f t="shared" si="30"/>
        <v>626</v>
      </c>
      <c r="JH20" s="35">
        <f t="shared" si="30"/>
        <v>831</v>
      </c>
      <c r="JI20" s="35">
        <f t="shared" si="30"/>
        <v>759</v>
      </c>
      <c r="JJ20" s="152">
        <f t="shared" si="30"/>
        <v>1168</v>
      </c>
      <c r="JK20" s="35">
        <f t="shared" si="30"/>
        <v>897</v>
      </c>
      <c r="JL20" s="35">
        <f t="shared" si="30"/>
        <v>962</v>
      </c>
      <c r="JM20" s="35">
        <f t="shared" si="30"/>
        <v>873</v>
      </c>
      <c r="JN20" s="35">
        <f t="shared" si="30"/>
        <v>838</v>
      </c>
      <c r="JO20" s="35">
        <f t="shared" si="30"/>
        <v>936</v>
      </c>
      <c r="JP20" s="46">
        <f t="shared" si="30"/>
        <v>10141</v>
      </c>
      <c r="JQ20" s="35">
        <f t="shared" ref="JQ20:KC20" si="31">SUM(JQ5:JQ19)</f>
        <v>873</v>
      </c>
      <c r="JR20" s="35">
        <f t="shared" si="31"/>
        <v>664</v>
      </c>
      <c r="JS20" s="35">
        <f t="shared" si="31"/>
        <v>509</v>
      </c>
      <c r="JT20" s="35">
        <f t="shared" si="31"/>
        <v>305</v>
      </c>
      <c r="JU20" s="35">
        <f t="shared" si="31"/>
        <v>513</v>
      </c>
      <c r="JV20" s="35">
        <f t="shared" si="31"/>
        <v>916</v>
      </c>
      <c r="JW20" s="35">
        <f t="shared" si="31"/>
        <v>743</v>
      </c>
      <c r="JX20" s="35">
        <f t="shared" si="31"/>
        <v>619</v>
      </c>
      <c r="JY20" s="35">
        <f t="shared" si="31"/>
        <v>774</v>
      </c>
      <c r="JZ20" s="35">
        <f t="shared" si="31"/>
        <v>651</v>
      </c>
      <c r="KA20" s="35">
        <f t="shared" si="31"/>
        <v>532</v>
      </c>
      <c r="KB20" s="35">
        <f t="shared" si="31"/>
        <v>891</v>
      </c>
      <c r="KC20" s="46">
        <f t="shared" si="31"/>
        <v>7990</v>
      </c>
      <c r="KD20" s="35">
        <f t="shared" ref="KD20:KP20" si="32">SUM(KD5:KD19)</f>
        <v>262</v>
      </c>
      <c r="KE20" s="35">
        <f t="shared" si="32"/>
        <v>391</v>
      </c>
      <c r="KF20" s="35">
        <f t="shared" si="32"/>
        <v>644</v>
      </c>
      <c r="KG20" s="35">
        <f t="shared" si="32"/>
        <v>578</v>
      </c>
      <c r="KH20" s="35">
        <f t="shared" si="32"/>
        <v>540</v>
      </c>
      <c r="KI20" s="35">
        <f t="shared" si="32"/>
        <v>662</v>
      </c>
      <c r="KJ20" s="35">
        <f t="shared" si="32"/>
        <v>560</v>
      </c>
      <c r="KK20" s="35">
        <f t="shared" si="32"/>
        <v>654</v>
      </c>
      <c r="KL20" s="35">
        <f t="shared" si="32"/>
        <v>842</v>
      </c>
      <c r="KM20" s="35">
        <f t="shared" si="32"/>
        <v>641</v>
      </c>
      <c r="KN20" s="35">
        <f t="shared" si="32"/>
        <v>601</v>
      </c>
      <c r="KO20" s="35">
        <f t="shared" si="32"/>
        <v>628</v>
      </c>
      <c r="KP20" s="37">
        <f t="shared" si="32"/>
        <v>7003</v>
      </c>
      <c r="KQ20" s="35">
        <f t="shared" ref="KQ20:LC20" si="33">SUM(KQ5:KQ19)</f>
        <v>463</v>
      </c>
      <c r="KR20" s="35">
        <f t="shared" si="33"/>
        <v>496</v>
      </c>
      <c r="KS20" s="35">
        <f t="shared" si="33"/>
        <v>680</v>
      </c>
      <c r="KT20" s="35">
        <f t="shared" si="33"/>
        <v>417</v>
      </c>
      <c r="KU20" s="35">
        <f t="shared" si="33"/>
        <v>389</v>
      </c>
      <c r="KV20" s="35">
        <f t="shared" si="33"/>
        <v>270</v>
      </c>
      <c r="KW20" s="35">
        <f t="shared" si="33"/>
        <v>38</v>
      </c>
      <c r="KX20" s="35">
        <f t="shared" si="33"/>
        <v>802</v>
      </c>
      <c r="KY20" s="35">
        <f t="shared" si="33"/>
        <v>873</v>
      </c>
      <c r="KZ20" s="35">
        <f t="shared" si="33"/>
        <v>660</v>
      </c>
      <c r="LA20" s="35">
        <f t="shared" si="33"/>
        <v>570</v>
      </c>
      <c r="LB20" s="35">
        <f t="shared" si="33"/>
        <v>510</v>
      </c>
      <c r="LC20" s="37">
        <f t="shared" si="33"/>
        <v>6168</v>
      </c>
      <c r="LD20" s="35">
        <f t="shared" ref="LD20:LP20" si="34">SUM(LD5:LD19)</f>
        <v>378</v>
      </c>
      <c r="LE20" s="35">
        <f t="shared" si="34"/>
        <v>186</v>
      </c>
      <c r="LF20" s="35">
        <f t="shared" si="34"/>
        <v>644</v>
      </c>
      <c r="LG20" s="35">
        <f t="shared" si="34"/>
        <v>347</v>
      </c>
      <c r="LH20" s="35">
        <f t="shared" si="34"/>
        <v>671</v>
      </c>
      <c r="LI20" s="35">
        <f t="shared" si="34"/>
        <v>542</v>
      </c>
      <c r="LJ20" s="35">
        <f t="shared" si="34"/>
        <v>525</v>
      </c>
      <c r="LK20" s="35">
        <f t="shared" si="34"/>
        <v>667</v>
      </c>
      <c r="LL20" s="35">
        <f t="shared" si="34"/>
        <v>534</v>
      </c>
      <c r="LM20" s="35">
        <f t="shared" si="34"/>
        <v>603</v>
      </c>
      <c r="LN20" s="35">
        <f t="shared" si="34"/>
        <v>544</v>
      </c>
      <c r="LO20" s="35">
        <f t="shared" si="34"/>
        <v>558</v>
      </c>
      <c r="LP20" s="37">
        <f t="shared" si="34"/>
        <v>6199</v>
      </c>
      <c r="LQ20" s="35">
        <f t="shared" ref="LQ20:MC20" si="35">SUM(LQ5:LQ19)</f>
        <v>519</v>
      </c>
      <c r="LR20" s="35">
        <f t="shared" si="35"/>
        <v>327</v>
      </c>
      <c r="LS20" s="35">
        <f t="shared" si="35"/>
        <v>691</v>
      </c>
      <c r="LT20" s="35">
        <f t="shared" si="35"/>
        <v>591</v>
      </c>
      <c r="LU20" s="35">
        <f t="shared" si="35"/>
        <v>569</v>
      </c>
      <c r="LV20" s="35">
        <f t="shared" si="35"/>
        <v>424</v>
      </c>
      <c r="LW20" s="35">
        <f t="shared" si="35"/>
        <v>584</v>
      </c>
      <c r="LX20" s="35">
        <f t="shared" si="35"/>
        <v>606</v>
      </c>
      <c r="LY20" s="35">
        <f t="shared" si="35"/>
        <v>507</v>
      </c>
      <c r="LZ20" s="35">
        <f t="shared" si="35"/>
        <v>468</v>
      </c>
      <c r="MA20" s="35">
        <f t="shared" si="35"/>
        <v>346</v>
      </c>
      <c r="MB20" s="35">
        <f t="shared" si="35"/>
        <v>468</v>
      </c>
      <c r="MC20" s="37">
        <f t="shared" si="35"/>
        <v>6100</v>
      </c>
      <c r="MD20" s="35">
        <f t="shared" ref="MD20:MP20" si="36">SUM(MD5:MD19)</f>
        <v>504</v>
      </c>
      <c r="ME20" s="35">
        <f t="shared" si="36"/>
        <v>354</v>
      </c>
      <c r="MF20" s="35">
        <f t="shared" si="36"/>
        <v>355</v>
      </c>
      <c r="MG20" s="35">
        <f t="shared" si="36"/>
        <v>375</v>
      </c>
      <c r="MH20" s="35">
        <f t="shared" si="36"/>
        <v>510</v>
      </c>
      <c r="MI20" s="35">
        <f t="shared" si="36"/>
        <v>378</v>
      </c>
      <c r="MJ20" s="35">
        <f t="shared" si="36"/>
        <v>482</v>
      </c>
      <c r="MK20" s="35">
        <f t="shared" si="36"/>
        <v>0</v>
      </c>
      <c r="ML20" s="35">
        <f t="shared" si="36"/>
        <v>0</v>
      </c>
      <c r="MM20" s="35">
        <f t="shared" si="36"/>
        <v>0</v>
      </c>
      <c r="MN20" s="35">
        <f t="shared" si="36"/>
        <v>0</v>
      </c>
      <c r="MO20" s="35">
        <f t="shared" si="36"/>
        <v>0</v>
      </c>
      <c r="MP20" s="37">
        <f t="shared" si="36"/>
        <v>2958</v>
      </c>
    </row>
    <row r="21" spans="1:354" ht="34.5" thickBot="1" x14ac:dyDescent="0.3">
      <c r="A21" s="189"/>
      <c r="B21" s="191" t="s">
        <v>68</v>
      </c>
      <c r="C21" s="98" t="s">
        <v>53</v>
      </c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2"/>
      <c r="O21" s="23"/>
      <c r="P21" s="24">
        <f t="shared" si="0"/>
        <v>0</v>
      </c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2"/>
      <c r="AB21" s="23"/>
      <c r="AC21" s="24">
        <f t="shared" si="1"/>
        <v>0</v>
      </c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2"/>
      <c r="AO21" s="23"/>
      <c r="AP21" s="24">
        <f t="shared" si="2"/>
        <v>0</v>
      </c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2"/>
      <c r="BB21" s="23"/>
      <c r="BC21" s="25">
        <f t="shared" si="3"/>
        <v>0</v>
      </c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2"/>
      <c r="BO21" s="23"/>
      <c r="BP21" s="25">
        <f t="shared" si="4"/>
        <v>0</v>
      </c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2"/>
      <c r="CB21" s="23"/>
      <c r="CC21" s="25">
        <f t="shared" si="5"/>
        <v>0</v>
      </c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2"/>
      <c r="CO21" s="23"/>
      <c r="CP21" s="26">
        <f t="shared" si="6"/>
        <v>0</v>
      </c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2"/>
      <c r="DB21" s="23"/>
      <c r="DC21" s="26">
        <f t="shared" si="7"/>
        <v>0</v>
      </c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2"/>
      <c r="DO21" s="23"/>
      <c r="DP21" s="25">
        <f t="shared" si="8"/>
        <v>0</v>
      </c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2"/>
      <c r="EB21" s="23"/>
      <c r="EC21" s="25">
        <f t="shared" si="9"/>
        <v>0</v>
      </c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2"/>
      <c r="EO21" s="23"/>
      <c r="EP21" s="25">
        <f t="shared" si="10"/>
        <v>0</v>
      </c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2"/>
      <c r="FB21" s="23"/>
      <c r="FC21" s="25">
        <f t="shared" si="11"/>
        <v>0</v>
      </c>
      <c r="FD21" s="23">
        <v>25</v>
      </c>
      <c r="FE21" s="23">
        <v>35</v>
      </c>
      <c r="FF21" s="23">
        <v>31</v>
      </c>
      <c r="FG21" s="23">
        <v>40</v>
      </c>
      <c r="FH21" s="23">
        <v>24</v>
      </c>
      <c r="FI21" s="23">
        <v>45</v>
      </c>
      <c r="FJ21" s="23">
        <v>29</v>
      </c>
      <c r="FK21" s="23">
        <v>32</v>
      </c>
      <c r="FL21" s="23">
        <v>30</v>
      </c>
      <c r="FM21" s="23">
        <v>32</v>
      </c>
      <c r="FN21" s="22">
        <v>27</v>
      </c>
      <c r="FO21" s="23">
        <v>28</v>
      </c>
      <c r="FP21" s="26">
        <f t="shared" si="12"/>
        <v>378</v>
      </c>
      <c r="FQ21" s="23">
        <v>16</v>
      </c>
      <c r="FR21" s="23">
        <v>30</v>
      </c>
      <c r="FS21" s="23">
        <v>41</v>
      </c>
      <c r="FT21" s="23">
        <v>27</v>
      </c>
      <c r="FU21" s="23">
        <v>27</v>
      </c>
      <c r="FV21" s="23">
        <v>46</v>
      </c>
      <c r="FW21" s="23">
        <v>42</v>
      </c>
      <c r="FX21" s="23">
        <v>39</v>
      </c>
      <c r="FY21" s="23">
        <v>41</v>
      </c>
      <c r="FZ21" s="23">
        <v>65</v>
      </c>
      <c r="GA21" s="22">
        <v>68</v>
      </c>
      <c r="GB21" s="23">
        <v>75</v>
      </c>
      <c r="GC21" s="26">
        <f t="shared" si="13"/>
        <v>517</v>
      </c>
      <c r="GD21" s="23">
        <v>106</v>
      </c>
      <c r="GE21" s="23">
        <v>134</v>
      </c>
      <c r="GF21" s="23">
        <v>158</v>
      </c>
      <c r="GG21" s="23">
        <v>194</v>
      </c>
      <c r="GH21" s="23">
        <v>177</v>
      </c>
      <c r="GI21" s="23">
        <v>241</v>
      </c>
      <c r="GJ21" s="23">
        <v>189</v>
      </c>
      <c r="GK21" s="23">
        <v>238</v>
      </c>
      <c r="GL21" s="23">
        <v>220</v>
      </c>
      <c r="GM21" s="23">
        <v>231</v>
      </c>
      <c r="GN21" s="22">
        <v>237</v>
      </c>
      <c r="GO21" s="23">
        <v>218</v>
      </c>
      <c r="GP21" s="26">
        <f t="shared" ref="GP21:GP35" si="37">SUM(GD21:GO21)</f>
        <v>2343</v>
      </c>
      <c r="GQ21" s="23">
        <v>326</v>
      </c>
      <c r="GR21" s="23">
        <v>261</v>
      </c>
      <c r="GS21" s="23">
        <v>295</v>
      </c>
      <c r="GT21" s="23">
        <v>280</v>
      </c>
      <c r="GU21" s="23">
        <v>288</v>
      </c>
      <c r="GV21" s="23">
        <v>270</v>
      </c>
      <c r="GW21" s="23">
        <v>248</v>
      </c>
      <c r="GX21" s="23">
        <v>381</v>
      </c>
      <c r="GY21" s="23">
        <v>320</v>
      </c>
      <c r="GZ21" s="23">
        <v>263</v>
      </c>
      <c r="HA21" s="22">
        <v>283</v>
      </c>
      <c r="HB21" s="23">
        <v>338</v>
      </c>
      <c r="HC21" s="25">
        <f t="shared" ref="HC21:HC35" si="38">SUM(GQ21:HB21)</f>
        <v>3553</v>
      </c>
      <c r="HD21" s="23">
        <v>352</v>
      </c>
      <c r="HE21" s="23">
        <v>270</v>
      </c>
      <c r="HF21" s="23">
        <v>340</v>
      </c>
      <c r="HG21" s="23">
        <v>244</v>
      </c>
      <c r="HH21" s="23">
        <v>230</v>
      </c>
      <c r="HI21" s="23">
        <v>256</v>
      </c>
      <c r="HJ21" s="23">
        <v>218</v>
      </c>
      <c r="HK21" s="23">
        <v>359</v>
      </c>
      <c r="HL21" s="23">
        <v>247</v>
      </c>
      <c r="HM21" s="23">
        <v>326</v>
      </c>
      <c r="HN21" s="22">
        <v>232</v>
      </c>
      <c r="HO21" s="23">
        <v>251</v>
      </c>
      <c r="HP21" s="25">
        <f t="shared" ref="HP21:HP35" si="39">SUM(HD21:HO21)</f>
        <v>3325</v>
      </c>
      <c r="HQ21" s="23">
        <v>315</v>
      </c>
      <c r="HR21" s="23">
        <v>228</v>
      </c>
      <c r="HS21" s="23">
        <v>153</v>
      </c>
      <c r="HT21" s="23">
        <v>127</v>
      </c>
      <c r="HU21" s="23">
        <v>118</v>
      </c>
      <c r="HV21" s="23">
        <v>135</v>
      </c>
      <c r="HW21" s="23">
        <v>137</v>
      </c>
      <c r="HX21" s="23">
        <v>122</v>
      </c>
      <c r="HY21" s="23">
        <v>133</v>
      </c>
      <c r="HZ21" s="23">
        <v>145</v>
      </c>
      <c r="IA21" s="22">
        <v>176</v>
      </c>
      <c r="IB21" s="23">
        <v>160</v>
      </c>
      <c r="IC21" s="25">
        <f t="shared" ref="IC21:IC35" si="40">SUM(HQ21:IB21)</f>
        <v>1949</v>
      </c>
      <c r="ID21" s="23">
        <v>237</v>
      </c>
      <c r="IE21" s="23">
        <v>191</v>
      </c>
      <c r="IF21" s="23">
        <v>268</v>
      </c>
      <c r="IG21" s="23">
        <v>205</v>
      </c>
      <c r="IH21" s="23">
        <v>184</v>
      </c>
      <c r="II21" s="23">
        <v>165</v>
      </c>
      <c r="IJ21" s="23">
        <v>186</v>
      </c>
      <c r="IK21" s="23">
        <v>212</v>
      </c>
      <c r="IL21" s="23">
        <v>148</v>
      </c>
      <c r="IM21" s="23">
        <v>275</v>
      </c>
      <c r="IN21" s="22">
        <v>226</v>
      </c>
      <c r="IO21" s="23">
        <v>350</v>
      </c>
      <c r="IP21" s="25">
        <f t="shared" ref="IP21:IP35" si="41">SUM(ID21:IO21)</f>
        <v>2647</v>
      </c>
      <c r="IQ21" s="23">
        <v>400</v>
      </c>
      <c r="IR21" s="23">
        <v>330</v>
      </c>
      <c r="IS21" s="23">
        <v>412</v>
      </c>
      <c r="IT21" s="23">
        <v>400</v>
      </c>
      <c r="IU21" s="23">
        <v>286</v>
      </c>
      <c r="IV21" s="23">
        <v>280</v>
      </c>
      <c r="IW21" s="23">
        <v>329</v>
      </c>
      <c r="IX21" s="23">
        <v>325</v>
      </c>
      <c r="IY21" s="23">
        <v>328</v>
      </c>
      <c r="IZ21" s="23">
        <v>450</v>
      </c>
      <c r="JA21" s="22">
        <v>383</v>
      </c>
      <c r="JB21" s="23">
        <v>222</v>
      </c>
      <c r="JC21" s="25">
        <f t="shared" ref="JC21:JC35" si="42">SUM(IQ21:JB21)</f>
        <v>4145</v>
      </c>
      <c r="JD21" s="23">
        <v>275</v>
      </c>
      <c r="JE21" s="23">
        <v>430</v>
      </c>
      <c r="JF21" s="23">
        <v>280</v>
      </c>
      <c r="JG21" s="23">
        <v>275</v>
      </c>
      <c r="JH21" s="23">
        <v>450</v>
      </c>
      <c r="JI21" s="23">
        <v>342</v>
      </c>
      <c r="JJ21" s="153">
        <v>583</v>
      </c>
      <c r="JK21" s="23">
        <v>415</v>
      </c>
      <c r="JL21" s="23">
        <v>494</v>
      </c>
      <c r="JM21" s="23">
        <v>406</v>
      </c>
      <c r="JN21" s="22">
        <v>411</v>
      </c>
      <c r="JO21" s="23">
        <v>431</v>
      </c>
      <c r="JP21" s="24">
        <f t="shared" ref="JP21:JP35" si="43">SUM(JD21:JO21)</f>
        <v>4792</v>
      </c>
      <c r="JQ21" s="23">
        <v>412</v>
      </c>
      <c r="JR21" s="23">
        <v>345</v>
      </c>
      <c r="JS21" s="23">
        <v>192</v>
      </c>
      <c r="JT21" s="23">
        <v>12</v>
      </c>
      <c r="JU21" s="23">
        <v>133</v>
      </c>
      <c r="JV21" s="23">
        <v>319</v>
      </c>
      <c r="JW21" s="23">
        <v>325</v>
      </c>
      <c r="JX21" s="23">
        <v>249</v>
      </c>
      <c r="JY21" s="23">
        <v>287</v>
      </c>
      <c r="JZ21" s="23">
        <v>265</v>
      </c>
      <c r="KA21" s="22">
        <v>163</v>
      </c>
      <c r="KB21" s="23">
        <v>407</v>
      </c>
      <c r="KC21" s="24">
        <f t="shared" ref="KC21:KC35" si="44">SUM(JQ21:KB21)</f>
        <v>3109</v>
      </c>
      <c r="KD21" s="23">
        <v>96</v>
      </c>
      <c r="KE21" s="23">
        <v>123</v>
      </c>
      <c r="KF21" s="23">
        <v>224</v>
      </c>
      <c r="KG21" s="23">
        <v>244</v>
      </c>
      <c r="KH21" s="23">
        <v>207</v>
      </c>
      <c r="KI21" s="23">
        <v>208</v>
      </c>
      <c r="KJ21" s="23">
        <v>253</v>
      </c>
      <c r="KK21" s="23">
        <v>251</v>
      </c>
      <c r="KL21" s="23">
        <v>342</v>
      </c>
      <c r="KM21" s="23">
        <v>285</v>
      </c>
      <c r="KN21" s="22">
        <v>236</v>
      </c>
      <c r="KO21" s="23">
        <v>250</v>
      </c>
      <c r="KP21" s="25">
        <f t="shared" ref="KP21:KP35" si="45">SUM(KD21:KO21)</f>
        <v>2719</v>
      </c>
      <c r="KQ21" s="22">
        <v>174</v>
      </c>
      <c r="KR21" s="23">
        <v>154</v>
      </c>
      <c r="KS21" s="23">
        <v>246</v>
      </c>
      <c r="KT21" s="23">
        <v>130</v>
      </c>
      <c r="KU21" s="23">
        <v>121</v>
      </c>
      <c r="KV21" s="23">
        <v>65</v>
      </c>
      <c r="KW21" s="23">
        <v>0</v>
      </c>
      <c r="KX21" s="23">
        <v>80</v>
      </c>
      <c r="KY21" s="23">
        <v>314</v>
      </c>
      <c r="KZ21" s="23">
        <v>325</v>
      </c>
      <c r="LA21" s="22">
        <v>198</v>
      </c>
      <c r="LB21" s="23">
        <v>142</v>
      </c>
      <c r="LC21" s="25">
        <f t="shared" ref="LC21:LC35" si="46">SUM(KQ21:LB21)</f>
        <v>1949</v>
      </c>
      <c r="LD21" s="22">
        <v>123</v>
      </c>
      <c r="LE21" s="23">
        <v>30</v>
      </c>
      <c r="LF21" s="23">
        <v>215</v>
      </c>
      <c r="LG21" s="23">
        <v>53</v>
      </c>
      <c r="LH21" s="22">
        <v>226</v>
      </c>
      <c r="LI21" s="23">
        <v>174</v>
      </c>
      <c r="LJ21" s="23">
        <v>216</v>
      </c>
      <c r="LK21" s="23">
        <v>220</v>
      </c>
      <c r="LL21" s="23">
        <v>190</v>
      </c>
      <c r="LM21" s="23">
        <v>221</v>
      </c>
      <c r="LN21" s="22">
        <v>169</v>
      </c>
      <c r="LO21" s="23">
        <v>179</v>
      </c>
      <c r="LP21" s="25">
        <f t="shared" ref="LP21:LP35" si="47">SUM(LD21:LO21)</f>
        <v>2016</v>
      </c>
      <c r="LQ21" s="168">
        <v>166</v>
      </c>
      <c r="LR21" s="169">
        <v>70</v>
      </c>
      <c r="LS21" s="169">
        <v>177</v>
      </c>
      <c r="LT21" s="169">
        <v>129</v>
      </c>
      <c r="LU21" s="168">
        <v>162</v>
      </c>
      <c r="LV21" s="169">
        <v>109</v>
      </c>
      <c r="LW21" s="169">
        <v>195</v>
      </c>
      <c r="LX21" s="169">
        <v>197</v>
      </c>
      <c r="LY21" s="169">
        <v>95</v>
      </c>
      <c r="LZ21" s="169">
        <v>150</v>
      </c>
      <c r="MA21" s="168">
        <v>59</v>
      </c>
      <c r="MB21" s="169">
        <v>84</v>
      </c>
      <c r="MC21" s="25">
        <f t="shared" ref="MC21:MC35" si="48">SUM(LQ21:MB21)</f>
        <v>1593</v>
      </c>
      <c r="MD21" s="168">
        <v>85</v>
      </c>
      <c r="ME21" s="169">
        <v>53</v>
      </c>
      <c r="MF21" s="169">
        <v>50</v>
      </c>
      <c r="MG21" s="169">
        <v>39</v>
      </c>
      <c r="MH21" s="168">
        <v>66</v>
      </c>
      <c r="MI21" s="169">
        <v>61</v>
      </c>
      <c r="MJ21" s="169">
        <v>64</v>
      </c>
      <c r="MK21" s="169"/>
      <c r="ML21" s="169"/>
      <c r="MM21" s="169"/>
      <c r="MN21" s="168"/>
      <c r="MO21" s="169"/>
      <c r="MP21" s="25">
        <f t="shared" ref="MP21:MP35" si="49">SUM(MD21:MO21)</f>
        <v>418</v>
      </c>
    </row>
    <row r="22" spans="1:354" ht="13.5" thickBot="1" x14ac:dyDescent="0.3">
      <c r="A22" s="189"/>
      <c r="B22" s="191"/>
      <c r="C22" s="99" t="s">
        <v>54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8">
        <f t="shared" si="0"/>
        <v>0</v>
      </c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8">
        <f t="shared" si="1"/>
        <v>0</v>
      </c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8">
        <f t="shared" si="2"/>
        <v>0</v>
      </c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9">
        <f t="shared" si="3"/>
        <v>0</v>
      </c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9">
        <f t="shared" si="4"/>
        <v>0</v>
      </c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9">
        <f t="shared" si="5"/>
        <v>0</v>
      </c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30">
        <f t="shared" si="6"/>
        <v>0</v>
      </c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30">
        <f t="shared" si="7"/>
        <v>0</v>
      </c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9">
        <f t="shared" si="8"/>
        <v>0</v>
      </c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9">
        <f t="shared" si="9"/>
        <v>0</v>
      </c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9">
        <f t="shared" si="10"/>
        <v>0</v>
      </c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9">
        <f t="shared" si="11"/>
        <v>0</v>
      </c>
      <c r="FD22" s="23">
        <v>94</v>
      </c>
      <c r="FE22" s="23">
        <v>74</v>
      </c>
      <c r="FF22" s="23">
        <v>65</v>
      </c>
      <c r="FG22" s="23">
        <v>107</v>
      </c>
      <c r="FH22" s="23">
        <v>59</v>
      </c>
      <c r="FI22" s="23">
        <v>83</v>
      </c>
      <c r="FJ22" s="23">
        <v>91</v>
      </c>
      <c r="FK22" s="23">
        <v>97</v>
      </c>
      <c r="FL22" s="23">
        <v>101</v>
      </c>
      <c r="FM22" s="23">
        <v>111</v>
      </c>
      <c r="FN22" s="23">
        <v>84</v>
      </c>
      <c r="FO22" s="23">
        <v>87</v>
      </c>
      <c r="FP22" s="30">
        <f t="shared" si="12"/>
        <v>1053</v>
      </c>
      <c r="FQ22" s="23">
        <v>83</v>
      </c>
      <c r="FR22" s="23">
        <v>83</v>
      </c>
      <c r="FS22" s="23">
        <v>74</v>
      </c>
      <c r="FT22" s="23">
        <v>77</v>
      </c>
      <c r="FU22" s="23">
        <v>62</v>
      </c>
      <c r="FV22" s="23">
        <v>92</v>
      </c>
      <c r="FW22" s="23">
        <v>93</v>
      </c>
      <c r="FX22" s="23">
        <v>92</v>
      </c>
      <c r="FY22" s="23">
        <v>69</v>
      </c>
      <c r="FZ22" s="23">
        <v>99</v>
      </c>
      <c r="GA22" s="23">
        <v>70</v>
      </c>
      <c r="GB22" s="23">
        <v>75</v>
      </c>
      <c r="GC22" s="30">
        <f t="shared" si="13"/>
        <v>969</v>
      </c>
      <c r="GD22" s="23">
        <v>77</v>
      </c>
      <c r="GE22" s="23">
        <v>53</v>
      </c>
      <c r="GF22" s="23">
        <v>85</v>
      </c>
      <c r="GG22" s="23">
        <v>62</v>
      </c>
      <c r="GH22" s="23">
        <v>62</v>
      </c>
      <c r="GI22" s="23">
        <v>85</v>
      </c>
      <c r="GJ22" s="23">
        <v>102</v>
      </c>
      <c r="GK22" s="23">
        <v>93</v>
      </c>
      <c r="GL22" s="23">
        <v>107</v>
      </c>
      <c r="GM22" s="23">
        <v>87</v>
      </c>
      <c r="GN22" s="23">
        <v>74</v>
      </c>
      <c r="GO22" s="23">
        <v>68</v>
      </c>
      <c r="GP22" s="30">
        <f t="shared" si="37"/>
        <v>955</v>
      </c>
      <c r="GQ22" s="23">
        <v>84</v>
      </c>
      <c r="GR22" s="23">
        <v>68</v>
      </c>
      <c r="GS22" s="23">
        <v>62</v>
      </c>
      <c r="GT22" s="23">
        <v>48</v>
      </c>
      <c r="GU22" s="23">
        <v>98</v>
      </c>
      <c r="GV22" s="23">
        <v>75</v>
      </c>
      <c r="GW22" s="23">
        <v>76</v>
      </c>
      <c r="GX22" s="23">
        <v>90</v>
      </c>
      <c r="GY22" s="23">
        <v>96</v>
      </c>
      <c r="GZ22" s="23">
        <v>85</v>
      </c>
      <c r="HA22" s="23">
        <v>91</v>
      </c>
      <c r="HB22" s="23">
        <v>84</v>
      </c>
      <c r="HC22" s="29">
        <f t="shared" si="38"/>
        <v>957</v>
      </c>
      <c r="HD22" s="23">
        <v>69</v>
      </c>
      <c r="HE22" s="23">
        <v>66</v>
      </c>
      <c r="HF22" s="23">
        <v>82</v>
      </c>
      <c r="HG22" s="23">
        <v>59</v>
      </c>
      <c r="HH22" s="23">
        <v>75</v>
      </c>
      <c r="HI22" s="23">
        <v>93</v>
      </c>
      <c r="HJ22" s="23">
        <v>73</v>
      </c>
      <c r="HK22" s="23">
        <v>87</v>
      </c>
      <c r="HL22" s="23">
        <v>78</v>
      </c>
      <c r="HM22" s="23">
        <v>112</v>
      </c>
      <c r="HN22" s="23">
        <v>80</v>
      </c>
      <c r="HO22" s="23">
        <v>73</v>
      </c>
      <c r="HP22" s="29">
        <f t="shared" si="39"/>
        <v>947</v>
      </c>
      <c r="HQ22" s="23">
        <v>65</v>
      </c>
      <c r="HR22" s="23">
        <v>86</v>
      </c>
      <c r="HS22" s="23">
        <v>91</v>
      </c>
      <c r="HT22" s="23">
        <v>62</v>
      </c>
      <c r="HU22" s="23">
        <v>79</v>
      </c>
      <c r="HV22" s="23">
        <v>91</v>
      </c>
      <c r="HW22" s="23">
        <v>59</v>
      </c>
      <c r="HX22" s="23">
        <v>96</v>
      </c>
      <c r="HY22" s="23">
        <v>82</v>
      </c>
      <c r="HZ22" s="23">
        <v>86</v>
      </c>
      <c r="IA22" s="23">
        <v>78</v>
      </c>
      <c r="IB22" s="23">
        <v>70</v>
      </c>
      <c r="IC22" s="29">
        <f t="shared" si="40"/>
        <v>945</v>
      </c>
      <c r="ID22" s="23">
        <v>60</v>
      </c>
      <c r="IE22" s="23">
        <v>61</v>
      </c>
      <c r="IF22" s="23">
        <v>71</v>
      </c>
      <c r="IG22" s="23">
        <v>66</v>
      </c>
      <c r="IH22" s="23">
        <v>92</v>
      </c>
      <c r="II22" s="23">
        <v>86</v>
      </c>
      <c r="IJ22" s="23">
        <v>89</v>
      </c>
      <c r="IK22" s="23">
        <v>83</v>
      </c>
      <c r="IL22" s="23">
        <v>88</v>
      </c>
      <c r="IM22" s="23">
        <v>92</v>
      </c>
      <c r="IN22" s="23">
        <v>69</v>
      </c>
      <c r="IO22" s="23">
        <v>71</v>
      </c>
      <c r="IP22" s="29">
        <f t="shared" si="41"/>
        <v>928</v>
      </c>
      <c r="IQ22" s="23">
        <v>65</v>
      </c>
      <c r="IR22" s="23">
        <v>70</v>
      </c>
      <c r="IS22" s="23">
        <v>64</v>
      </c>
      <c r="IT22" s="23">
        <v>66</v>
      </c>
      <c r="IU22" s="23">
        <v>92</v>
      </c>
      <c r="IV22" s="23">
        <v>88</v>
      </c>
      <c r="IW22" s="23">
        <v>84</v>
      </c>
      <c r="IX22" s="23">
        <v>86</v>
      </c>
      <c r="IY22" s="23">
        <v>83</v>
      </c>
      <c r="IZ22" s="23">
        <v>203</v>
      </c>
      <c r="JA22" s="23">
        <v>99</v>
      </c>
      <c r="JB22" s="23">
        <v>75</v>
      </c>
      <c r="JC22" s="29">
        <f t="shared" si="42"/>
        <v>1075</v>
      </c>
      <c r="JD22" s="23">
        <v>90</v>
      </c>
      <c r="JE22" s="23">
        <v>67</v>
      </c>
      <c r="JF22" s="23">
        <v>82</v>
      </c>
      <c r="JG22" s="23">
        <v>62</v>
      </c>
      <c r="JH22" s="23">
        <v>72</v>
      </c>
      <c r="JI22" s="23">
        <v>68</v>
      </c>
      <c r="JJ22" s="153">
        <v>104</v>
      </c>
      <c r="JK22" s="23">
        <v>72</v>
      </c>
      <c r="JL22" s="23">
        <v>75</v>
      </c>
      <c r="JM22" s="23">
        <v>64</v>
      </c>
      <c r="JN22" s="23">
        <v>61</v>
      </c>
      <c r="JO22" s="23">
        <v>92</v>
      </c>
      <c r="JP22" s="28">
        <f t="shared" si="43"/>
        <v>909</v>
      </c>
      <c r="JQ22" s="23">
        <v>69</v>
      </c>
      <c r="JR22" s="23">
        <v>44</v>
      </c>
      <c r="JS22" s="23">
        <v>36</v>
      </c>
      <c r="JT22" s="23">
        <v>36</v>
      </c>
      <c r="JU22" s="23">
        <v>60</v>
      </c>
      <c r="JV22" s="23">
        <v>101</v>
      </c>
      <c r="JW22" s="23">
        <v>65</v>
      </c>
      <c r="JX22" s="23">
        <v>55</v>
      </c>
      <c r="JY22" s="23">
        <v>66</v>
      </c>
      <c r="JZ22" s="23">
        <v>95</v>
      </c>
      <c r="KA22" s="23">
        <v>65</v>
      </c>
      <c r="KB22" s="23">
        <v>54</v>
      </c>
      <c r="KC22" s="28">
        <f t="shared" si="44"/>
        <v>746</v>
      </c>
      <c r="KD22" s="23">
        <v>27</v>
      </c>
      <c r="KE22" s="23">
        <v>33</v>
      </c>
      <c r="KF22" s="23">
        <v>64</v>
      </c>
      <c r="KG22" s="23">
        <v>44</v>
      </c>
      <c r="KH22" s="23">
        <v>45</v>
      </c>
      <c r="KI22" s="23">
        <v>67</v>
      </c>
      <c r="KJ22" s="23">
        <v>62</v>
      </c>
      <c r="KK22" s="23">
        <v>74</v>
      </c>
      <c r="KL22" s="23">
        <v>57</v>
      </c>
      <c r="KM22" s="23">
        <v>47</v>
      </c>
      <c r="KN22" s="23">
        <v>63</v>
      </c>
      <c r="KO22" s="23">
        <v>65</v>
      </c>
      <c r="KP22" s="29">
        <f t="shared" si="45"/>
        <v>648</v>
      </c>
      <c r="KQ22" s="27">
        <v>53</v>
      </c>
      <c r="KR22" s="23">
        <v>56</v>
      </c>
      <c r="KS22" s="23">
        <v>63</v>
      </c>
      <c r="KT22" s="23">
        <v>37</v>
      </c>
      <c r="KU22" s="23">
        <v>38</v>
      </c>
      <c r="KV22" s="23">
        <v>30</v>
      </c>
      <c r="KW22" s="23">
        <v>0</v>
      </c>
      <c r="KX22" s="23">
        <v>104</v>
      </c>
      <c r="KY22" s="23">
        <v>98</v>
      </c>
      <c r="KZ22" s="23">
        <v>26</v>
      </c>
      <c r="LA22" s="23">
        <v>81</v>
      </c>
      <c r="LB22" s="23">
        <v>43</v>
      </c>
      <c r="LC22" s="29">
        <f t="shared" si="46"/>
        <v>629</v>
      </c>
      <c r="LD22" s="27">
        <v>49</v>
      </c>
      <c r="LE22" s="23">
        <v>26</v>
      </c>
      <c r="LF22" s="23">
        <v>65</v>
      </c>
      <c r="LG22" s="23">
        <v>34</v>
      </c>
      <c r="LH22" s="27">
        <v>80</v>
      </c>
      <c r="LI22" s="23">
        <v>50</v>
      </c>
      <c r="LJ22" s="23">
        <v>51</v>
      </c>
      <c r="LK22" s="23">
        <v>86</v>
      </c>
      <c r="LL22" s="23">
        <v>67</v>
      </c>
      <c r="LM22" s="23">
        <v>58</v>
      </c>
      <c r="LN22" s="23">
        <v>90</v>
      </c>
      <c r="LO22" s="23">
        <v>52</v>
      </c>
      <c r="LP22" s="29">
        <f t="shared" si="47"/>
        <v>708</v>
      </c>
      <c r="LQ22" s="164">
        <v>69</v>
      </c>
      <c r="LR22" s="169">
        <v>43</v>
      </c>
      <c r="LS22" s="169">
        <v>72</v>
      </c>
      <c r="LT22" s="169">
        <v>44</v>
      </c>
      <c r="LU22" s="164">
        <v>52</v>
      </c>
      <c r="LV22" s="169">
        <v>51</v>
      </c>
      <c r="LW22" s="169">
        <v>83</v>
      </c>
      <c r="LX22" s="169">
        <v>71</v>
      </c>
      <c r="LY22" s="169">
        <v>69</v>
      </c>
      <c r="LZ22" s="169">
        <v>49</v>
      </c>
      <c r="MA22" s="169">
        <v>37</v>
      </c>
      <c r="MB22" s="169">
        <v>60</v>
      </c>
      <c r="MC22" s="29">
        <f t="shared" si="48"/>
        <v>700</v>
      </c>
      <c r="MD22" s="164">
        <v>64</v>
      </c>
      <c r="ME22" s="169">
        <v>48</v>
      </c>
      <c r="MF22" s="169">
        <v>56</v>
      </c>
      <c r="MG22" s="169">
        <v>54</v>
      </c>
      <c r="MH22" s="164">
        <v>59</v>
      </c>
      <c r="MI22" s="169">
        <v>34</v>
      </c>
      <c r="MJ22" s="169">
        <v>58</v>
      </c>
      <c r="MK22" s="169"/>
      <c r="ML22" s="169"/>
      <c r="MM22" s="169"/>
      <c r="MN22" s="169"/>
      <c r="MO22" s="169"/>
      <c r="MP22" s="29">
        <f t="shared" si="49"/>
        <v>373</v>
      </c>
    </row>
    <row r="23" spans="1:354" ht="13.5" thickBot="1" x14ac:dyDescent="0.3">
      <c r="A23" s="189"/>
      <c r="B23" s="191"/>
      <c r="C23" s="99" t="s">
        <v>55</v>
      </c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8">
        <f t="shared" si="0"/>
        <v>0</v>
      </c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8">
        <f t="shared" si="1"/>
        <v>0</v>
      </c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8">
        <f t="shared" si="2"/>
        <v>0</v>
      </c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9">
        <f t="shared" si="3"/>
        <v>0</v>
      </c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9">
        <f t="shared" si="4"/>
        <v>0</v>
      </c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9">
        <f t="shared" si="5"/>
        <v>0</v>
      </c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30">
        <f t="shared" si="6"/>
        <v>0</v>
      </c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30">
        <f t="shared" si="7"/>
        <v>0</v>
      </c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9">
        <f t="shared" si="8"/>
        <v>0</v>
      </c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9">
        <f t="shared" si="9"/>
        <v>0</v>
      </c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9">
        <f t="shared" si="10"/>
        <v>0</v>
      </c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9">
        <f t="shared" si="11"/>
        <v>0</v>
      </c>
      <c r="FD23" s="23">
        <v>22</v>
      </c>
      <c r="FE23" s="23">
        <v>27</v>
      </c>
      <c r="FF23" s="23">
        <v>57</v>
      </c>
      <c r="FG23" s="23">
        <v>29</v>
      </c>
      <c r="FH23" s="23">
        <v>71</v>
      </c>
      <c r="FI23" s="23">
        <v>61</v>
      </c>
      <c r="FJ23" s="23">
        <v>36</v>
      </c>
      <c r="FK23" s="23">
        <v>45</v>
      </c>
      <c r="FL23" s="23">
        <v>42</v>
      </c>
      <c r="FM23" s="23">
        <v>41</v>
      </c>
      <c r="FN23" s="23">
        <v>77</v>
      </c>
      <c r="FO23" s="23">
        <v>27</v>
      </c>
      <c r="FP23" s="30">
        <f t="shared" si="12"/>
        <v>535</v>
      </c>
      <c r="FQ23" s="23">
        <v>26</v>
      </c>
      <c r="FR23" s="23">
        <v>49</v>
      </c>
      <c r="FS23" s="23">
        <v>37</v>
      </c>
      <c r="FT23" s="23">
        <v>45</v>
      </c>
      <c r="FU23" s="23">
        <v>38</v>
      </c>
      <c r="FV23" s="23">
        <v>36</v>
      </c>
      <c r="FW23" s="23">
        <v>42</v>
      </c>
      <c r="FX23" s="23">
        <v>70</v>
      </c>
      <c r="FY23" s="23">
        <v>37</v>
      </c>
      <c r="FZ23" s="23">
        <v>43</v>
      </c>
      <c r="GA23" s="23">
        <v>36</v>
      </c>
      <c r="GB23" s="23">
        <v>38</v>
      </c>
      <c r="GC23" s="30">
        <f t="shared" si="13"/>
        <v>497</v>
      </c>
      <c r="GD23" s="23">
        <v>36</v>
      </c>
      <c r="GE23" s="23">
        <v>31</v>
      </c>
      <c r="GF23" s="23">
        <v>34</v>
      </c>
      <c r="GG23" s="23">
        <v>31</v>
      </c>
      <c r="GH23" s="23">
        <v>35</v>
      </c>
      <c r="GI23" s="23">
        <v>47</v>
      </c>
      <c r="GJ23" s="23">
        <v>51</v>
      </c>
      <c r="GK23" s="23">
        <v>46</v>
      </c>
      <c r="GL23" s="23">
        <v>24</v>
      </c>
      <c r="GM23" s="23">
        <v>51</v>
      </c>
      <c r="GN23" s="23">
        <v>31</v>
      </c>
      <c r="GO23" s="23">
        <v>24</v>
      </c>
      <c r="GP23" s="30">
        <f t="shared" si="37"/>
        <v>441</v>
      </c>
      <c r="GQ23" s="23">
        <v>36</v>
      </c>
      <c r="GR23" s="23">
        <v>35</v>
      </c>
      <c r="GS23" s="23">
        <v>36</v>
      </c>
      <c r="GT23" s="23">
        <v>28</v>
      </c>
      <c r="GU23" s="23">
        <v>38</v>
      </c>
      <c r="GV23" s="23">
        <v>32</v>
      </c>
      <c r="GW23" s="23">
        <v>44</v>
      </c>
      <c r="GX23" s="23">
        <v>47</v>
      </c>
      <c r="GY23" s="23">
        <v>40</v>
      </c>
      <c r="GZ23" s="23">
        <v>35</v>
      </c>
      <c r="HA23" s="23">
        <v>50</v>
      </c>
      <c r="HB23" s="23">
        <v>52</v>
      </c>
      <c r="HC23" s="29">
        <f t="shared" si="38"/>
        <v>473</v>
      </c>
      <c r="HD23" s="23">
        <v>36</v>
      </c>
      <c r="HE23" s="23">
        <v>35</v>
      </c>
      <c r="HF23" s="23">
        <v>40</v>
      </c>
      <c r="HG23" s="23">
        <v>39</v>
      </c>
      <c r="HH23" s="23">
        <v>36</v>
      </c>
      <c r="HI23" s="23">
        <v>32</v>
      </c>
      <c r="HJ23" s="23">
        <v>36</v>
      </c>
      <c r="HK23" s="23">
        <v>39</v>
      </c>
      <c r="HL23" s="23">
        <v>37</v>
      </c>
      <c r="HM23" s="23">
        <v>45</v>
      </c>
      <c r="HN23" s="23">
        <v>26</v>
      </c>
      <c r="HO23" s="23">
        <v>37</v>
      </c>
      <c r="HP23" s="29">
        <f t="shared" si="39"/>
        <v>438</v>
      </c>
      <c r="HQ23" s="23">
        <v>21</v>
      </c>
      <c r="HR23" s="23">
        <v>35</v>
      </c>
      <c r="HS23" s="23">
        <v>41</v>
      </c>
      <c r="HT23" s="23">
        <v>20</v>
      </c>
      <c r="HU23" s="23">
        <v>26</v>
      </c>
      <c r="HV23" s="23">
        <v>32</v>
      </c>
      <c r="HW23" s="23">
        <v>36</v>
      </c>
      <c r="HX23" s="23">
        <v>37</v>
      </c>
      <c r="HY23" s="23">
        <v>30</v>
      </c>
      <c r="HZ23" s="23">
        <v>31</v>
      </c>
      <c r="IA23" s="23">
        <v>35</v>
      </c>
      <c r="IB23" s="23">
        <v>54</v>
      </c>
      <c r="IC23" s="29">
        <f t="shared" si="40"/>
        <v>398</v>
      </c>
      <c r="ID23" s="23">
        <v>30</v>
      </c>
      <c r="IE23" s="23">
        <v>33</v>
      </c>
      <c r="IF23" s="23">
        <v>46</v>
      </c>
      <c r="IG23" s="23">
        <v>39</v>
      </c>
      <c r="IH23" s="23">
        <v>27</v>
      </c>
      <c r="II23" s="23">
        <v>32</v>
      </c>
      <c r="IJ23" s="23">
        <v>39</v>
      </c>
      <c r="IK23" s="23">
        <v>48</v>
      </c>
      <c r="IL23" s="23">
        <v>50</v>
      </c>
      <c r="IM23" s="23">
        <v>44</v>
      </c>
      <c r="IN23" s="23">
        <v>44</v>
      </c>
      <c r="IO23" s="23">
        <v>36</v>
      </c>
      <c r="IP23" s="29">
        <f t="shared" si="41"/>
        <v>468</v>
      </c>
      <c r="IQ23" s="23">
        <v>25</v>
      </c>
      <c r="IR23" s="23">
        <v>23</v>
      </c>
      <c r="IS23" s="23">
        <v>44</v>
      </c>
      <c r="IT23" s="23">
        <v>36</v>
      </c>
      <c r="IU23" s="23">
        <v>38</v>
      </c>
      <c r="IV23" s="23">
        <v>51</v>
      </c>
      <c r="IW23" s="23">
        <v>22</v>
      </c>
      <c r="IX23" s="23">
        <v>39</v>
      </c>
      <c r="IY23" s="23">
        <v>52</v>
      </c>
      <c r="IZ23" s="23">
        <v>59</v>
      </c>
      <c r="JA23" s="23">
        <v>45</v>
      </c>
      <c r="JB23" s="23">
        <v>25</v>
      </c>
      <c r="JC23" s="29">
        <f t="shared" si="42"/>
        <v>459</v>
      </c>
      <c r="JD23" s="23">
        <v>30</v>
      </c>
      <c r="JE23" s="23">
        <v>31</v>
      </c>
      <c r="JF23" s="23">
        <v>31</v>
      </c>
      <c r="JG23" s="23">
        <v>25</v>
      </c>
      <c r="JH23" s="23">
        <v>36</v>
      </c>
      <c r="JI23" s="23">
        <v>20</v>
      </c>
      <c r="JJ23" s="153">
        <v>30</v>
      </c>
      <c r="JK23" s="23">
        <v>45</v>
      </c>
      <c r="JL23" s="23">
        <v>23</v>
      </c>
      <c r="JM23" s="23">
        <v>35</v>
      </c>
      <c r="JN23" s="23">
        <v>25</v>
      </c>
      <c r="JO23" s="23">
        <v>54</v>
      </c>
      <c r="JP23" s="28">
        <f t="shared" si="43"/>
        <v>385</v>
      </c>
      <c r="JQ23" s="23">
        <v>21</v>
      </c>
      <c r="JR23" s="23">
        <v>34</v>
      </c>
      <c r="JS23" s="23">
        <v>34</v>
      </c>
      <c r="JT23" s="23">
        <v>12</v>
      </c>
      <c r="JU23" s="23">
        <v>28</v>
      </c>
      <c r="JV23" s="23">
        <v>56</v>
      </c>
      <c r="JW23" s="23">
        <v>34</v>
      </c>
      <c r="JX23" s="23">
        <v>26</v>
      </c>
      <c r="JY23" s="23">
        <v>43</v>
      </c>
      <c r="JZ23" s="23">
        <v>33</v>
      </c>
      <c r="KA23" s="23">
        <v>26</v>
      </c>
      <c r="KB23" s="23">
        <v>83</v>
      </c>
      <c r="KC23" s="28">
        <f t="shared" si="44"/>
        <v>430</v>
      </c>
      <c r="KD23" s="23">
        <v>8</v>
      </c>
      <c r="KE23" s="23">
        <v>20</v>
      </c>
      <c r="KF23" s="23">
        <v>44</v>
      </c>
      <c r="KG23" s="23">
        <v>18</v>
      </c>
      <c r="KH23" s="23">
        <v>19</v>
      </c>
      <c r="KI23" s="23">
        <v>26</v>
      </c>
      <c r="KJ23" s="23">
        <v>25</v>
      </c>
      <c r="KK23" s="23">
        <v>27</v>
      </c>
      <c r="KL23" s="23">
        <v>39</v>
      </c>
      <c r="KM23" s="23">
        <v>32</v>
      </c>
      <c r="KN23" s="23">
        <v>24</v>
      </c>
      <c r="KO23" s="23">
        <v>30</v>
      </c>
      <c r="KP23" s="29">
        <f t="shared" si="45"/>
        <v>312</v>
      </c>
      <c r="KQ23" s="27">
        <v>11</v>
      </c>
      <c r="KR23" s="23">
        <v>20</v>
      </c>
      <c r="KS23" s="23">
        <v>25</v>
      </c>
      <c r="KT23" s="23">
        <v>24</v>
      </c>
      <c r="KU23" s="23">
        <v>20</v>
      </c>
      <c r="KV23" s="23">
        <v>9</v>
      </c>
      <c r="KW23" s="23">
        <v>0</v>
      </c>
      <c r="KX23" s="23">
        <v>33</v>
      </c>
      <c r="KY23" s="23">
        <v>43</v>
      </c>
      <c r="KZ23" s="23">
        <v>47</v>
      </c>
      <c r="LA23" s="23">
        <v>24</v>
      </c>
      <c r="LB23" s="23">
        <v>25</v>
      </c>
      <c r="LC23" s="29">
        <f t="shared" si="46"/>
        <v>281</v>
      </c>
      <c r="LD23" s="27">
        <v>11</v>
      </c>
      <c r="LE23" s="23">
        <v>1</v>
      </c>
      <c r="LF23" s="23">
        <v>25</v>
      </c>
      <c r="LG23" s="23">
        <v>23</v>
      </c>
      <c r="LH23" s="27">
        <v>38</v>
      </c>
      <c r="LI23" s="23">
        <v>24</v>
      </c>
      <c r="LJ23" s="23">
        <v>17</v>
      </c>
      <c r="LK23" s="23">
        <v>24</v>
      </c>
      <c r="LL23" s="23">
        <v>28</v>
      </c>
      <c r="LM23" s="23">
        <v>19</v>
      </c>
      <c r="LN23" s="23">
        <v>23</v>
      </c>
      <c r="LO23" s="23">
        <v>26</v>
      </c>
      <c r="LP23" s="29">
        <f t="shared" si="47"/>
        <v>259</v>
      </c>
      <c r="LQ23" s="164">
        <v>30</v>
      </c>
      <c r="LR23" s="169">
        <v>11</v>
      </c>
      <c r="LS23" s="169">
        <v>41</v>
      </c>
      <c r="LT23" s="169">
        <v>32</v>
      </c>
      <c r="LU23" s="164">
        <v>36</v>
      </c>
      <c r="LV23" s="169">
        <v>26</v>
      </c>
      <c r="LW23" s="169">
        <v>22</v>
      </c>
      <c r="LX23" s="169">
        <v>37</v>
      </c>
      <c r="LY23" s="169">
        <v>31</v>
      </c>
      <c r="LZ23" s="169">
        <v>20</v>
      </c>
      <c r="MA23" s="169">
        <v>16</v>
      </c>
      <c r="MB23" s="169">
        <v>23</v>
      </c>
      <c r="MC23" s="29">
        <f t="shared" si="48"/>
        <v>325</v>
      </c>
      <c r="MD23" s="164">
        <v>31</v>
      </c>
      <c r="ME23" s="169">
        <v>24</v>
      </c>
      <c r="MF23" s="169">
        <v>25</v>
      </c>
      <c r="MG23" s="169">
        <v>12</v>
      </c>
      <c r="MH23" s="164">
        <v>24</v>
      </c>
      <c r="MI23" s="169">
        <v>24</v>
      </c>
      <c r="MJ23" s="169">
        <v>37</v>
      </c>
      <c r="MK23" s="169"/>
      <c r="ML23" s="169"/>
      <c r="MM23" s="169"/>
      <c r="MN23" s="169"/>
      <c r="MO23" s="169"/>
      <c r="MP23" s="29">
        <f t="shared" si="49"/>
        <v>177</v>
      </c>
    </row>
    <row r="24" spans="1:354" ht="13.5" thickBot="1" x14ac:dyDescent="0.3">
      <c r="A24" s="189"/>
      <c r="B24" s="191"/>
      <c r="C24" s="102" t="s">
        <v>56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8">
        <f t="shared" si="0"/>
        <v>0</v>
      </c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8">
        <f t="shared" si="1"/>
        <v>0</v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8">
        <f t="shared" si="2"/>
        <v>0</v>
      </c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9">
        <f t="shared" si="3"/>
        <v>0</v>
      </c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9">
        <f t="shared" si="4"/>
        <v>0</v>
      </c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9">
        <f t="shared" si="5"/>
        <v>0</v>
      </c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30">
        <f t="shared" si="6"/>
        <v>0</v>
      </c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30">
        <f t="shared" si="7"/>
        <v>0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9">
        <f t="shared" si="8"/>
        <v>0</v>
      </c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9">
        <f t="shared" si="9"/>
        <v>0</v>
      </c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9">
        <f t="shared" si="10"/>
        <v>0</v>
      </c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9">
        <f t="shared" si="11"/>
        <v>0</v>
      </c>
      <c r="FD24" s="23">
        <v>42</v>
      </c>
      <c r="FE24" s="23">
        <v>33</v>
      </c>
      <c r="FF24" s="23">
        <v>46</v>
      </c>
      <c r="FG24" s="23">
        <v>43</v>
      </c>
      <c r="FH24" s="23">
        <v>36</v>
      </c>
      <c r="FI24" s="23">
        <v>38</v>
      </c>
      <c r="FJ24" s="23">
        <v>36</v>
      </c>
      <c r="FK24" s="23">
        <v>38</v>
      </c>
      <c r="FL24" s="23">
        <v>54</v>
      </c>
      <c r="FM24" s="23">
        <v>44</v>
      </c>
      <c r="FN24" s="23">
        <v>32</v>
      </c>
      <c r="FO24" s="23">
        <v>48</v>
      </c>
      <c r="FP24" s="30">
        <f t="shared" si="12"/>
        <v>490</v>
      </c>
      <c r="FQ24" s="23">
        <v>42</v>
      </c>
      <c r="FR24" s="23">
        <v>32</v>
      </c>
      <c r="FS24" s="23">
        <v>65</v>
      </c>
      <c r="FT24" s="23">
        <v>42</v>
      </c>
      <c r="FU24" s="23">
        <v>25</v>
      </c>
      <c r="FV24" s="23">
        <v>26</v>
      </c>
      <c r="FW24" s="23">
        <v>42</v>
      </c>
      <c r="FX24" s="23">
        <v>35</v>
      </c>
      <c r="FY24" s="23">
        <v>50</v>
      </c>
      <c r="FZ24" s="23">
        <v>48</v>
      </c>
      <c r="GA24" s="23">
        <v>29</v>
      </c>
      <c r="GB24" s="23">
        <v>43</v>
      </c>
      <c r="GC24" s="30">
        <f t="shared" si="13"/>
        <v>479</v>
      </c>
      <c r="GD24" s="23">
        <v>47</v>
      </c>
      <c r="GE24" s="23">
        <v>25</v>
      </c>
      <c r="GF24" s="23">
        <v>33</v>
      </c>
      <c r="GG24" s="23">
        <v>50</v>
      </c>
      <c r="GH24" s="23">
        <v>39</v>
      </c>
      <c r="GI24" s="23">
        <v>36</v>
      </c>
      <c r="GJ24" s="23">
        <v>35</v>
      </c>
      <c r="GK24" s="23">
        <v>40</v>
      </c>
      <c r="GL24" s="23">
        <v>34</v>
      </c>
      <c r="GM24" s="23">
        <v>59</v>
      </c>
      <c r="GN24" s="23">
        <v>33</v>
      </c>
      <c r="GO24" s="23">
        <v>29</v>
      </c>
      <c r="GP24" s="30">
        <f t="shared" si="37"/>
        <v>460</v>
      </c>
      <c r="GQ24" s="23">
        <v>28</v>
      </c>
      <c r="GR24" s="23">
        <v>37</v>
      </c>
      <c r="GS24" s="23">
        <v>29</v>
      </c>
      <c r="GT24" s="23">
        <v>35</v>
      </c>
      <c r="GU24" s="23">
        <v>34</v>
      </c>
      <c r="GV24" s="23">
        <v>32</v>
      </c>
      <c r="GW24" s="23">
        <v>38</v>
      </c>
      <c r="GX24" s="23">
        <v>48</v>
      </c>
      <c r="GY24" s="23">
        <v>45</v>
      </c>
      <c r="GZ24" s="23">
        <v>35</v>
      </c>
      <c r="HA24" s="23">
        <v>38</v>
      </c>
      <c r="HB24" s="23">
        <v>48</v>
      </c>
      <c r="HC24" s="29">
        <f t="shared" si="38"/>
        <v>447</v>
      </c>
      <c r="HD24" s="23">
        <v>42</v>
      </c>
      <c r="HE24" s="23">
        <v>19</v>
      </c>
      <c r="HF24" s="23">
        <v>36</v>
      </c>
      <c r="HG24" s="23">
        <v>40</v>
      </c>
      <c r="HH24" s="23">
        <v>40</v>
      </c>
      <c r="HI24" s="23">
        <v>39</v>
      </c>
      <c r="HJ24" s="23">
        <v>35</v>
      </c>
      <c r="HK24" s="23">
        <v>48</v>
      </c>
      <c r="HL24" s="23">
        <v>35</v>
      </c>
      <c r="HM24" s="23">
        <v>49</v>
      </c>
      <c r="HN24" s="23">
        <v>31</v>
      </c>
      <c r="HO24" s="23">
        <v>30</v>
      </c>
      <c r="HP24" s="29">
        <f t="shared" si="39"/>
        <v>444</v>
      </c>
      <c r="HQ24" s="23">
        <v>23</v>
      </c>
      <c r="HR24" s="23">
        <v>29</v>
      </c>
      <c r="HS24" s="23">
        <v>24</v>
      </c>
      <c r="HT24" s="23">
        <v>34</v>
      </c>
      <c r="HU24" s="23">
        <v>29</v>
      </c>
      <c r="HV24" s="23">
        <v>38</v>
      </c>
      <c r="HW24" s="23">
        <v>30</v>
      </c>
      <c r="HX24" s="23">
        <v>33</v>
      </c>
      <c r="HY24" s="23">
        <v>38</v>
      </c>
      <c r="HZ24" s="23">
        <v>54</v>
      </c>
      <c r="IA24" s="23">
        <v>35</v>
      </c>
      <c r="IB24" s="23">
        <v>42</v>
      </c>
      <c r="IC24" s="29">
        <f t="shared" si="40"/>
        <v>409</v>
      </c>
      <c r="ID24" s="23">
        <v>23</v>
      </c>
      <c r="IE24" s="23">
        <v>23</v>
      </c>
      <c r="IF24" s="23">
        <v>27</v>
      </c>
      <c r="IG24" s="23">
        <v>44</v>
      </c>
      <c r="IH24" s="23">
        <v>35</v>
      </c>
      <c r="II24" s="23">
        <v>23</v>
      </c>
      <c r="IJ24" s="23">
        <v>43</v>
      </c>
      <c r="IK24" s="23">
        <v>45</v>
      </c>
      <c r="IL24" s="23">
        <v>45</v>
      </c>
      <c r="IM24" s="23">
        <v>34</v>
      </c>
      <c r="IN24" s="23">
        <v>35</v>
      </c>
      <c r="IO24" s="23">
        <v>25</v>
      </c>
      <c r="IP24" s="29">
        <f t="shared" si="41"/>
        <v>402</v>
      </c>
      <c r="IQ24" s="23">
        <v>29</v>
      </c>
      <c r="IR24" s="23">
        <v>27</v>
      </c>
      <c r="IS24" s="23">
        <v>26</v>
      </c>
      <c r="IT24" s="23">
        <v>36</v>
      </c>
      <c r="IU24" s="23">
        <v>47</v>
      </c>
      <c r="IV24" s="23">
        <v>27</v>
      </c>
      <c r="IW24" s="23">
        <v>40</v>
      </c>
      <c r="IX24" s="23">
        <v>48</v>
      </c>
      <c r="IY24" s="23">
        <v>48</v>
      </c>
      <c r="IZ24" s="23">
        <v>44</v>
      </c>
      <c r="JA24" s="23">
        <v>35</v>
      </c>
      <c r="JB24" s="23">
        <v>25</v>
      </c>
      <c r="JC24" s="29">
        <f t="shared" si="42"/>
        <v>432</v>
      </c>
      <c r="JD24" s="23">
        <v>32</v>
      </c>
      <c r="JE24" s="23">
        <v>23</v>
      </c>
      <c r="JF24" s="23">
        <v>49</v>
      </c>
      <c r="JG24" s="23">
        <v>20</v>
      </c>
      <c r="JH24" s="23">
        <v>31</v>
      </c>
      <c r="JI24" s="23">
        <v>37</v>
      </c>
      <c r="JJ24" s="153">
        <v>42</v>
      </c>
      <c r="JK24" s="23">
        <v>34</v>
      </c>
      <c r="JL24" s="23">
        <v>46</v>
      </c>
      <c r="JM24" s="23">
        <v>26</v>
      </c>
      <c r="JN24" s="23">
        <v>35</v>
      </c>
      <c r="JO24" s="23">
        <v>23</v>
      </c>
      <c r="JP24" s="28">
        <f t="shared" si="43"/>
        <v>398</v>
      </c>
      <c r="JQ24" s="23">
        <v>34</v>
      </c>
      <c r="JR24" s="23">
        <v>19</v>
      </c>
      <c r="JS24" s="23">
        <v>18</v>
      </c>
      <c r="JT24" s="23">
        <v>14</v>
      </c>
      <c r="JU24" s="23">
        <v>30</v>
      </c>
      <c r="JV24" s="23">
        <v>33</v>
      </c>
      <c r="JW24" s="23">
        <v>38</v>
      </c>
      <c r="JX24" s="23">
        <v>28</v>
      </c>
      <c r="JY24" s="23">
        <v>29</v>
      </c>
      <c r="JZ24" s="23">
        <v>27</v>
      </c>
      <c r="KA24" s="23">
        <v>32</v>
      </c>
      <c r="KB24" s="23">
        <v>23</v>
      </c>
      <c r="KC24" s="28">
        <f t="shared" si="44"/>
        <v>325</v>
      </c>
      <c r="KD24" s="23">
        <v>10</v>
      </c>
      <c r="KE24" s="23">
        <v>16</v>
      </c>
      <c r="KF24" s="23">
        <v>22</v>
      </c>
      <c r="KG24" s="23">
        <v>29</v>
      </c>
      <c r="KH24" s="23">
        <v>27</v>
      </c>
      <c r="KI24" s="23">
        <v>27</v>
      </c>
      <c r="KJ24" s="23">
        <v>22</v>
      </c>
      <c r="KK24" s="23">
        <v>33</v>
      </c>
      <c r="KL24" s="23">
        <v>43</v>
      </c>
      <c r="KM24" s="23">
        <v>20</v>
      </c>
      <c r="KN24" s="23">
        <v>22</v>
      </c>
      <c r="KO24" s="23">
        <v>33</v>
      </c>
      <c r="KP24" s="29">
        <f t="shared" si="45"/>
        <v>304</v>
      </c>
      <c r="KQ24" s="27">
        <v>19</v>
      </c>
      <c r="KR24" s="23">
        <v>11</v>
      </c>
      <c r="KS24" s="23">
        <v>26</v>
      </c>
      <c r="KT24" s="23">
        <v>24</v>
      </c>
      <c r="KU24" s="23">
        <v>23</v>
      </c>
      <c r="KV24" s="23">
        <v>5</v>
      </c>
      <c r="KW24" s="23">
        <v>0</v>
      </c>
      <c r="KX24" s="23">
        <v>39</v>
      </c>
      <c r="KY24" s="23">
        <v>40</v>
      </c>
      <c r="KZ24" s="23">
        <v>25</v>
      </c>
      <c r="LA24" s="23">
        <v>30</v>
      </c>
      <c r="LB24" s="23">
        <v>18</v>
      </c>
      <c r="LC24" s="29">
        <f t="shared" si="46"/>
        <v>260</v>
      </c>
      <c r="LD24" s="27">
        <v>21</v>
      </c>
      <c r="LE24" s="23">
        <v>4</v>
      </c>
      <c r="LF24" s="23">
        <v>28</v>
      </c>
      <c r="LG24" s="23">
        <v>11</v>
      </c>
      <c r="LH24" s="27">
        <v>28</v>
      </c>
      <c r="LI24" s="23">
        <v>36</v>
      </c>
      <c r="LJ24" s="23">
        <v>15</v>
      </c>
      <c r="LK24" s="23">
        <v>24</v>
      </c>
      <c r="LL24" s="23">
        <v>20</v>
      </c>
      <c r="LM24" s="23">
        <v>22</v>
      </c>
      <c r="LN24" s="23">
        <v>20</v>
      </c>
      <c r="LO24" s="23">
        <v>21</v>
      </c>
      <c r="LP24" s="29">
        <f t="shared" si="47"/>
        <v>250</v>
      </c>
      <c r="LQ24" s="164">
        <v>37</v>
      </c>
      <c r="LR24" s="169">
        <v>13</v>
      </c>
      <c r="LS24" s="169">
        <v>32</v>
      </c>
      <c r="LT24" s="169">
        <v>31</v>
      </c>
      <c r="LU24" s="164">
        <v>33</v>
      </c>
      <c r="LV24" s="169">
        <v>22</v>
      </c>
      <c r="LW24" s="169">
        <v>20</v>
      </c>
      <c r="LX24" s="169">
        <v>25</v>
      </c>
      <c r="LY24" s="169">
        <v>25</v>
      </c>
      <c r="LZ24" s="169">
        <v>19</v>
      </c>
      <c r="MA24" s="169">
        <v>20</v>
      </c>
      <c r="MB24" s="169">
        <v>18</v>
      </c>
      <c r="MC24" s="29">
        <f t="shared" si="48"/>
        <v>295</v>
      </c>
      <c r="MD24" s="164">
        <v>24</v>
      </c>
      <c r="ME24" s="169">
        <v>17</v>
      </c>
      <c r="MF24" s="169">
        <v>12</v>
      </c>
      <c r="MG24" s="169">
        <v>19</v>
      </c>
      <c r="MH24" s="164">
        <v>25</v>
      </c>
      <c r="MI24" s="169">
        <v>18</v>
      </c>
      <c r="MJ24" s="169">
        <v>32</v>
      </c>
      <c r="MK24" s="169"/>
      <c r="ML24" s="169"/>
      <c r="MM24" s="169"/>
      <c r="MN24" s="169"/>
      <c r="MO24" s="169"/>
      <c r="MP24" s="29">
        <f t="shared" si="49"/>
        <v>147</v>
      </c>
    </row>
    <row r="25" spans="1:354" ht="13.5" thickBot="1" x14ac:dyDescent="0.3">
      <c r="A25" s="189"/>
      <c r="B25" s="191"/>
      <c r="C25" s="99" t="s">
        <v>57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8">
        <f t="shared" si="0"/>
        <v>0</v>
      </c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8">
        <f t="shared" si="1"/>
        <v>0</v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8">
        <f t="shared" si="2"/>
        <v>0</v>
      </c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9">
        <f t="shared" si="3"/>
        <v>0</v>
      </c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9">
        <f t="shared" si="4"/>
        <v>0</v>
      </c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9">
        <f t="shared" si="5"/>
        <v>0</v>
      </c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30">
        <f t="shared" si="6"/>
        <v>0</v>
      </c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30">
        <f t="shared" si="7"/>
        <v>0</v>
      </c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9">
        <f t="shared" si="8"/>
        <v>0</v>
      </c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9">
        <f t="shared" si="9"/>
        <v>0</v>
      </c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9">
        <f t="shared" si="10"/>
        <v>0</v>
      </c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9">
        <f t="shared" si="11"/>
        <v>0</v>
      </c>
      <c r="FD25" s="23">
        <v>33</v>
      </c>
      <c r="FE25" s="23">
        <v>25</v>
      </c>
      <c r="FF25" s="23">
        <v>24</v>
      </c>
      <c r="FG25" s="23">
        <v>34</v>
      </c>
      <c r="FH25" s="23">
        <v>43</v>
      </c>
      <c r="FI25" s="23">
        <v>51</v>
      </c>
      <c r="FJ25" s="23">
        <v>31</v>
      </c>
      <c r="FK25" s="23">
        <v>40</v>
      </c>
      <c r="FL25" s="23">
        <v>35</v>
      </c>
      <c r="FM25" s="23">
        <v>42</v>
      </c>
      <c r="FN25" s="27">
        <v>37</v>
      </c>
      <c r="FO25" s="23">
        <v>22</v>
      </c>
      <c r="FP25" s="30">
        <f t="shared" si="12"/>
        <v>417</v>
      </c>
      <c r="FQ25" s="23">
        <v>25</v>
      </c>
      <c r="FR25" s="23">
        <v>19</v>
      </c>
      <c r="FS25" s="23">
        <v>36</v>
      </c>
      <c r="FT25" s="23">
        <v>31</v>
      </c>
      <c r="FU25" s="23">
        <v>33</v>
      </c>
      <c r="FV25" s="23">
        <v>32</v>
      </c>
      <c r="FW25" s="23">
        <v>41</v>
      </c>
      <c r="FX25" s="23">
        <v>32</v>
      </c>
      <c r="FY25" s="23">
        <v>49</v>
      </c>
      <c r="FZ25" s="23">
        <v>33</v>
      </c>
      <c r="GA25" s="23">
        <v>30</v>
      </c>
      <c r="GB25" s="23">
        <v>34</v>
      </c>
      <c r="GC25" s="30">
        <f t="shared" si="13"/>
        <v>395</v>
      </c>
      <c r="GD25" s="23">
        <v>26</v>
      </c>
      <c r="GE25" s="23">
        <v>25</v>
      </c>
      <c r="GF25" s="23">
        <v>23</v>
      </c>
      <c r="GG25" s="23">
        <v>41</v>
      </c>
      <c r="GH25" s="23">
        <v>35</v>
      </c>
      <c r="GI25" s="23">
        <v>31</v>
      </c>
      <c r="GJ25" s="23">
        <v>42</v>
      </c>
      <c r="GK25" s="23">
        <v>43</v>
      </c>
      <c r="GL25" s="23">
        <v>42</v>
      </c>
      <c r="GM25" s="23">
        <v>32</v>
      </c>
      <c r="GN25" s="23">
        <v>31</v>
      </c>
      <c r="GO25" s="23">
        <v>35</v>
      </c>
      <c r="GP25" s="30">
        <f t="shared" si="37"/>
        <v>406</v>
      </c>
      <c r="GQ25" s="23">
        <v>38</v>
      </c>
      <c r="GR25" s="23">
        <v>30</v>
      </c>
      <c r="GS25" s="23">
        <v>27</v>
      </c>
      <c r="GT25" s="23">
        <v>25</v>
      </c>
      <c r="GU25" s="23">
        <v>33</v>
      </c>
      <c r="GV25" s="23">
        <v>35</v>
      </c>
      <c r="GW25" s="23">
        <v>34</v>
      </c>
      <c r="GX25" s="23">
        <v>48</v>
      </c>
      <c r="GY25" s="23">
        <v>34</v>
      </c>
      <c r="GZ25" s="23">
        <v>30</v>
      </c>
      <c r="HA25" s="23">
        <v>29</v>
      </c>
      <c r="HB25" s="23">
        <v>39</v>
      </c>
      <c r="HC25" s="29">
        <f t="shared" si="38"/>
        <v>402</v>
      </c>
      <c r="HD25" s="23">
        <v>28</v>
      </c>
      <c r="HE25" s="23">
        <v>21</v>
      </c>
      <c r="HF25" s="23">
        <v>33</v>
      </c>
      <c r="HG25" s="23">
        <v>39</v>
      </c>
      <c r="HH25" s="23">
        <v>34</v>
      </c>
      <c r="HI25" s="23">
        <v>44</v>
      </c>
      <c r="HJ25" s="23">
        <v>39</v>
      </c>
      <c r="HK25" s="23">
        <v>39</v>
      </c>
      <c r="HL25" s="23">
        <v>35</v>
      </c>
      <c r="HM25" s="23">
        <v>27</v>
      </c>
      <c r="HN25" s="23">
        <v>34</v>
      </c>
      <c r="HO25" s="23">
        <v>36</v>
      </c>
      <c r="HP25" s="29">
        <f t="shared" si="39"/>
        <v>409</v>
      </c>
      <c r="HQ25" s="23">
        <v>19</v>
      </c>
      <c r="HR25" s="23">
        <v>37</v>
      </c>
      <c r="HS25" s="23">
        <v>22</v>
      </c>
      <c r="HT25" s="23">
        <v>23</v>
      </c>
      <c r="HU25" s="23">
        <v>22</v>
      </c>
      <c r="HV25" s="23">
        <v>36</v>
      </c>
      <c r="HW25" s="23">
        <v>37</v>
      </c>
      <c r="HX25" s="23">
        <v>37</v>
      </c>
      <c r="HY25" s="23">
        <v>34</v>
      </c>
      <c r="HZ25" s="23">
        <v>38</v>
      </c>
      <c r="IA25" s="23">
        <v>34</v>
      </c>
      <c r="IB25" s="23">
        <v>28</v>
      </c>
      <c r="IC25" s="29">
        <f t="shared" si="40"/>
        <v>367</v>
      </c>
      <c r="ID25" s="23">
        <v>31</v>
      </c>
      <c r="IE25" s="23">
        <v>14</v>
      </c>
      <c r="IF25" s="23">
        <v>30</v>
      </c>
      <c r="IG25" s="23">
        <v>24</v>
      </c>
      <c r="IH25" s="23">
        <v>43</v>
      </c>
      <c r="II25" s="23">
        <v>39</v>
      </c>
      <c r="IJ25" s="23">
        <v>44</v>
      </c>
      <c r="IK25" s="23">
        <v>41</v>
      </c>
      <c r="IL25" s="23">
        <v>40</v>
      </c>
      <c r="IM25" s="23">
        <v>50</v>
      </c>
      <c r="IN25" s="23">
        <v>25</v>
      </c>
      <c r="IO25" s="23">
        <v>36</v>
      </c>
      <c r="IP25" s="29">
        <f t="shared" si="41"/>
        <v>417</v>
      </c>
      <c r="IQ25" s="23">
        <v>24</v>
      </c>
      <c r="IR25" s="23">
        <v>24</v>
      </c>
      <c r="IS25" s="23">
        <v>28</v>
      </c>
      <c r="IT25" s="23">
        <v>28</v>
      </c>
      <c r="IU25" s="23">
        <v>41</v>
      </c>
      <c r="IV25" s="23">
        <v>28</v>
      </c>
      <c r="IW25" s="23">
        <v>32</v>
      </c>
      <c r="IX25" s="23">
        <v>34</v>
      </c>
      <c r="IY25" s="23">
        <v>29</v>
      </c>
      <c r="IZ25" s="23">
        <v>40</v>
      </c>
      <c r="JA25" s="23">
        <v>19</v>
      </c>
      <c r="JB25" s="23">
        <v>27</v>
      </c>
      <c r="JC25" s="29">
        <f t="shared" si="42"/>
        <v>354</v>
      </c>
      <c r="JD25" s="23">
        <v>26</v>
      </c>
      <c r="JE25" s="23">
        <v>26</v>
      </c>
      <c r="JF25" s="23">
        <v>30</v>
      </c>
      <c r="JG25" s="23">
        <v>33</v>
      </c>
      <c r="JH25" s="23">
        <v>25</v>
      </c>
      <c r="JI25" s="23">
        <v>27</v>
      </c>
      <c r="JJ25" s="153">
        <v>49</v>
      </c>
      <c r="JK25" s="23">
        <v>44</v>
      </c>
      <c r="JL25" s="23">
        <v>17</v>
      </c>
      <c r="JM25" s="23">
        <v>37</v>
      </c>
      <c r="JN25" s="23">
        <v>38</v>
      </c>
      <c r="JO25" s="23">
        <v>25</v>
      </c>
      <c r="JP25" s="28">
        <f t="shared" si="43"/>
        <v>377</v>
      </c>
      <c r="JQ25" s="23">
        <v>26</v>
      </c>
      <c r="JR25" s="23">
        <v>22</v>
      </c>
      <c r="JS25" s="23">
        <v>29</v>
      </c>
      <c r="JT25" s="23">
        <v>16</v>
      </c>
      <c r="JU25" s="23">
        <v>23</v>
      </c>
      <c r="JV25" s="23">
        <v>31</v>
      </c>
      <c r="JW25" s="23">
        <v>40</v>
      </c>
      <c r="JX25" s="23">
        <v>26</v>
      </c>
      <c r="JY25" s="23">
        <v>15</v>
      </c>
      <c r="JZ25" s="23">
        <v>11</v>
      </c>
      <c r="KA25" s="23">
        <v>26</v>
      </c>
      <c r="KB25" s="23">
        <v>22</v>
      </c>
      <c r="KC25" s="28">
        <f t="shared" si="44"/>
        <v>287</v>
      </c>
      <c r="KD25" s="23">
        <v>9</v>
      </c>
      <c r="KE25" s="23">
        <v>14</v>
      </c>
      <c r="KF25" s="23">
        <v>29</v>
      </c>
      <c r="KG25" s="23">
        <v>19</v>
      </c>
      <c r="KH25" s="23">
        <v>24</v>
      </c>
      <c r="KI25" s="23">
        <v>35</v>
      </c>
      <c r="KJ25" s="23">
        <v>20</v>
      </c>
      <c r="KK25" s="23">
        <v>21</v>
      </c>
      <c r="KL25" s="23">
        <v>28</v>
      </c>
      <c r="KM25" s="23">
        <v>16</v>
      </c>
      <c r="KN25" s="23">
        <v>15</v>
      </c>
      <c r="KO25" s="23">
        <v>21</v>
      </c>
      <c r="KP25" s="29">
        <f t="shared" si="45"/>
        <v>251</v>
      </c>
      <c r="KQ25" s="27">
        <v>10</v>
      </c>
      <c r="KR25" s="23">
        <v>27</v>
      </c>
      <c r="KS25" s="23">
        <v>17</v>
      </c>
      <c r="KT25" s="23">
        <v>14</v>
      </c>
      <c r="KU25" s="23">
        <v>17</v>
      </c>
      <c r="KV25" s="23">
        <v>8</v>
      </c>
      <c r="KW25" s="23">
        <v>1</v>
      </c>
      <c r="KX25" s="23">
        <v>40</v>
      </c>
      <c r="KY25" s="23">
        <v>42</v>
      </c>
      <c r="KZ25" s="23">
        <v>24</v>
      </c>
      <c r="LA25" s="23">
        <v>27</v>
      </c>
      <c r="LB25" s="23">
        <v>16</v>
      </c>
      <c r="LC25" s="29">
        <f t="shared" si="46"/>
        <v>243</v>
      </c>
      <c r="LD25" s="27">
        <v>15</v>
      </c>
      <c r="LE25" s="23">
        <v>9</v>
      </c>
      <c r="LF25" s="23">
        <v>27</v>
      </c>
      <c r="LG25" s="23">
        <v>17</v>
      </c>
      <c r="LH25" s="27">
        <v>36</v>
      </c>
      <c r="LI25" s="23">
        <v>27</v>
      </c>
      <c r="LJ25" s="23">
        <v>17</v>
      </c>
      <c r="LK25" s="23">
        <v>20</v>
      </c>
      <c r="LL25" s="23">
        <v>27</v>
      </c>
      <c r="LM25" s="23">
        <v>28</v>
      </c>
      <c r="LN25" s="23">
        <v>25</v>
      </c>
      <c r="LO25" s="23">
        <v>32</v>
      </c>
      <c r="LP25" s="29">
        <f t="shared" si="47"/>
        <v>280</v>
      </c>
      <c r="LQ25" s="164">
        <v>25</v>
      </c>
      <c r="LR25" s="169">
        <v>5</v>
      </c>
      <c r="LS25" s="169">
        <v>38</v>
      </c>
      <c r="LT25" s="169">
        <v>21</v>
      </c>
      <c r="LU25" s="164">
        <v>21</v>
      </c>
      <c r="LV25" s="169">
        <v>25</v>
      </c>
      <c r="LW25" s="169">
        <v>28</v>
      </c>
      <c r="LX25" s="169">
        <v>24</v>
      </c>
      <c r="LY25" s="169">
        <v>25</v>
      </c>
      <c r="LZ25" s="169">
        <v>23</v>
      </c>
      <c r="MA25" s="169">
        <v>13</v>
      </c>
      <c r="MB25" s="169">
        <v>12</v>
      </c>
      <c r="MC25" s="29">
        <f t="shared" si="48"/>
        <v>260</v>
      </c>
      <c r="MD25" s="164">
        <v>26</v>
      </c>
      <c r="ME25" s="169">
        <v>15</v>
      </c>
      <c r="MF25" s="169">
        <v>19</v>
      </c>
      <c r="MG25" s="169">
        <v>25</v>
      </c>
      <c r="MH25" s="164">
        <v>19</v>
      </c>
      <c r="MI25" s="169">
        <v>13</v>
      </c>
      <c r="MJ25" s="169">
        <v>25</v>
      </c>
      <c r="MK25" s="169"/>
      <c r="ML25" s="169"/>
      <c r="MM25" s="169"/>
      <c r="MN25" s="169"/>
      <c r="MO25" s="169"/>
      <c r="MP25" s="29">
        <f t="shared" si="49"/>
        <v>142</v>
      </c>
    </row>
    <row r="26" spans="1:354" ht="23.25" thickBot="1" x14ac:dyDescent="0.3">
      <c r="A26" s="189"/>
      <c r="B26" s="191"/>
      <c r="C26" s="99" t="s">
        <v>58</v>
      </c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8">
        <f t="shared" si="0"/>
        <v>0</v>
      </c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8">
        <f t="shared" si="1"/>
        <v>0</v>
      </c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8">
        <f t="shared" si="2"/>
        <v>0</v>
      </c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9">
        <f t="shared" si="3"/>
        <v>0</v>
      </c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9">
        <f t="shared" si="4"/>
        <v>0</v>
      </c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9">
        <f t="shared" si="5"/>
        <v>0</v>
      </c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30">
        <f t="shared" si="6"/>
        <v>0</v>
      </c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30">
        <f t="shared" si="7"/>
        <v>0</v>
      </c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9">
        <f t="shared" si="8"/>
        <v>0</v>
      </c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9">
        <f t="shared" si="9"/>
        <v>0</v>
      </c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9">
        <f t="shared" si="10"/>
        <v>0</v>
      </c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9">
        <f t="shared" si="11"/>
        <v>0</v>
      </c>
      <c r="FD26" s="27">
        <v>18</v>
      </c>
      <c r="FE26" s="27">
        <v>12</v>
      </c>
      <c r="FF26" s="27">
        <v>15</v>
      </c>
      <c r="FG26" s="27">
        <v>16</v>
      </c>
      <c r="FH26" s="27">
        <v>21</v>
      </c>
      <c r="FI26" s="27">
        <v>12</v>
      </c>
      <c r="FJ26" s="27">
        <v>7</v>
      </c>
      <c r="FK26" s="27">
        <v>20</v>
      </c>
      <c r="FL26" s="27">
        <v>24</v>
      </c>
      <c r="FM26" s="27">
        <v>23</v>
      </c>
      <c r="FN26" s="27">
        <v>10</v>
      </c>
      <c r="FO26" s="27">
        <v>10</v>
      </c>
      <c r="FP26" s="30">
        <f t="shared" si="12"/>
        <v>188</v>
      </c>
      <c r="FQ26" s="27">
        <v>11</v>
      </c>
      <c r="FR26" s="27">
        <v>10</v>
      </c>
      <c r="FS26" s="27">
        <v>17</v>
      </c>
      <c r="FT26" s="27">
        <v>13</v>
      </c>
      <c r="FU26" s="27">
        <v>19</v>
      </c>
      <c r="FV26" s="27">
        <v>16</v>
      </c>
      <c r="FW26" s="27">
        <v>18</v>
      </c>
      <c r="FX26" s="27">
        <v>16</v>
      </c>
      <c r="FY26" s="27">
        <v>17</v>
      </c>
      <c r="FZ26" s="27">
        <v>19</v>
      </c>
      <c r="GA26" s="27">
        <v>10</v>
      </c>
      <c r="GB26" s="27">
        <v>9</v>
      </c>
      <c r="GC26" s="30">
        <f t="shared" si="13"/>
        <v>175</v>
      </c>
      <c r="GD26" s="27">
        <v>9</v>
      </c>
      <c r="GE26" s="27">
        <v>7</v>
      </c>
      <c r="GF26" s="27">
        <v>11</v>
      </c>
      <c r="GG26" s="27">
        <v>17</v>
      </c>
      <c r="GH26" s="27">
        <v>16</v>
      </c>
      <c r="GI26" s="27">
        <v>16</v>
      </c>
      <c r="GJ26" s="27">
        <v>22</v>
      </c>
      <c r="GK26" s="27">
        <v>9</v>
      </c>
      <c r="GL26" s="27">
        <v>18</v>
      </c>
      <c r="GM26" s="27">
        <v>11</v>
      </c>
      <c r="GN26" s="27">
        <v>11</v>
      </c>
      <c r="GO26" s="27">
        <v>7</v>
      </c>
      <c r="GP26" s="30">
        <f t="shared" si="37"/>
        <v>154</v>
      </c>
      <c r="GQ26" s="27">
        <v>13</v>
      </c>
      <c r="GR26" s="27">
        <v>12</v>
      </c>
      <c r="GS26" s="27">
        <v>10</v>
      </c>
      <c r="GT26" s="27">
        <v>14</v>
      </c>
      <c r="GU26" s="27">
        <v>10</v>
      </c>
      <c r="GV26" s="27">
        <v>14</v>
      </c>
      <c r="GW26" s="27">
        <v>20</v>
      </c>
      <c r="GX26" s="27">
        <v>14</v>
      </c>
      <c r="GY26" s="27">
        <v>18</v>
      </c>
      <c r="GZ26" s="27">
        <v>14</v>
      </c>
      <c r="HA26" s="27">
        <v>10</v>
      </c>
      <c r="HB26" s="27">
        <v>13</v>
      </c>
      <c r="HC26" s="29">
        <f t="shared" si="38"/>
        <v>162</v>
      </c>
      <c r="HD26" s="27">
        <v>9</v>
      </c>
      <c r="HE26" s="27">
        <v>16</v>
      </c>
      <c r="HF26" s="27">
        <v>15</v>
      </c>
      <c r="HG26" s="27">
        <v>9</v>
      </c>
      <c r="HH26" s="27">
        <v>11</v>
      </c>
      <c r="HI26" s="27">
        <v>13</v>
      </c>
      <c r="HJ26" s="27">
        <v>9</v>
      </c>
      <c r="HK26" s="27">
        <v>10</v>
      </c>
      <c r="HL26" s="27">
        <v>15</v>
      </c>
      <c r="HM26" s="27">
        <v>14</v>
      </c>
      <c r="HN26" s="27">
        <v>8</v>
      </c>
      <c r="HO26" s="27">
        <v>21</v>
      </c>
      <c r="HP26" s="29">
        <f t="shared" si="39"/>
        <v>150</v>
      </c>
      <c r="HQ26" s="27">
        <v>9</v>
      </c>
      <c r="HR26" s="27">
        <v>12</v>
      </c>
      <c r="HS26" s="27">
        <v>18</v>
      </c>
      <c r="HT26" s="27">
        <v>12</v>
      </c>
      <c r="HU26" s="27">
        <v>10</v>
      </c>
      <c r="HV26" s="27">
        <v>18</v>
      </c>
      <c r="HW26" s="27">
        <v>18</v>
      </c>
      <c r="HX26" s="27">
        <v>17</v>
      </c>
      <c r="HY26" s="27">
        <v>19</v>
      </c>
      <c r="HZ26" s="27">
        <v>7</v>
      </c>
      <c r="IA26" s="27">
        <v>11</v>
      </c>
      <c r="IB26" s="27">
        <v>6</v>
      </c>
      <c r="IC26" s="29">
        <f t="shared" si="40"/>
        <v>157</v>
      </c>
      <c r="ID26" s="27">
        <v>13</v>
      </c>
      <c r="IE26" s="27">
        <v>6</v>
      </c>
      <c r="IF26" s="27">
        <v>8</v>
      </c>
      <c r="IG26" s="27">
        <v>14</v>
      </c>
      <c r="IH26" s="27">
        <v>16</v>
      </c>
      <c r="II26" s="27">
        <v>19</v>
      </c>
      <c r="IJ26" s="27">
        <v>16</v>
      </c>
      <c r="IK26" s="27">
        <v>15</v>
      </c>
      <c r="IL26" s="27">
        <v>18</v>
      </c>
      <c r="IM26" s="27">
        <v>19</v>
      </c>
      <c r="IN26" s="27">
        <v>7</v>
      </c>
      <c r="IO26" s="27">
        <v>12</v>
      </c>
      <c r="IP26" s="29">
        <f t="shared" si="41"/>
        <v>163</v>
      </c>
      <c r="IQ26" s="27">
        <v>11</v>
      </c>
      <c r="IR26" s="27">
        <v>11</v>
      </c>
      <c r="IS26" s="27">
        <v>12</v>
      </c>
      <c r="IT26" s="27">
        <v>17</v>
      </c>
      <c r="IU26" s="27">
        <v>12</v>
      </c>
      <c r="IV26" s="27">
        <v>21</v>
      </c>
      <c r="IW26" s="27">
        <v>14</v>
      </c>
      <c r="IX26" s="27">
        <v>20</v>
      </c>
      <c r="IY26" s="27">
        <v>10</v>
      </c>
      <c r="IZ26" s="27">
        <v>16</v>
      </c>
      <c r="JA26" s="27">
        <v>3</v>
      </c>
      <c r="JB26" s="27">
        <v>9</v>
      </c>
      <c r="JC26" s="29">
        <f t="shared" si="42"/>
        <v>156</v>
      </c>
      <c r="JD26" s="27">
        <v>11</v>
      </c>
      <c r="JE26" s="27">
        <v>11</v>
      </c>
      <c r="JF26" s="27">
        <v>3</v>
      </c>
      <c r="JG26" s="27">
        <v>11</v>
      </c>
      <c r="JH26" s="27">
        <v>7</v>
      </c>
      <c r="JI26" s="27">
        <v>10</v>
      </c>
      <c r="JJ26" s="150">
        <v>17</v>
      </c>
      <c r="JK26" s="27">
        <v>11</v>
      </c>
      <c r="JL26" s="27">
        <v>16</v>
      </c>
      <c r="JM26" s="27">
        <v>6</v>
      </c>
      <c r="JN26" s="27">
        <v>22</v>
      </c>
      <c r="JO26" s="27">
        <v>12</v>
      </c>
      <c r="JP26" s="28">
        <f t="shared" si="43"/>
        <v>137</v>
      </c>
      <c r="JQ26" s="27">
        <v>7</v>
      </c>
      <c r="JR26" s="27">
        <v>14</v>
      </c>
      <c r="JS26" s="27">
        <v>10</v>
      </c>
      <c r="JT26" s="27">
        <v>8</v>
      </c>
      <c r="JU26" s="27">
        <v>11</v>
      </c>
      <c r="JV26" s="27">
        <v>20</v>
      </c>
      <c r="JW26" s="27">
        <v>16</v>
      </c>
      <c r="JX26" s="27">
        <v>9</v>
      </c>
      <c r="JY26" s="27">
        <v>12</v>
      </c>
      <c r="JZ26" s="23">
        <v>1</v>
      </c>
      <c r="KA26" s="27">
        <v>7</v>
      </c>
      <c r="KB26" s="27">
        <v>16</v>
      </c>
      <c r="KC26" s="28">
        <f t="shared" si="44"/>
        <v>131</v>
      </c>
      <c r="KD26" s="27">
        <v>8</v>
      </c>
      <c r="KE26" s="27">
        <v>13</v>
      </c>
      <c r="KF26" s="27">
        <v>11</v>
      </c>
      <c r="KG26" s="27">
        <v>5</v>
      </c>
      <c r="KH26" s="27">
        <v>5</v>
      </c>
      <c r="KI26" s="27">
        <v>16</v>
      </c>
      <c r="KJ26" s="27">
        <v>11</v>
      </c>
      <c r="KK26" s="27">
        <v>8</v>
      </c>
      <c r="KL26" s="27">
        <v>10</v>
      </c>
      <c r="KM26" s="27">
        <v>10</v>
      </c>
      <c r="KN26" s="27">
        <v>7</v>
      </c>
      <c r="KO26" s="27">
        <v>11</v>
      </c>
      <c r="KP26" s="29">
        <f t="shared" si="45"/>
        <v>115</v>
      </c>
      <c r="KQ26" s="27">
        <v>6</v>
      </c>
      <c r="KR26" s="27">
        <v>15</v>
      </c>
      <c r="KS26" s="27">
        <v>7</v>
      </c>
      <c r="KT26" s="27">
        <v>7</v>
      </c>
      <c r="KU26" s="27">
        <v>8</v>
      </c>
      <c r="KV26" s="27">
        <v>0</v>
      </c>
      <c r="KW26" s="27">
        <v>0</v>
      </c>
      <c r="KX26" s="27">
        <v>17</v>
      </c>
      <c r="KY26" s="23">
        <v>10</v>
      </c>
      <c r="KZ26" s="27">
        <v>12</v>
      </c>
      <c r="LA26" s="27">
        <v>10</v>
      </c>
      <c r="LB26" s="27">
        <v>10</v>
      </c>
      <c r="LC26" s="29">
        <f t="shared" si="46"/>
        <v>102</v>
      </c>
      <c r="LD26" s="27">
        <v>8</v>
      </c>
      <c r="LE26" s="27">
        <v>5</v>
      </c>
      <c r="LF26" s="27">
        <v>7</v>
      </c>
      <c r="LG26" s="27">
        <v>2</v>
      </c>
      <c r="LH26" s="27">
        <v>11</v>
      </c>
      <c r="LI26" s="27">
        <v>8</v>
      </c>
      <c r="LJ26" s="27">
        <v>15</v>
      </c>
      <c r="LK26" s="27">
        <v>8</v>
      </c>
      <c r="LL26" s="23">
        <v>10</v>
      </c>
      <c r="LM26" s="27">
        <v>2</v>
      </c>
      <c r="LN26" s="27">
        <v>8</v>
      </c>
      <c r="LO26" s="27">
        <v>7</v>
      </c>
      <c r="LP26" s="29">
        <f t="shared" si="47"/>
        <v>91</v>
      </c>
      <c r="LQ26" s="164">
        <v>16</v>
      </c>
      <c r="LR26" s="164">
        <v>10</v>
      </c>
      <c r="LS26" s="164">
        <v>12</v>
      </c>
      <c r="LT26" s="164">
        <v>11</v>
      </c>
      <c r="LU26" s="164">
        <v>12</v>
      </c>
      <c r="LV26" s="164">
        <v>9</v>
      </c>
      <c r="LW26" s="164">
        <v>8</v>
      </c>
      <c r="LX26" s="164">
        <v>15</v>
      </c>
      <c r="LY26" s="169">
        <v>14</v>
      </c>
      <c r="LZ26" s="164">
        <v>10</v>
      </c>
      <c r="MA26" s="164">
        <v>7</v>
      </c>
      <c r="MB26" s="164">
        <v>6</v>
      </c>
      <c r="MC26" s="29">
        <f t="shared" si="48"/>
        <v>130</v>
      </c>
      <c r="MD26" s="164">
        <v>11</v>
      </c>
      <c r="ME26" s="164">
        <v>3</v>
      </c>
      <c r="MF26" s="164">
        <v>8</v>
      </c>
      <c r="MG26" s="164">
        <v>13</v>
      </c>
      <c r="MH26" s="164">
        <v>10</v>
      </c>
      <c r="MI26" s="164">
        <v>11</v>
      </c>
      <c r="MJ26" s="169">
        <v>12</v>
      </c>
      <c r="MK26" s="164"/>
      <c r="ML26" s="169"/>
      <c r="MM26" s="164"/>
      <c r="MN26" s="164"/>
      <c r="MO26" s="164"/>
      <c r="MP26" s="29">
        <f t="shared" si="49"/>
        <v>68</v>
      </c>
    </row>
    <row r="27" spans="1:354" ht="13.5" thickBot="1" x14ac:dyDescent="0.3">
      <c r="A27" s="189"/>
      <c r="B27" s="191"/>
      <c r="C27" s="99" t="s">
        <v>59</v>
      </c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8">
        <f t="shared" si="0"/>
        <v>0</v>
      </c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8">
        <f t="shared" si="1"/>
        <v>0</v>
      </c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8">
        <f t="shared" si="2"/>
        <v>0</v>
      </c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9">
        <f t="shared" si="3"/>
        <v>0</v>
      </c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9">
        <f t="shared" si="4"/>
        <v>0</v>
      </c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9">
        <f t="shared" si="5"/>
        <v>0</v>
      </c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30">
        <f t="shared" si="6"/>
        <v>0</v>
      </c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30">
        <f t="shared" si="7"/>
        <v>0</v>
      </c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9">
        <f t="shared" si="8"/>
        <v>0</v>
      </c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9">
        <f t="shared" si="9"/>
        <v>0</v>
      </c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9">
        <f t="shared" si="10"/>
        <v>0</v>
      </c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9">
        <f t="shared" si="11"/>
        <v>0</v>
      </c>
      <c r="FD27" s="27">
        <v>15</v>
      </c>
      <c r="FE27" s="27">
        <v>9</v>
      </c>
      <c r="FF27" s="27">
        <v>19</v>
      </c>
      <c r="FG27" s="27">
        <v>16</v>
      </c>
      <c r="FH27" s="27">
        <v>12</v>
      </c>
      <c r="FI27" s="27">
        <v>16</v>
      </c>
      <c r="FJ27" s="27">
        <v>17</v>
      </c>
      <c r="FK27" s="27">
        <v>18</v>
      </c>
      <c r="FL27" s="27">
        <v>17</v>
      </c>
      <c r="FM27" s="27">
        <v>16</v>
      </c>
      <c r="FN27" s="27">
        <v>7</v>
      </c>
      <c r="FO27" s="27">
        <v>17</v>
      </c>
      <c r="FP27" s="30">
        <f t="shared" si="12"/>
        <v>179</v>
      </c>
      <c r="FQ27" s="27">
        <v>21</v>
      </c>
      <c r="FR27" s="27">
        <v>14</v>
      </c>
      <c r="FS27" s="27">
        <v>16</v>
      </c>
      <c r="FT27" s="27">
        <v>20</v>
      </c>
      <c r="FU27" s="27">
        <v>12</v>
      </c>
      <c r="FV27" s="27">
        <v>14</v>
      </c>
      <c r="FW27" s="27">
        <v>16</v>
      </c>
      <c r="FX27" s="27">
        <v>12</v>
      </c>
      <c r="FY27" s="27">
        <v>10</v>
      </c>
      <c r="FZ27" s="27">
        <v>18</v>
      </c>
      <c r="GA27" s="27">
        <v>18</v>
      </c>
      <c r="GB27" s="27">
        <v>14</v>
      </c>
      <c r="GC27" s="30">
        <f t="shared" si="13"/>
        <v>185</v>
      </c>
      <c r="GD27" s="27">
        <v>11</v>
      </c>
      <c r="GE27" s="27">
        <v>9</v>
      </c>
      <c r="GF27" s="27">
        <v>7</v>
      </c>
      <c r="GG27" s="27">
        <v>14</v>
      </c>
      <c r="GH27" s="27">
        <v>8</v>
      </c>
      <c r="GI27" s="27">
        <v>13</v>
      </c>
      <c r="GJ27" s="27">
        <v>13</v>
      </c>
      <c r="GK27" s="27">
        <v>15</v>
      </c>
      <c r="GL27" s="27">
        <v>16</v>
      </c>
      <c r="GM27" s="27">
        <v>20</v>
      </c>
      <c r="GN27" s="27">
        <v>12</v>
      </c>
      <c r="GO27" s="27">
        <v>14</v>
      </c>
      <c r="GP27" s="30">
        <f t="shared" si="37"/>
        <v>152</v>
      </c>
      <c r="GQ27" s="27">
        <v>13</v>
      </c>
      <c r="GR27" s="27">
        <v>11</v>
      </c>
      <c r="GS27" s="27">
        <v>13</v>
      </c>
      <c r="GT27" s="27">
        <v>11</v>
      </c>
      <c r="GU27" s="27">
        <v>8</v>
      </c>
      <c r="GV27" s="27">
        <v>12</v>
      </c>
      <c r="GW27" s="27">
        <v>7</v>
      </c>
      <c r="GX27" s="27">
        <v>13</v>
      </c>
      <c r="GY27" s="27">
        <v>19</v>
      </c>
      <c r="GZ27" s="27">
        <v>15</v>
      </c>
      <c r="HA27" s="27">
        <v>16</v>
      </c>
      <c r="HB27" s="27">
        <v>14</v>
      </c>
      <c r="HC27" s="29">
        <f t="shared" si="38"/>
        <v>152</v>
      </c>
      <c r="HD27" s="27">
        <v>15</v>
      </c>
      <c r="HE27" s="27">
        <v>7</v>
      </c>
      <c r="HF27" s="27">
        <v>13</v>
      </c>
      <c r="HG27" s="27">
        <v>11</v>
      </c>
      <c r="HH27" s="27">
        <v>10</v>
      </c>
      <c r="HI27" s="27">
        <v>12</v>
      </c>
      <c r="HJ27" s="27">
        <v>13</v>
      </c>
      <c r="HK27" s="27">
        <v>17</v>
      </c>
      <c r="HL27" s="27">
        <v>7</v>
      </c>
      <c r="HM27" s="27">
        <v>13</v>
      </c>
      <c r="HN27" s="27">
        <v>11</v>
      </c>
      <c r="HO27" s="27">
        <v>9</v>
      </c>
      <c r="HP27" s="29">
        <f t="shared" si="39"/>
        <v>138</v>
      </c>
      <c r="HQ27" s="27">
        <v>7</v>
      </c>
      <c r="HR27" s="27">
        <v>14</v>
      </c>
      <c r="HS27" s="27">
        <v>12</v>
      </c>
      <c r="HT27" s="27">
        <v>8</v>
      </c>
      <c r="HU27" s="27">
        <v>7</v>
      </c>
      <c r="HV27" s="27">
        <v>12</v>
      </c>
      <c r="HW27" s="27">
        <v>15</v>
      </c>
      <c r="HX27" s="27">
        <v>13</v>
      </c>
      <c r="HY27" s="27">
        <v>16</v>
      </c>
      <c r="HZ27" s="27">
        <v>15</v>
      </c>
      <c r="IA27" s="27">
        <v>18</v>
      </c>
      <c r="IB27" s="27">
        <v>10</v>
      </c>
      <c r="IC27" s="29">
        <f t="shared" si="40"/>
        <v>147</v>
      </c>
      <c r="ID27" s="27">
        <v>10</v>
      </c>
      <c r="IE27" s="27">
        <v>8</v>
      </c>
      <c r="IF27" s="27">
        <v>10</v>
      </c>
      <c r="IG27" s="27">
        <v>10</v>
      </c>
      <c r="IH27" s="27">
        <v>14</v>
      </c>
      <c r="II27" s="27">
        <v>12</v>
      </c>
      <c r="IJ27" s="27">
        <v>14</v>
      </c>
      <c r="IK27" s="27">
        <v>15</v>
      </c>
      <c r="IL27" s="27">
        <v>12</v>
      </c>
      <c r="IM27" s="27">
        <v>15</v>
      </c>
      <c r="IN27" s="27">
        <v>14</v>
      </c>
      <c r="IO27" s="27">
        <v>8</v>
      </c>
      <c r="IP27" s="29">
        <f t="shared" si="41"/>
        <v>142</v>
      </c>
      <c r="IQ27" s="27">
        <v>6</v>
      </c>
      <c r="IR27" s="27">
        <v>9</v>
      </c>
      <c r="IS27" s="27">
        <v>11</v>
      </c>
      <c r="IT27" s="27">
        <v>11</v>
      </c>
      <c r="IU27" s="27">
        <v>14</v>
      </c>
      <c r="IV27" s="27">
        <v>4</v>
      </c>
      <c r="IW27" s="27">
        <v>14</v>
      </c>
      <c r="IX27" s="27">
        <v>21</v>
      </c>
      <c r="IY27" s="27">
        <v>12</v>
      </c>
      <c r="IZ27" s="27">
        <v>16</v>
      </c>
      <c r="JA27" s="27">
        <v>13</v>
      </c>
      <c r="JB27" s="27">
        <v>9</v>
      </c>
      <c r="JC27" s="29">
        <f t="shared" si="42"/>
        <v>140</v>
      </c>
      <c r="JD27" s="27">
        <v>9</v>
      </c>
      <c r="JE27" s="27">
        <v>12</v>
      </c>
      <c r="JF27" s="27">
        <v>13</v>
      </c>
      <c r="JG27" s="27">
        <v>6</v>
      </c>
      <c r="JH27" s="27">
        <v>13</v>
      </c>
      <c r="JI27" s="27">
        <v>12</v>
      </c>
      <c r="JJ27" s="150">
        <v>13</v>
      </c>
      <c r="JK27" s="27">
        <v>12</v>
      </c>
      <c r="JL27" s="27">
        <v>10</v>
      </c>
      <c r="JM27" s="27">
        <v>13</v>
      </c>
      <c r="JN27" s="27">
        <v>8</v>
      </c>
      <c r="JO27" s="27">
        <v>10</v>
      </c>
      <c r="JP27" s="28">
        <f t="shared" si="43"/>
        <v>131</v>
      </c>
      <c r="JQ27" s="27">
        <v>15</v>
      </c>
      <c r="JR27" s="27">
        <v>6</v>
      </c>
      <c r="JS27" s="27">
        <v>3</v>
      </c>
      <c r="JT27" s="27">
        <v>3</v>
      </c>
      <c r="JU27" s="27">
        <v>13</v>
      </c>
      <c r="JV27" s="27">
        <v>6</v>
      </c>
      <c r="JW27" s="27">
        <v>12</v>
      </c>
      <c r="JX27" s="27">
        <v>11</v>
      </c>
      <c r="JY27" s="27">
        <v>14</v>
      </c>
      <c r="JZ27" s="27">
        <v>9</v>
      </c>
      <c r="KA27" s="27">
        <v>6</v>
      </c>
      <c r="KB27" s="27">
        <v>12</v>
      </c>
      <c r="KC27" s="28">
        <f t="shared" si="44"/>
        <v>110</v>
      </c>
      <c r="KD27" s="27">
        <v>1</v>
      </c>
      <c r="KE27" s="27">
        <v>6</v>
      </c>
      <c r="KF27" s="27">
        <v>13</v>
      </c>
      <c r="KG27" s="27">
        <v>9</v>
      </c>
      <c r="KH27" s="27">
        <v>8</v>
      </c>
      <c r="KI27" s="27">
        <v>7</v>
      </c>
      <c r="KJ27" s="27">
        <v>3</v>
      </c>
      <c r="KK27" s="27">
        <v>9</v>
      </c>
      <c r="KL27" s="27">
        <v>10</v>
      </c>
      <c r="KM27" s="27">
        <v>12</v>
      </c>
      <c r="KN27" s="27">
        <v>10</v>
      </c>
      <c r="KO27" s="27">
        <v>13</v>
      </c>
      <c r="KP27" s="29">
        <f t="shared" si="45"/>
        <v>101</v>
      </c>
      <c r="KQ27" s="27">
        <v>5</v>
      </c>
      <c r="KR27" s="27">
        <v>6</v>
      </c>
      <c r="KS27" s="27">
        <v>5</v>
      </c>
      <c r="KT27" s="27">
        <v>6</v>
      </c>
      <c r="KU27" s="27">
        <v>8</v>
      </c>
      <c r="KV27" s="27">
        <v>1</v>
      </c>
      <c r="KW27" s="27">
        <v>3</v>
      </c>
      <c r="KX27" s="27">
        <v>28</v>
      </c>
      <c r="KY27" s="27">
        <v>16</v>
      </c>
      <c r="KZ27" s="27">
        <v>12</v>
      </c>
      <c r="LA27" s="27">
        <v>5</v>
      </c>
      <c r="LB27" s="27">
        <v>8</v>
      </c>
      <c r="LC27" s="29">
        <f t="shared" si="46"/>
        <v>103</v>
      </c>
      <c r="LD27" s="27">
        <v>1</v>
      </c>
      <c r="LE27" s="27">
        <v>6</v>
      </c>
      <c r="LF27" s="27">
        <v>7</v>
      </c>
      <c r="LG27" s="27">
        <v>8</v>
      </c>
      <c r="LH27" s="27">
        <v>11</v>
      </c>
      <c r="LI27" s="27">
        <v>5</v>
      </c>
      <c r="LJ27" s="27">
        <v>6</v>
      </c>
      <c r="LK27" s="27">
        <v>8</v>
      </c>
      <c r="LL27" s="27">
        <v>4</v>
      </c>
      <c r="LM27" s="27">
        <v>7</v>
      </c>
      <c r="LN27" s="27">
        <v>9</v>
      </c>
      <c r="LO27" s="27">
        <v>11</v>
      </c>
      <c r="LP27" s="29">
        <f t="shared" si="47"/>
        <v>83</v>
      </c>
      <c r="LQ27" s="164">
        <v>9</v>
      </c>
      <c r="LR27" s="164">
        <v>12</v>
      </c>
      <c r="LS27" s="164">
        <v>12</v>
      </c>
      <c r="LT27" s="164">
        <v>16</v>
      </c>
      <c r="LU27" s="164">
        <v>12</v>
      </c>
      <c r="LV27" s="164">
        <v>3</v>
      </c>
      <c r="LW27" s="164">
        <v>9</v>
      </c>
      <c r="LX27" s="164">
        <v>13</v>
      </c>
      <c r="LY27" s="164">
        <v>10</v>
      </c>
      <c r="LZ27" s="164">
        <v>8</v>
      </c>
      <c r="MA27" s="164">
        <v>4</v>
      </c>
      <c r="MB27" s="164">
        <v>5</v>
      </c>
      <c r="MC27" s="29">
        <f t="shared" si="48"/>
        <v>113</v>
      </c>
      <c r="MD27" s="164">
        <v>14</v>
      </c>
      <c r="ME27" s="164">
        <v>2</v>
      </c>
      <c r="MF27" s="164">
        <v>3</v>
      </c>
      <c r="MG27" s="164">
        <v>10</v>
      </c>
      <c r="MH27" s="164">
        <v>13</v>
      </c>
      <c r="MI27" s="164">
        <v>9</v>
      </c>
      <c r="MJ27" s="164">
        <v>12</v>
      </c>
      <c r="MK27" s="164"/>
      <c r="ML27" s="164"/>
      <c r="MM27" s="164"/>
      <c r="MN27" s="164"/>
      <c r="MO27" s="164"/>
      <c r="MP27" s="29">
        <f t="shared" si="49"/>
        <v>63</v>
      </c>
    </row>
    <row r="28" spans="1:354" ht="13.5" thickBot="1" x14ac:dyDescent="0.3">
      <c r="A28" s="189"/>
      <c r="B28" s="191"/>
      <c r="C28" s="99" t="s">
        <v>60</v>
      </c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8">
        <f t="shared" si="0"/>
        <v>0</v>
      </c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8">
        <f t="shared" si="1"/>
        <v>0</v>
      </c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8">
        <f t="shared" si="2"/>
        <v>0</v>
      </c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9">
        <f t="shared" si="3"/>
        <v>0</v>
      </c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9">
        <f t="shared" si="4"/>
        <v>0</v>
      </c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9">
        <f t="shared" si="5"/>
        <v>0</v>
      </c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30">
        <f t="shared" si="6"/>
        <v>0</v>
      </c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30">
        <f t="shared" si="7"/>
        <v>0</v>
      </c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9">
        <f t="shared" si="8"/>
        <v>0</v>
      </c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9">
        <f t="shared" si="9"/>
        <v>0</v>
      </c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9">
        <f t="shared" si="10"/>
        <v>0</v>
      </c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9">
        <f t="shared" si="11"/>
        <v>0</v>
      </c>
      <c r="FD28" s="27">
        <v>89</v>
      </c>
      <c r="FE28" s="27">
        <v>81</v>
      </c>
      <c r="FF28" s="27">
        <v>96</v>
      </c>
      <c r="FG28" s="27">
        <v>87</v>
      </c>
      <c r="FH28" s="27">
        <v>62</v>
      </c>
      <c r="FI28" s="27">
        <v>76</v>
      </c>
      <c r="FJ28" s="27">
        <v>97</v>
      </c>
      <c r="FK28" s="27">
        <v>90</v>
      </c>
      <c r="FL28" s="27">
        <v>99</v>
      </c>
      <c r="FM28" s="27">
        <v>79</v>
      </c>
      <c r="FN28" s="27">
        <v>85</v>
      </c>
      <c r="FO28" s="27">
        <v>106</v>
      </c>
      <c r="FP28" s="30">
        <f t="shared" si="12"/>
        <v>1047</v>
      </c>
      <c r="FQ28" s="27">
        <v>83</v>
      </c>
      <c r="FR28" s="27">
        <v>80</v>
      </c>
      <c r="FS28" s="27">
        <v>91</v>
      </c>
      <c r="FT28" s="27">
        <v>101</v>
      </c>
      <c r="FU28" s="27">
        <v>77</v>
      </c>
      <c r="FV28" s="27">
        <v>101</v>
      </c>
      <c r="FW28" s="27">
        <v>74</v>
      </c>
      <c r="FX28" s="27">
        <v>99</v>
      </c>
      <c r="FY28" s="27">
        <v>84</v>
      </c>
      <c r="FZ28" s="27">
        <v>83</v>
      </c>
      <c r="GA28" s="27">
        <v>87</v>
      </c>
      <c r="GB28" s="27">
        <v>74</v>
      </c>
      <c r="GC28" s="30">
        <f t="shared" si="13"/>
        <v>1034</v>
      </c>
      <c r="GD28" s="27">
        <v>73</v>
      </c>
      <c r="GE28" s="27">
        <v>59</v>
      </c>
      <c r="GF28" s="27">
        <v>89</v>
      </c>
      <c r="GG28" s="27">
        <v>112</v>
      </c>
      <c r="GH28" s="27">
        <v>82</v>
      </c>
      <c r="GI28" s="27">
        <v>93</v>
      </c>
      <c r="GJ28" s="27">
        <v>99</v>
      </c>
      <c r="GK28" s="27">
        <v>94</v>
      </c>
      <c r="GL28" s="27">
        <v>128</v>
      </c>
      <c r="GM28" s="27">
        <v>116</v>
      </c>
      <c r="GN28" s="27">
        <v>91</v>
      </c>
      <c r="GO28" s="27">
        <v>82</v>
      </c>
      <c r="GP28" s="30">
        <f t="shared" si="37"/>
        <v>1118</v>
      </c>
      <c r="GQ28" s="27">
        <v>66</v>
      </c>
      <c r="GR28" s="27">
        <v>74</v>
      </c>
      <c r="GS28" s="27">
        <v>87</v>
      </c>
      <c r="GT28" s="27">
        <v>115</v>
      </c>
      <c r="GU28" s="27">
        <v>88</v>
      </c>
      <c r="GV28" s="27">
        <v>123</v>
      </c>
      <c r="GW28" s="27">
        <v>114</v>
      </c>
      <c r="GX28" s="27">
        <v>113</v>
      </c>
      <c r="GY28" s="27">
        <v>82</v>
      </c>
      <c r="GZ28" s="27">
        <v>71</v>
      </c>
      <c r="HA28" s="27">
        <v>110</v>
      </c>
      <c r="HB28" s="27">
        <v>66</v>
      </c>
      <c r="HC28" s="29">
        <f t="shared" si="38"/>
        <v>1109</v>
      </c>
      <c r="HD28" s="27">
        <v>73</v>
      </c>
      <c r="HE28" s="27">
        <v>98</v>
      </c>
      <c r="HF28" s="27">
        <v>78</v>
      </c>
      <c r="HG28" s="27">
        <v>70</v>
      </c>
      <c r="HH28" s="27">
        <v>97</v>
      </c>
      <c r="HI28" s="27">
        <v>80</v>
      </c>
      <c r="HJ28" s="27">
        <v>115</v>
      </c>
      <c r="HK28" s="27">
        <v>98</v>
      </c>
      <c r="HL28" s="27">
        <v>83</v>
      </c>
      <c r="HM28" s="27">
        <v>125</v>
      </c>
      <c r="HN28" s="27">
        <v>64</v>
      </c>
      <c r="HO28" s="27">
        <v>84</v>
      </c>
      <c r="HP28" s="29">
        <f t="shared" si="39"/>
        <v>1065</v>
      </c>
      <c r="HQ28" s="27">
        <v>58</v>
      </c>
      <c r="HR28" s="27">
        <v>70</v>
      </c>
      <c r="HS28" s="27">
        <v>66</v>
      </c>
      <c r="HT28" s="27">
        <v>65</v>
      </c>
      <c r="HU28" s="27">
        <v>61</v>
      </c>
      <c r="HV28" s="27">
        <v>162</v>
      </c>
      <c r="HW28" s="27">
        <v>122</v>
      </c>
      <c r="HX28" s="27">
        <v>71</v>
      </c>
      <c r="HY28" s="27">
        <v>103</v>
      </c>
      <c r="HZ28" s="27">
        <v>96</v>
      </c>
      <c r="IA28" s="27">
        <v>73</v>
      </c>
      <c r="IB28" s="27">
        <v>64</v>
      </c>
      <c r="IC28" s="29">
        <f t="shared" si="40"/>
        <v>1011</v>
      </c>
      <c r="ID28" s="27">
        <v>76</v>
      </c>
      <c r="IE28" s="27">
        <v>78</v>
      </c>
      <c r="IF28" s="27">
        <v>129</v>
      </c>
      <c r="IG28" s="27">
        <v>94</v>
      </c>
      <c r="IH28" s="27">
        <v>91</v>
      </c>
      <c r="II28" s="27">
        <v>95</v>
      </c>
      <c r="IJ28" s="27">
        <v>118</v>
      </c>
      <c r="IK28" s="27">
        <v>94</v>
      </c>
      <c r="IL28" s="27">
        <v>88</v>
      </c>
      <c r="IM28" s="27">
        <v>95</v>
      </c>
      <c r="IN28" s="27">
        <v>75</v>
      </c>
      <c r="IO28" s="27">
        <v>67</v>
      </c>
      <c r="IP28" s="29">
        <f t="shared" si="41"/>
        <v>1100</v>
      </c>
      <c r="IQ28" s="27">
        <v>71</v>
      </c>
      <c r="IR28" s="27">
        <v>62</v>
      </c>
      <c r="IS28" s="27">
        <v>77</v>
      </c>
      <c r="IT28" s="27">
        <v>73</v>
      </c>
      <c r="IU28" s="27">
        <v>90</v>
      </c>
      <c r="IV28" s="27">
        <v>93</v>
      </c>
      <c r="IW28" s="27">
        <v>98</v>
      </c>
      <c r="IX28" s="27">
        <v>93</v>
      </c>
      <c r="IY28" s="27">
        <v>111</v>
      </c>
      <c r="IZ28" s="27">
        <v>135</v>
      </c>
      <c r="JA28" s="27">
        <v>84</v>
      </c>
      <c r="JB28" s="27">
        <v>66</v>
      </c>
      <c r="JC28" s="29">
        <f t="shared" si="42"/>
        <v>1053</v>
      </c>
      <c r="JD28" s="27">
        <v>61</v>
      </c>
      <c r="JE28" s="27">
        <v>93</v>
      </c>
      <c r="JF28" s="27">
        <v>66</v>
      </c>
      <c r="JG28" s="27">
        <v>66</v>
      </c>
      <c r="JH28" s="27">
        <v>74</v>
      </c>
      <c r="JI28" s="27">
        <v>76</v>
      </c>
      <c r="JJ28" s="150">
        <v>90</v>
      </c>
      <c r="JK28" s="27">
        <v>72</v>
      </c>
      <c r="JL28" s="27">
        <v>76</v>
      </c>
      <c r="JM28" s="27">
        <v>85</v>
      </c>
      <c r="JN28" s="27">
        <v>65</v>
      </c>
      <c r="JO28" s="27">
        <v>87</v>
      </c>
      <c r="JP28" s="28">
        <f t="shared" si="43"/>
        <v>911</v>
      </c>
      <c r="JQ28" s="27">
        <v>75</v>
      </c>
      <c r="JR28" s="27">
        <v>63</v>
      </c>
      <c r="JS28" s="27">
        <v>65</v>
      </c>
      <c r="JT28" s="27">
        <v>55</v>
      </c>
      <c r="JU28" s="27">
        <v>68</v>
      </c>
      <c r="JV28" s="27">
        <v>97</v>
      </c>
      <c r="JW28" s="27">
        <v>74</v>
      </c>
      <c r="JX28" s="27">
        <v>63</v>
      </c>
      <c r="JY28" s="27">
        <v>60</v>
      </c>
      <c r="JZ28" s="27">
        <v>59</v>
      </c>
      <c r="KA28" s="27">
        <v>46</v>
      </c>
      <c r="KB28" s="27">
        <v>51</v>
      </c>
      <c r="KC28" s="28">
        <f t="shared" si="44"/>
        <v>776</v>
      </c>
      <c r="KD28" s="27">
        <v>38</v>
      </c>
      <c r="KE28" s="27">
        <v>38</v>
      </c>
      <c r="KF28" s="27">
        <v>70</v>
      </c>
      <c r="KG28" s="27">
        <v>50</v>
      </c>
      <c r="KH28" s="27">
        <v>79</v>
      </c>
      <c r="KI28" s="27">
        <v>79</v>
      </c>
      <c r="KJ28" s="27">
        <v>52</v>
      </c>
      <c r="KK28" s="27">
        <v>53</v>
      </c>
      <c r="KL28" s="27">
        <v>68</v>
      </c>
      <c r="KM28" s="27">
        <v>58</v>
      </c>
      <c r="KN28" s="27">
        <v>84</v>
      </c>
      <c r="KO28" s="27">
        <v>67</v>
      </c>
      <c r="KP28" s="29">
        <f t="shared" si="45"/>
        <v>736</v>
      </c>
      <c r="KQ28" s="27">
        <v>55</v>
      </c>
      <c r="KR28" s="27">
        <v>48</v>
      </c>
      <c r="KS28" s="27">
        <v>72</v>
      </c>
      <c r="KT28" s="27">
        <v>48</v>
      </c>
      <c r="KU28" s="27">
        <v>34</v>
      </c>
      <c r="KV28" s="27">
        <v>31</v>
      </c>
      <c r="KW28" s="27">
        <v>15</v>
      </c>
      <c r="KX28" s="27">
        <v>111</v>
      </c>
      <c r="KY28" s="27">
        <v>89</v>
      </c>
      <c r="KZ28" s="27">
        <v>55</v>
      </c>
      <c r="LA28" s="27">
        <v>44</v>
      </c>
      <c r="LB28" s="27">
        <v>48</v>
      </c>
      <c r="LC28" s="29">
        <f t="shared" si="46"/>
        <v>650</v>
      </c>
      <c r="LD28" s="27">
        <v>41</v>
      </c>
      <c r="LE28" s="27">
        <v>0</v>
      </c>
      <c r="LF28" s="27">
        <v>116</v>
      </c>
      <c r="LG28" s="27">
        <v>39</v>
      </c>
      <c r="LH28" s="27">
        <v>83</v>
      </c>
      <c r="LI28" s="27">
        <v>51</v>
      </c>
      <c r="LJ28" s="27">
        <v>51</v>
      </c>
      <c r="LK28" s="27">
        <v>66</v>
      </c>
      <c r="LL28" s="27">
        <v>45</v>
      </c>
      <c r="LM28" s="27">
        <v>65</v>
      </c>
      <c r="LN28" s="27">
        <v>50</v>
      </c>
      <c r="LO28" s="27">
        <v>69</v>
      </c>
      <c r="LP28" s="29">
        <f t="shared" si="47"/>
        <v>676</v>
      </c>
      <c r="LQ28" s="164">
        <v>43</v>
      </c>
      <c r="LR28" s="164">
        <v>46</v>
      </c>
      <c r="LS28" s="164">
        <v>59</v>
      </c>
      <c r="LT28" s="164">
        <v>69</v>
      </c>
      <c r="LU28" s="164">
        <v>56</v>
      </c>
      <c r="LV28" s="164">
        <v>48</v>
      </c>
      <c r="LW28" s="164">
        <v>57</v>
      </c>
      <c r="LX28" s="164">
        <v>71</v>
      </c>
      <c r="LY28" s="164">
        <v>38</v>
      </c>
      <c r="LZ28" s="164">
        <v>49</v>
      </c>
      <c r="MA28" s="164">
        <v>48</v>
      </c>
      <c r="MB28" s="164">
        <v>57</v>
      </c>
      <c r="MC28" s="29">
        <f t="shared" si="48"/>
        <v>641</v>
      </c>
      <c r="MD28" s="164">
        <v>66</v>
      </c>
      <c r="ME28" s="164">
        <v>46</v>
      </c>
      <c r="MF28" s="164">
        <v>48</v>
      </c>
      <c r="MG28" s="164">
        <v>54</v>
      </c>
      <c r="MH28" s="164">
        <v>68</v>
      </c>
      <c r="MI28" s="164">
        <v>48</v>
      </c>
      <c r="MJ28" s="164">
        <v>57</v>
      </c>
      <c r="MK28" s="164"/>
      <c r="ML28" s="164"/>
      <c r="MM28" s="164"/>
      <c r="MN28" s="164"/>
      <c r="MO28" s="164"/>
      <c r="MP28" s="29">
        <f t="shared" si="49"/>
        <v>387</v>
      </c>
    </row>
    <row r="29" spans="1:354" ht="13.5" thickBot="1" x14ac:dyDescent="0.3">
      <c r="A29" s="189"/>
      <c r="B29" s="191"/>
      <c r="C29" s="99" t="s">
        <v>61</v>
      </c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8">
        <f t="shared" si="0"/>
        <v>0</v>
      </c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8">
        <f t="shared" si="1"/>
        <v>0</v>
      </c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8">
        <f t="shared" si="2"/>
        <v>0</v>
      </c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9">
        <f t="shared" si="3"/>
        <v>0</v>
      </c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9">
        <f t="shared" si="4"/>
        <v>0</v>
      </c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9">
        <f t="shared" si="5"/>
        <v>0</v>
      </c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30">
        <f t="shared" si="6"/>
        <v>0</v>
      </c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30">
        <f t="shared" si="7"/>
        <v>0</v>
      </c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9">
        <f t="shared" si="8"/>
        <v>0</v>
      </c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9">
        <f t="shared" si="9"/>
        <v>0</v>
      </c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9">
        <f t="shared" si="10"/>
        <v>0</v>
      </c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9">
        <f t="shared" si="11"/>
        <v>0</v>
      </c>
      <c r="FD29" s="27">
        <v>62</v>
      </c>
      <c r="FE29" s="27">
        <v>58</v>
      </c>
      <c r="FF29" s="27">
        <v>62</v>
      </c>
      <c r="FG29" s="27">
        <v>52</v>
      </c>
      <c r="FH29" s="27">
        <v>62</v>
      </c>
      <c r="FI29" s="27">
        <v>45</v>
      </c>
      <c r="FJ29" s="27">
        <v>65</v>
      </c>
      <c r="FK29" s="27">
        <v>82</v>
      </c>
      <c r="FL29" s="27">
        <v>78</v>
      </c>
      <c r="FM29" s="27">
        <v>56</v>
      </c>
      <c r="FN29" s="27">
        <v>48</v>
      </c>
      <c r="FO29" s="27">
        <v>46</v>
      </c>
      <c r="FP29" s="30">
        <f t="shared" si="12"/>
        <v>716</v>
      </c>
      <c r="FQ29" s="27">
        <v>45</v>
      </c>
      <c r="FR29" s="27">
        <v>38</v>
      </c>
      <c r="FS29" s="27">
        <v>57</v>
      </c>
      <c r="FT29" s="27">
        <v>54</v>
      </c>
      <c r="FU29" s="27">
        <v>40</v>
      </c>
      <c r="FV29" s="27">
        <v>59</v>
      </c>
      <c r="FW29" s="27">
        <v>62</v>
      </c>
      <c r="FX29" s="27">
        <v>49</v>
      </c>
      <c r="FY29" s="27">
        <v>60</v>
      </c>
      <c r="FZ29" s="27">
        <v>52</v>
      </c>
      <c r="GA29" s="27">
        <v>46</v>
      </c>
      <c r="GB29" s="27">
        <v>40</v>
      </c>
      <c r="GC29" s="30">
        <f t="shared" si="13"/>
        <v>602</v>
      </c>
      <c r="GD29" s="27">
        <v>55</v>
      </c>
      <c r="GE29" s="27">
        <v>34</v>
      </c>
      <c r="GF29" s="27">
        <v>52</v>
      </c>
      <c r="GG29" s="27">
        <v>53</v>
      </c>
      <c r="GH29" s="27">
        <v>53</v>
      </c>
      <c r="GI29" s="27">
        <v>41</v>
      </c>
      <c r="GJ29" s="27">
        <v>51</v>
      </c>
      <c r="GK29" s="27">
        <v>73</v>
      </c>
      <c r="GL29" s="27">
        <v>53</v>
      </c>
      <c r="GM29" s="27">
        <v>65</v>
      </c>
      <c r="GN29" s="27">
        <v>47</v>
      </c>
      <c r="GO29" s="27">
        <v>43</v>
      </c>
      <c r="GP29" s="30">
        <f t="shared" si="37"/>
        <v>620</v>
      </c>
      <c r="GQ29" s="27">
        <v>49</v>
      </c>
      <c r="GR29" s="27">
        <v>40</v>
      </c>
      <c r="GS29" s="27">
        <v>57</v>
      </c>
      <c r="GT29" s="27">
        <v>31</v>
      </c>
      <c r="GU29" s="27">
        <v>52</v>
      </c>
      <c r="GV29" s="27">
        <v>53</v>
      </c>
      <c r="GW29" s="27">
        <v>63</v>
      </c>
      <c r="GX29" s="27">
        <v>60</v>
      </c>
      <c r="GY29" s="27">
        <v>64</v>
      </c>
      <c r="GZ29" s="27">
        <v>56</v>
      </c>
      <c r="HA29" s="27">
        <v>32</v>
      </c>
      <c r="HB29" s="27">
        <v>45</v>
      </c>
      <c r="HC29" s="29">
        <f t="shared" si="38"/>
        <v>602</v>
      </c>
      <c r="HD29" s="27">
        <v>59</v>
      </c>
      <c r="HE29" s="27">
        <v>44</v>
      </c>
      <c r="HF29" s="27">
        <v>58</v>
      </c>
      <c r="HG29" s="27">
        <v>27</v>
      </c>
      <c r="HH29" s="27">
        <v>53</v>
      </c>
      <c r="HI29" s="27">
        <v>49</v>
      </c>
      <c r="HJ29" s="27">
        <v>65</v>
      </c>
      <c r="HK29" s="27">
        <v>51</v>
      </c>
      <c r="HL29" s="27">
        <v>51</v>
      </c>
      <c r="HM29" s="27">
        <v>45</v>
      </c>
      <c r="HN29" s="27">
        <v>49</v>
      </c>
      <c r="HO29" s="27">
        <v>42</v>
      </c>
      <c r="HP29" s="29">
        <f t="shared" si="39"/>
        <v>593</v>
      </c>
      <c r="HQ29" s="27">
        <v>48</v>
      </c>
      <c r="HR29" s="27">
        <v>41</v>
      </c>
      <c r="HS29" s="27">
        <v>50</v>
      </c>
      <c r="HT29" s="27">
        <v>47</v>
      </c>
      <c r="HU29" s="27">
        <v>51</v>
      </c>
      <c r="HV29" s="27">
        <v>61</v>
      </c>
      <c r="HW29" s="27">
        <v>65</v>
      </c>
      <c r="HX29" s="27">
        <v>62</v>
      </c>
      <c r="HY29" s="27">
        <v>62</v>
      </c>
      <c r="HZ29" s="27">
        <v>65</v>
      </c>
      <c r="IA29" s="27">
        <v>53</v>
      </c>
      <c r="IB29" s="27">
        <v>35</v>
      </c>
      <c r="IC29" s="29">
        <f t="shared" si="40"/>
        <v>640</v>
      </c>
      <c r="ID29" s="27">
        <v>45</v>
      </c>
      <c r="IE29" s="27">
        <v>38</v>
      </c>
      <c r="IF29" s="27">
        <v>48</v>
      </c>
      <c r="IG29" s="27">
        <v>41</v>
      </c>
      <c r="IH29" s="27">
        <v>43</v>
      </c>
      <c r="II29" s="27">
        <v>66</v>
      </c>
      <c r="IJ29" s="27">
        <v>70</v>
      </c>
      <c r="IK29" s="27">
        <v>65</v>
      </c>
      <c r="IL29" s="27">
        <v>63</v>
      </c>
      <c r="IM29" s="27">
        <v>58</v>
      </c>
      <c r="IN29" s="27">
        <v>34</v>
      </c>
      <c r="IO29" s="27">
        <v>44</v>
      </c>
      <c r="IP29" s="29">
        <f t="shared" si="41"/>
        <v>615</v>
      </c>
      <c r="IQ29" s="27">
        <v>47</v>
      </c>
      <c r="IR29" s="27">
        <v>34</v>
      </c>
      <c r="IS29" s="27">
        <v>43</v>
      </c>
      <c r="IT29" s="27">
        <v>47</v>
      </c>
      <c r="IU29" s="27">
        <v>56</v>
      </c>
      <c r="IV29" s="27">
        <v>55</v>
      </c>
      <c r="IW29" s="27">
        <v>71</v>
      </c>
      <c r="IX29" s="27">
        <v>45</v>
      </c>
      <c r="IY29" s="27">
        <v>52</v>
      </c>
      <c r="IZ29" s="27">
        <v>65</v>
      </c>
      <c r="JA29" s="27">
        <v>51</v>
      </c>
      <c r="JB29" s="27">
        <v>38</v>
      </c>
      <c r="JC29" s="29">
        <f t="shared" si="42"/>
        <v>604</v>
      </c>
      <c r="JD29" s="27">
        <v>42</v>
      </c>
      <c r="JE29" s="27">
        <v>37</v>
      </c>
      <c r="JF29" s="27">
        <v>42</v>
      </c>
      <c r="JG29" s="27">
        <v>42</v>
      </c>
      <c r="JH29" s="27">
        <v>62</v>
      </c>
      <c r="JI29" s="27">
        <v>53</v>
      </c>
      <c r="JJ29" s="150">
        <v>72</v>
      </c>
      <c r="JK29" s="27">
        <v>44</v>
      </c>
      <c r="JL29" s="27">
        <v>46</v>
      </c>
      <c r="JM29" s="27">
        <v>47</v>
      </c>
      <c r="JN29" s="27">
        <v>40</v>
      </c>
      <c r="JO29" s="27">
        <v>41</v>
      </c>
      <c r="JP29" s="28">
        <f t="shared" si="43"/>
        <v>568</v>
      </c>
      <c r="JQ29" s="27">
        <v>43</v>
      </c>
      <c r="JR29" s="27">
        <v>30</v>
      </c>
      <c r="JS29" s="27">
        <v>27</v>
      </c>
      <c r="JT29" s="27">
        <v>43</v>
      </c>
      <c r="JU29" s="27">
        <v>45</v>
      </c>
      <c r="JV29" s="27">
        <v>51</v>
      </c>
      <c r="JW29" s="27">
        <v>44</v>
      </c>
      <c r="JX29" s="27">
        <v>35</v>
      </c>
      <c r="JY29" s="27">
        <v>47</v>
      </c>
      <c r="JZ29" s="27">
        <v>24</v>
      </c>
      <c r="KA29" s="27">
        <v>45</v>
      </c>
      <c r="KB29" s="27">
        <v>39</v>
      </c>
      <c r="KC29" s="28">
        <f t="shared" si="44"/>
        <v>473</v>
      </c>
      <c r="KD29" s="27">
        <v>32</v>
      </c>
      <c r="KE29" s="27">
        <v>32</v>
      </c>
      <c r="KF29" s="27">
        <v>33</v>
      </c>
      <c r="KG29" s="27">
        <v>49</v>
      </c>
      <c r="KH29" s="27">
        <v>21</v>
      </c>
      <c r="KI29" s="27">
        <v>43</v>
      </c>
      <c r="KJ29" s="27">
        <v>38</v>
      </c>
      <c r="KK29" s="27">
        <v>34</v>
      </c>
      <c r="KL29" s="27">
        <v>49</v>
      </c>
      <c r="KM29" s="27">
        <v>45</v>
      </c>
      <c r="KN29" s="27">
        <v>39</v>
      </c>
      <c r="KO29" s="27">
        <v>36</v>
      </c>
      <c r="KP29" s="29">
        <f t="shared" si="45"/>
        <v>451</v>
      </c>
      <c r="KQ29" s="27">
        <v>25</v>
      </c>
      <c r="KR29" s="27">
        <v>31</v>
      </c>
      <c r="KS29" s="27">
        <v>38</v>
      </c>
      <c r="KT29" s="27">
        <v>26</v>
      </c>
      <c r="KU29" s="27">
        <v>37</v>
      </c>
      <c r="KV29" s="27">
        <v>18</v>
      </c>
      <c r="KW29" s="27">
        <v>0</v>
      </c>
      <c r="KX29" s="27">
        <v>79</v>
      </c>
      <c r="KY29" s="27">
        <v>37</v>
      </c>
      <c r="KZ29" s="27">
        <v>27</v>
      </c>
      <c r="LA29" s="27">
        <v>39</v>
      </c>
      <c r="LB29" s="27">
        <v>27</v>
      </c>
      <c r="LC29" s="29">
        <f t="shared" si="46"/>
        <v>384</v>
      </c>
      <c r="LD29" s="27">
        <v>30</v>
      </c>
      <c r="LE29" s="27">
        <v>31</v>
      </c>
      <c r="LF29" s="27">
        <v>35</v>
      </c>
      <c r="LG29" s="27">
        <v>28</v>
      </c>
      <c r="LH29" s="27">
        <v>29</v>
      </c>
      <c r="LI29" s="27">
        <v>36</v>
      </c>
      <c r="LJ29" s="27">
        <v>44</v>
      </c>
      <c r="LK29" s="27">
        <v>40</v>
      </c>
      <c r="LL29" s="27">
        <v>33</v>
      </c>
      <c r="LM29" s="27">
        <v>34</v>
      </c>
      <c r="LN29" s="27">
        <v>28</v>
      </c>
      <c r="LO29" s="27">
        <v>30</v>
      </c>
      <c r="LP29" s="29">
        <f t="shared" si="47"/>
        <v>398</v>
      </c>
      <c r="LQ29" s="164">
        <v>35</v>
      </c>
      <c r="LR29" s="164">
        <v>12</v>
      </c>
      <c r="LS29" s="164">
        <v>38</v>
      </c>
      <c r="LT29" s="164">
        <v>39</v>
      </c>
      <c r="LU29" s="164">
        <v>35</v>
      </c>
      <c r="LV29" s="164">
        <v>36</v>
      </c>
      <c r="LW29" s="164">
        <v>41</v>
      </c>
      <c r="LX29" s="164">
        <v>53</v>
      </c>
      <c r="LY29" s="164">
        <v>47</v>
      </c>
      <c r="LZ29" s="164">
        <v>30</v>
      </c>
      <c r="MA29" s="164">
        <v>30</v>
      </c>
      <c r="MB29" s="164">
        <v>33</v>
      </c>
      <c r="MC29" s="29">
        <f t="shared" si="48"/>
        <v>429</v>
      </c>
      <c r="MD29" s="164">
        <v>38</v>
      </c>
      <c r="ME29" s="164">
        <v>26</v>
      </c>
      <c r="MF29" s="164">
        <v>36</v>
      </c>
      <c r="MG29" s="164">
        <v>31</v>
      </c>
      <c r="MH29" s="164">
        <v>43</v>
      </c>
      <c r="MI29" s="164">
        <v>40</v>
      </c>
      <c r="MJ29" s="164">
        <v>54</v>
      </c>
      <c r="MK29" s="164"/>
      <c r="ML29" s="164"/>
      <c r="MM29" s="164"/>
      <c r="MN29" s="164"/>
      <c r="MO29" s="164"/>
      <c r="MP29" s="29">
        <f t="shared" si="49"/>
        <v>268</v>
      </c>
    </row>
    <row r="30" spans="1:354" ht="13.5" thickBot="1" x14ac:dyDescent="0.3">
      <c r="A30" s="189"/>
      <c r="B30" s="191"/>
      <c r="C30" s="99" t="s">
        <v>62</v>
      </c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8">
        <f t="shared" si="0"/>
        <v>0</v>
      </c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8">
        <f t="shared" si="1"/>
        <v>0</v>
      </c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8">
        <f t="shared" si="2"/>
        <v>0</v>
      </c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9">
        <f t="shared" si="3"/>
        <v>0</v>
      </c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9">
        <f t="shared" si="4"/>
        <v>0</v>
      </c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9">
        <f t="shared" si="5"/>
        <v>0</v>
      </c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30">
        <f t="shared" si="6"/>
        <v>0</v>
      </c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30">
        <f t="shared" si="7"/>
        <v>0</v>
      </c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9">
        <f t="shared" si="8"/>
        <v>0</v>
      </c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9">
        <f t="shared" si="9"/>
        <v>0</v>
      </c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9">
        <f t="shared" si="10"/>
        <v>0</v>
      </c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9">
        <f t="shared" si="11"/>
        <v>0</v>
      </c>
      <c r="FD30" s="27">
        <v>43</v>
      </c>
      <c r="FE30" s="27">
        <v>26</v>
      </c>
      <c r="FF30" s="27">
        <v>36</v>
      </c>
      <c r="FG30" s="27">
        <v>39</v>
      </c>
      <c r="FH30" s="27">
        <v>35</v>
      </c>
      <c r="FI30" s="27">
        <v>22</v>
      </c>
      <c r="FJ30" s="27">
        <v>28</v>
      </c>
      <c r="FK30" s="27">
        <v>31</v>
      </c>
      <c r="FL30" s="27">
        <v>52</v>
      </c>
      <c r="FM30" s="27">
        <v>20</v>
      </c>
      <c r="FN30" s="27">
        <v>25</v>
      </c>
      <c r="FO30" s="27">
        <v>27</v>
      </c>
      <c r="FP30" s="30">
        <f t="shared" si="12"/>
        <v>384</v>
      </c>
      <c r="FQ30" s="27">
        <v>25</v>
      </c>
      <c r="FR30" s="27">
        <v>28</v>
      </c>
      <c r="FS30" s="27">
        <v>37</v>
      </c>
      <c r="FT30" s="27">
        <v>27</v>
      </c>
      <c r="FU30" s="27">
        <v>29</v>
      </c>
      <c r="FV30" s="27">
        <v>33</v>
      </c>
      <c r="FW30" s="27">
        <v>36</v>
      </c>
      <c r="FX30" s="27">
        <v>29</v>
      </c>
      <c r="FY30" s="27">
        <v>28</v>
      </c>
      <c r="FZ30" s="27">
        <v>33</v>
      </c>
      <c r="GA30" s="27">
        <v>23</v>
      </c>
      <c r="GB30" s="27">
        <v>30</v>
      </c>
      <c r="GC30" s="30">
        <f t="shared" si="13"/>
        <v>358</v>
      </c>
      <c r="GD30" s="27">
        <v>17</v>
      </c>
      <c r="GE30" s="27">
        <v>26</v>
      </c>
      <c r="GF30" s="27">
        <v>26</v>
      </c>
      <c r="GG30" s="27">
        <v>18</v>
      </c>
      <c r="GH30" s="27">
        <v>22</v>
      </c>
      <c r="GI30" s="27">
        <v>28</v>
      </c>
      <c r="GJ30" s="27">
        <v>28</v>
      </c>
      <c r="GK30" s="27">
        <v>26</v>
      </c>
      <c r="GL30" s="27">
        <v>21</v>
      </c>
      <c r="GM30" s="27">
        <v>26</v>
      </c>
      <c r="GN30" s="27">
        <v>28</v>
      </c>
      <c r="GO30" s="27">
        <v>22</v>
      </c>
      <c r="GP30" s="30">
        <f t="shared" si="37"/>
        <v>288</v>
      </c>
      <c r="GQ30" s="27">
        <v>44</v>
      </c>
      <c r="GR30" s="27">
        <v>20</v>
      </c>
      <c r="GS30" s="27">
        <v>20</v>
      </c>
      <c r="GT30" s="27">
        <v>19</v>
      </c>
      <c r="GU30" s="27">
        <v>24</v>
      </c>
      <c r="GV30" s="27">
        <v>24</v>
      </c>
      <c r="GW30" s="27">
        <v>29</v>
      </c>
      <c r="GX30" s="27">
        <v>34</v>
      </c>
      <c r="GY30" s="27">
        <v>22</v>
      </c>
      <c r="GZ30" s="27">
        <v>26</v>
      </c>
      <c r="HA30" s="27">
        <v>18</v>
      </c>
      <c r="HB30" s="27">
        <v>31</v>
      </c>
      <c r="HC30" s="29">
        <f t="shared" si="38"/>
        <v>311</v>
      </c>
      <c r="HD30" s="27">
        <v>23</v>
      </c>
      <c r="HE30" s="27">
        <v>26</v>
      </c>
      <c r="HF30" s="27">
        <v>19</v>
      </c>
      <c r="HG30" s="27">
        <v>34</v>
      </c>
      <c r="HH30" s="27">
        <v>21</v>
      </c>
      <c r="HI30" s="27">
        <v>32</v>
      </c>
      <c r="HJ30" s="27">
        <v>24</v>
      </c>
      <c r="HK30" s="27">
        <v>31</v>
      </c>
      <c r="HL30" s="27">
        <v>26</v>
      </c>
      <c r="HM30" s="27">
        <v>29</v>
      </c>
      <c r="HN30" s="27">
        <v>19</v>
      </c>
      <c r="HO30" s="27">
        <v>18</v>
      </c>
      <c r="HP30" s="29">
        <f t="shared" si="39"/>
        <v>302</v>
      </c>
      <c r="HQ30" s="27">
        <v>26</v>
      </c>
      <c r="HR30" s="27">
        <v>18</v>
      </c>
      <c r="HS30" s="27">
        <v>22</v>
      </c>
      <c r="HT30" s="27">
        <v>12</v>
      </c>
      <c r="HU30" s="27">
        <v>17</v>
      </c>
      <c r="HV30" s="27">
        <v>26</v>
      </c>
      <c r="HW30" s="27">
        <v>28</v>
      </c>
      <c r="HX30" s="27">
        <v>27</v>
      </c>
      <c r="HY30" s="27">
        <v>30</v>
      </c>
      <c r="HZ30" s="27">
        <v>36</v>
      </c>
      <c r="IA30" s="27">
        <v>19</v>
      </c>
      <c r="IB30" s="27">
        <v>27</v>
      </c>
      <c r="IC30" s="29">
        <f t="shared" si="40"/>
        <v>288</v>
      </c>
      <c r="ID30" s="27">
        <v>23</v>
      </c>
      <c r="IE30" s="27">
        <v>27</v>
      </c>
      <c r="IF30" s="27">
        <v>22</v>
      </c>
      <c r="IG30" s="27">
        <v>21</v>
      </c>
      <c r="IH30" s="27">
        <v>45</v>
      </c>
      <c r="II30" s="27">
        <v>25</v>
      </c>
      <c r="IJ30" s="27">
        <v>43</v>
      </c>
      <c r="IK30" s="27">
        <v>40</v>
      </c>
      <c r="IL30" s="27">
        <v>37</v>
      </c>
      <c r="IM30" s="27">
        <v>46</v>
      </c>
      <c r="IN30" s="27">
        <v>21</v>
      </c>
      <c r="IO30" s="27">
        <v>26</v>
      </c>
      <c r="IP30" s="29">
        <f t="shared" si="41"/>
        <v>376</v>
      </c>
      <c r="IQ30" s="27">
        <v>40</v>
      </c>
      <c r="IR30" s="27">
        <v>19</v>
      </c>
      <c r="IS30" s="27">
        <v>33</v>
      </c>
      <c r="IT30" s="27">
        <v>14</v>
      </c>
      <c r="IU30" s="27">
        <v>26</v>
      </c>
      <c r="IV30" s="27">
        <v>31</v>
      </c>
      <c r="IW30" s="27">
        <v>34</v>
      </c>
      <c r="IX30" s="27">
        <v>23</v>
      </c>
      <c r="IY30" s="27">
        <v>40</v>
      </c>
      <c r="IZ30" s="27">
        <v>33</v>
      </c>
      <c r="JA30" s="27">
        <v>24</v>
      </c>
      <c r="JB30" s="27">
        <v>30</v>
      </c>
      <c r="JC30" s="29">
        <f t="shared" si="42"/>
        <v>347</v>
      </c>
      <c r="JD30" s="27">
        <v>31</v>
      </c>
      <c r="JE30" s="27">
        <v>13</v>
      </c>
      <c r="JF30" s="27">
        <v>20</v>
      </c>
      <c r="JG30" s="27">
        <v>19</v>
      </c>
      <c r="JH30" s="27">
        <v>25</v>
      </c>
      <c r="JI30" s="27">
        <v>19</v>
      </c>
      <c r="JJ30" s="150">
        <v>29</v>
      </c>
      <c r="JK30" s="27">
        <v>19</v>
      </c>
      <c r="JL30" s="27">
        <v>23</v>
      </c>
      <c r="JM30" s="27">
        <v>24</v>
      </c>
      <c r="JN30" s="27">
        <v>20</v>
      </c>
      <c r="JO30" s="27">
        <v>25</v>
      </c>
      <c r="JP30" s="28">
        <f t="shared" si="43"/>
        <v>267</v>
      </c>
      <c r="JQ30" s="27">
        <v>10</v>
      </c>
      <c r="JR30" s="27">
        <v>17</v>
      </c>
      <c r="JS30" s="27">
        <v>13</v>
      </c>
      <c r="JT30" s="27">
        <v>17</v>
      </c>
      <c r="JU30" s="27">
        <v>20</v>
      </c>
      <c r="JV30" s="27">
        <v>22</v>
      </c>
      <c r="JW30" s="27">
        <v>29</v>
      </c>
      <c r="JX30" s="27">
        <v>21</v>
      </c>
      <c r="JY30" s="27">
        <v>22</v>
      </c>
      <c r="JZ30" s="27">
        <v>8</v>
      </c>
      <c r="KA30" s="27">
        <v>21</v>
      </c>
      <c r="KB30" s="27">
        <v>19</v>
      </c>
      <c r="KC30" s="28">
        <f t="shared" si="44"/>
        <v>219</v>
      </c>
      <c r="KD30" s="27">
        <v>14</v>
      </c>
      <c r="KE30" s="27">
        <v>12</v>
      </c>
      <c r="KF30" s="27">
        <v>12</v>
      </c>
      <c r="KG30" s="27">
        <v>15</v>
      </c>
      <c r="KH30" s="27">
        <v>19</v>
      </c>
      <c r="KI30" s="27">
        <v>20</v>
      </c>
      <c r="KJ30" s="27">
        <v>26</v>
      </c>
      <c r="KK30" s="27">
        <v>18</v>
      </c>
      <c r="KL30" s="27">
        <v>23</v>
      </c>
      <c r="KM30" s="27">
        <v>24</v>
      </c>
      <c r="KN30" s="27">
        <v>23</v>
      </c>
      <c r="KO30" s="27">
        <v>16</v>
      </c>
      <c r="KP30" s="29">
        <f t="shared" si="45"/>
        <v>222</v>
      </c>
      <c r="KQ30" s="27">
        <v>18</v>
      </c>
      <c r="KR30" s="27">
        <v>14</v>
      </c>
      <c r="KS30" s="27">
        <v>19</v>
      </c>
      <c r="KT30" s="27">
        <v>17</v>
      </c>
      <c r="KU30" s="27">
        <v>10</v>
      </c>
      <c r="KV30" s="27">
        <v>7</v>
      </c>
      <c r="KW30" s="27">
        <v>0</v>
      </c>
      <c r="KX30" s="27">
        <v>37</v>
      </c>
      <c r="KY30" s="27">
        <v>32</v>
      </c>
      <c r="KZ30" s="27">
        <v>13</v>
      </c>
      <c r="LA30" s="27">
        <v>21</v>
      </c>
      <c r="LB30" s="27">
        <v>16</v>
      </c>
      <c r="LC30" s="29">
        <f t="shared" si="46"/>
        <v>204</v>
      </c>
      <c r="LD30" s="27">
        <v>15</v>
      </c>
      <c r="LE30" s="27">
        <v>16</v>
      </c>
      <c r="LF30" s="27">
        <v>25</v>
      </c>
      <c r="LG30" s="27">
        <v>13</v>
      </c>
      <c r="LH30" s="27">
        <v>19</v>
      </c>
      <c r="LI30" s="27">
        <v>20</v>
      </c>
      <c r="LJ30" s="27">
        <v>10</v>
      </c>
      <c r="LK30" s="27">
        <v>26</v>
      </c>
      <c r="LL30" s="27">
        <v>16</v>
      </c>
      <c r="LM30" s="27">
        <v>24</v>
      </c>
      <c r="LN30" s="27">
        <v>17</v>
      </c>
      <c r="LO30" s="27">
        <v>13</v>
      </c>
      <c r="LP30" s="29">
        <f t="shared" si="47"/>
        <v>214</v>
      </c>
      <c r="LQ30" s="164">
        <v>17</v>
      </c>
      <c r="LR30" s="164">
        <v>12</v>
      </c>
      <c r="LS30" s="164">
        <v>21</v>
      </c>
      <c r="LT30" s="164">
        <v>14</v>
      </c>
      <c r="LU30" s="164">
        <v>22</v>
      </c>
      <c r="LV30" s="164">
        <v>26</v>
      </c>
      <c r="LW30" s="164">
        <v>17</v>
      </c>
      <c r="LX30" s="164">
        <v>24</v>
      </c>
      <c r="LY30" s="164">
        <v>22</v>
      </c>
      <c r="LZ30" s="164">
        <v>21</v>
      </c>
      <c r="MA30" s="164">
        <v>15</v>
      </c>
      <c r="MB30" s="164">
        <v>22</v>
      </c>
      <c r="MC30" s="29">
        <f t="shared" si="48"/>
        <v>233</v>
      </c>
      <c r="MD30" s="164">
        <v>20</v>
      </c>
      <c r="ME30" s="164">
        <v>12</v>
      </c>
      <c r="MF30" s="164">
        <v>18</v>
      </c>
      <c r="MG30" s="164">
        <v>22</v>
      </c>
      <c r="MH30" s="164">
        <v>21</v>
      </c>
      <c r="MI30" s="164">
        <v>12</v>
      </c>
      <c r="MJ30" s="164">
        <v>15</v>
      </c>
      <c r="MK30" s="164"/>
      <c r="ML30" s="164"/>
      <c r="MM30" s="164"/>
      <c r="MN30" s="164"/>
      <c r="MO30" s="164"/>
      <c r="MP30" s="29">
        <f t="shared" si="49"/>
        <v>120</v>
      </c>
    </row>
    <row r="31" spans="1:354" ht="13.5" thickBot="1" x14ac:dyDescent="0.3">
      <c r="A31" s="189"/>
      <c r="B31" s="191"/>
      <c r="C31" s="99" t="s">
        <v>63</v>
      </c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8">
        <f t="shared" si="0"/>
        <v>0</v>
      </c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8">
        <f t="shared" si="1"/>
        <v>0</v>
      </c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8">
        <f t="shared" si="2"/>
        <v>0</v>
      </c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9">
        <f t="shared" si="3"/>
        <v>0</v>
      </c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9">
        <f t="shared" si="4"/>
        <v>0</v>
      </c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9">
        <f t="shared" si="5"/>
        <v>0</v>
      </c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30">
        <f t="shared" si="6"/>
        <v>0</v>
      </c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30">
        <f t="shared" si="7"/>
        <v>0</v>
      </c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9">
        <f t="shared" si="8"/>
        <v>0</v>
      </c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9">
        <f t="shared" si="9"/>
        <v>0</v>
      </c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9">
        <f t="shared" si="10"/>
        <v>0</v>
      </c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9">
        <f t="shared" si="11"/>
        <v>0</v>
      </c>
      <c r="FD31" s="27">
        <v>55</v>
      </c>
      <c r="FE31" s="27">
        <v>51</v>
      </c>
      <c r="FF31" s="27">
        <v>70</v>
      </c>
      <c r="FG31" s="27">
        <v>120</v>
      </c>
      <c r="FH31" s="27">
        <v>80.349999999999994</v>
      </c>
      <c r="FI31" s="27">
        <v>82</v>
      </c>
      <c r="FJ31" s="27">
        <v>88</v>
      </c>
      <c r="FK31" s="27">
        <v>64</v>
      </c>
      <c r="FL31" s="27">
        <v>68</v>
      </c>
      <c r="FM31" s="27">
        <v>63</v>
      </c>
      <c r="FN31" s="27">
        <v>56</v>
      </c>
      <c r="FO31" s="27">
        <v>45</v>
      </c>
      <c r="FP31" s="30">
        <f t="shared" si="12"/>
        <v>842.35</v>
      </c>
      <c r="FQ31" s="27">
        <v>66</v>
      </c>
      <c r="FR31" s="27">
        <v>62</v>
      </c>
      <c r="FS31" s="27">
        <v>62</v>
      </c>
      <c r="FT31" s="27">
        <v>68</v>
      </c>
      <c r="FU31" s="27">
        <v>64</v>
      </c>
      <c r="FV31" s="27">
        <v>70</v>
      </c>
      <c r="FW31" s="27">
        <v>78</v>
      </c>
      <c r="FX31" s="27">
        <v>96</v>
      </c>
      <c r="FY31" s="27">
        <v>28</v>
      </c>
      <c r="FZ31" s="27">
        <v>76</v>
      </c>
      <c r="GA31" s="27">
        <v>83</v>
      </c>
      <c r="GB31" s="27">
        <v>55</v>
      </c>
      <c r="GC31" s="30">
        <f t="shared" si="13"/>
        <v>808</v>
      </c>
      <c r="GD31" s="27">
        <v>75</v>
      </c>
      <c r="GE31" s="27">
        <v>67</v>
      </c>
      <c r="GF31" s="27">
        <v>82</v>
      </c>
      <c r="GG31" s="27">
        <v>37</v>
      </c>
      <c r="GH31" s="27">
        <v>74</v>
      </c>
      <c r="GI31" s="27">
        <v>79</v>
      </c>
      <c r="GJ31" s="27">
        <v>73</v>
      </c>
      <c r="GK31" s="27">
        <v>71</v>
      </c>
      <c r="GL31" s="27">
        <v>59</v>
      </c>
      <c r="GM31" s="27">
        <v>69</v>
      </c>
      <c r="GN31" s="27">
        <v>54</v>
      </c>
      <c r="GO31" s="27">
        <v>56</v>
      </c>
      <c r="GP31" s="30">
        <f t="shared" si="37"/>
        <v>796</v>
      </c>
      <c r="GQ31" s="27">
        <v>62</v>
      </c>
      <c r="GR31" s="27">
        <v>60</v>
      </c>
      <c r="GS31" s="27">
        <v>109</v>
      </c>
      <c r="GT31" s="27">
        <v>58</v>
      </c>
      <c r="GU31" s="27">
        <v>58</v>
      </c>
      <c r="GV31" s="27">
        <v>89</v>
      </c>
      <c r="GW31" s="27">
        <v>55</v>
      </c>
      <c r="GX31" s="27">
        <v>100</v>
      </c>
      <c r="GY31" s="27">
        <v>61</v>
      </c>
      <c r="GZ31" s="27">
        <v>93</v>
      </c>
      <c r="HA31" s="27">
        <v>58</v>
      </c>
      <c r="HB31" s="27">
        <v>223</v>
      </c>
      <c r="HC31" s="29">
        <f t="shared" si="38"/>
        <v>1026</v>
      </c>
      <c r="HD31" s="27">
        <v>65</v>
      </c>
      <c r="HE31" s="27">
        <v>50</v>
      </c>
      <c r="HF31" s="27">
        <v>55</v>
      </c>
      <c r="HG31" s="27">
        <v>83</v>
      </c>
      <c r="HH31" s="27">
        <v>65</v>
      </c>
      <c r="HI31" s="27">
        <v>70</v>
      </c>
      <c r="HJ31" s="27">
        <v>59</v>
      </c>
      <c r="HK31" s="27">
        <v>87</v>
      </c>
      <c r="HL31" s="27">
        <v>47</v>
      </c>
      <c r="HM31" s="27">
        <v>57</v>
      </c>
      <c r="HN31" s="27">
        <v>61</v>
      </c>
      <c r="HO31" s="27">
        <v>55</v>
      </c>
      <c r="HP31" s="29">
        <f t="shared" si="39"/>
        <v>754</v>
      </c>
      <c r="HQ31" s="27">
        <v>42</v>
      </c>
      <c r="HR31" s="27">
        <v>55</v>
      </c>
      <c r="HS31" s="27">
        <v>58</v>
      </c>
      <c r="HT31" s="27">
        <v>61</v>
      </c>
      <c r="HU31" s="27">
        <v>46</v>
      </c>
      <c r="HV31" s="27">
        <v>51</v>
      </c>
      <c r="HW31" s="27">
        <v>74</v>
      </c>
      <c r="HX31" s="27">
        <v>99</v>
      </c>
      <c r="HY31" s="27">
        <v>73</v>
      </c>
      <c r="HZ31" s="27">
        <v>68</v>
      </c>
      <c r="IA31" s="27">
        <v>79</v>
      </c>
      <c r="IB31" s="27">
        <v>52</v>
      </c>
      <c r="IC31" s="29">
        <f t="shared" si="40"/>
        <v>758</v>
      </c>
      <c r="ID31" s="27">
        <v>50</v>
      </c>
      <c r="IE31" s="27">
        <v>48</v>
      </c>
      <c r="IF31" s="27">
        <v>44</v>
      </c>
      <c r="IG31" s="27">
        <v>80</v>
      </c>
      <c r="IH31" s="27">
        <v>65</v>
      </c>
      <c r="II31" s="27">
        <v>56</v>
      </c>
      <c r="IJ31" s="27">
        <v>88</v>
      </c>
      <c r="IK31" s="27">
        <v>76</v>
      </c>
      <c r="IL31" s="27">
        <v>66</v>
      </c>
      <c r="IM31" s="27">
        <v>78</v>
      </c>
      <c r="IN31" s="27">
        <v>56</v>
      </c>
      <c r="IO31" s="27">
        <v>51</v>
      </c>
      <c r="IP31" s="29">
        <f t="shared" si="41"/>
        <v>758</v>
      </c>
      <c r="IQ31" s="27">
        <v>84</v>
      </c>
      <c r="IR31" s="27">
        <v>52</v>
      </c>
      <c r="IS31" s="27">
        <v>69</v>
      </c>
      <c r="IT31" s="27">
        <v>51</v>
      </c>
      <c r="IU31" s="27">
        <v>65</v>
      </c>
      <c r="IV31" s="27">
        <v>66</v>
      </c>
      <c r="IW31" s="27">
        <v>83</v>
      </c>
      <c r="IX31" s="27">
        <v>73</v>
      </c>
      <c r="IY31" s="27">
        <v>67</v>
      </c>
      <c r="IZ31" s="27">
        <v>125</v>
      </c>
      <c r="JA31" s="27">
        <v>63</v>
      </c>
      <c r="JB31" s="27">
        <v>55</v>
      </c>
      <c r="JC31" s="29">
        <f t="shared" si="42"/>
        <v>853</v>
      </c>
      <c r="JD31" s="27">
        <v>63</v>
      </c>
      <c r="JE31" s="27">
        <v>65</v>
      </c>
      <c r="JF31" s="27">
        <v>71</v>
      </c>
      <c r="JG31" s="27">
        <v>53</v>
      </c>
      <c r="JH31" s="27">
        <v>65</v>
      </c>
      <c r="JI31" s="27">
        <v>68</v>
      </c>
      <c r="JJ31" s="150">
        <v>58</v>
      </c>
      <c r="JK31" s="27">
        <v>77</v>
      </c>
      <c r="JL31" s="27">
        <v>66</v>
      </c>
      <c r="JM31" s="27">
        <v>51</v>
      </c>
      <c r="JN31" s="27">
        <v>47</v>
      </c>
      <c r="JO31" s="27">
        <v>71</v>
      </c>
      <c r="JP31" s="28">
        <f t="shared" si="43"/>
        <v>755</v>
      </c>
      <c r="JQ31" s="27">
        <v>46</v>
      </c>
      <c r="JR31" s="27">
        <v>48</v>
      </c>
      <c r="JS31" s="27">
        <v>37</v>
      </c>
      <c r="JT31" s="27">
        <v>27</v>
      </c>
      <c r="JU31" s="27">
        <v>39</v>
      </c>
      <c r="JV31" s="27">
        <v>84</v>
      </c>
      <c r="JW31" s="27">
        <v>53</v>
      </c>
      <c r="JX31" s="27">
        <v>45</v>
      </c>
      <c r="JY31" s="27">
        <v>59</v>
      </c>
      <c r="JZ31" s="27">
        <v>53</v>
      </c>
      <c r="KA31" s="27">
        <v>44</v>
      </c>
      <c r="KB31" s="27">
        <v>45</v>
      </c>
      <c r="KC31" s="28">
        <f t="shared" si="44"/>
        <v>580</v>
      </c>
      <c r="KD31" s="27">
        <v>17</v>
      </c>
      <c r="KE31" s="27">
        <v>33</v>
      </c>
      <c r="KF31" s="27">
        <v>51</v>
      </c>
      <c r="KG31" s="27">
        <v>41</v>
      </c>
      <c r="KH31" s="27">
        <v>46</v>
      </c>
      <c r="KI31" s="27">
        <v>46</v>
      </c>
      <c r="KJ31" s="27">
        <v>38</v>
      </c>
      <c r="KK31" s="27">
        <v>41</v>
      </c>
      <c r="KL31" s="27">
        <v>53</v>
      </c>
      <c r="KM31" s="27">
        <v>58</v>
      </c>
      <c r="KN31" s="27">
        <v>48</v>
      </c>
      <c r="KO31" s="27">
        <v>53</v>
      </c>
      <c r="KP31" s="29">
        <f t="shared" si="45"/>
        <v>525</v>
      </c>
      <c r="KQ31" s="27">
        <v>25</v>
      </c>
      <c r="KR31" s="27">
        <v>47</v>
      </c>
      <c r="KS31" s="27">
        <v>52</v>
      </c>
      <c r="KT31" s="27">
        <v>32</v>
      </c>
      <c r="KU31" s="27">
        <v>29</v>
      </c>
      <c r="KV31" s="27">
        <v>29</v>
      </c>
      <c r="KW31" s="27">
        <v>24</v>
      </c>
      <c r="KX31" s="27">
        <v>84</v>
      </c>
      <c r="KY31" s="27">
        <v>53</v>
      </c>
      <c r="KZ31" s="27">
        <v>33</v>
      </c>
      <c r="LA31" s="27">
        <v>33</v>
      </c>
      <c r="LB31" s="27">
        <v>35</v>
      </c>
      <c r="LC31" s="29">
        <f t="shared" si="46"/>
        <v>476</v>
      </c>
      <c r="LD31" s="27">
        <v>30</v>
      </c>
      <c r="LE31" s="27">
        <v>33</v>
      </c>
      <c r="LF31" s="27">
        <v>43</v>
      </c>
      <c r="LG31" s="27">
        <v>29</v>
      </c>
      <c r="LH31" s="27">
        <v>67</v>
      </c>
      <c r="LI31" s="27">
        <v>46</v>
      </c>
      <c r="LJ31" s="27">
        <v>37</v>
      </c>
      <c r="LK31" s="27">
        <v>42</v>
      </c>
      <c r="LL31" s="27">
        <v>38</v>
      </c>
      <c r="LM31" s="27">
        <v>44</v>
      </c>
      <c r="LN31" s="27">
        <v>44</v>
      </c>
      <c r="LO31" s="27">
        <v>42</v>
      </c>
      <c r="LP31" s="29">
        <f t="shared" si="47"/>
        <v>495</v>
      </c>
      <c r="LQ31" s="164">
        <v>57</v>
      </c>
      <c r="LR31" s="164">
        <v>25</v>
      </c>
      <c r="LS31" s="164">
        <v>51</v>
      </c>
      <c r="LT31" s="164">
        <v>42</v>
      </c>
      <c r="LU31" s="164">
        <v>50</v>
      </c>
      <c r="LV31" s="164">
        <v>35</v>
      </c>
      <c r="LW31" s="164">
        <v>47</v>
      </c>
      <c r="LX31" s="164">
        <v>56</v>
      </c>
      <c r="LY31" s="164">
        <v>46</v>
      </c>
      <c r="LZ31" s="164">
        <v>29</v>
      </c>
      <c r="MA31" s="164">
        <v>51</v>
      </c>
      <c r="MB31" s="164">
        <v>43</v>
      </c>
      <c r="MC31" s="29">
        <f t="shared" si="48"/>
        <v>532</v>
      </c>
      <c r="MD31" s="164">
        <v>47</v>
      </c>
      <c r="ME31" s="164">
        <v>28</v>
      </c>
      <c r="MF31" s="164">
        <v>30</v>
      </c>
      <c r="MG31" s="164">
        <v>31</v>
      </c>
      <c r="MH31" s="164">
        <v>51</v>
      </c>
      <c r="MI31" s="164">
        <v>39</v>
      </c>
      <c r="MJ31" s="164">
        <v>48</v>
      </c>
      <c r="MK31" s="164"/>
      <c r="ML31" s="164"/>
      <c r="MM31" s="164"/>
      <c r="MN31" s="164"/>
      <c r="MO31" s="164"/>
      <c r="MP31" s="29">
        <f t="shared" si="49"/>
        <v>274</v>
      </c>
    </row>
    <row r="32" spans="1:354" ht="13.5" thickBot="1" x14ac:dyDescent="0.3">
      <c r="A32" s="189"/>
      <c r="B32" s="191"/>
      <c r="C32" s="99" t="s">
        <v>64</v>
      </c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8">
        <f t="shared" si="0"/>
        <v>0</v>
      </c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8">
        <f t="shared" si="1"/>
        <v>0</v>
      </c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8">
        <f t="shared" si="2"/>
        <v>0</v>
      </c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9">
        <f t="shared" si="3"/>
        <v>0</v>
      </c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9">
        <f t="shared" si="4"/>
        <v>0</v>
      </c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9">
        <f t="shared" si="5"/>
        <v>0</v>
      </c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30">
        <f t="shared" si="6"/>
        <v>0</v>
      </c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30">
        <f t="shared" si="7"/>
        <v>0</v>
      </c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9">
        <f t="shared" si="8"/>
        <v>0</v>
      </c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9">
        <f t="shared" si="9"/>
        <v>0</v>
      </c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9">
        <f t="shared" si="10"/>
        <v>0</v>
      </c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9">
        <f t="shared" si="11"/>
        <v>0</v>
      </c>
      <c r="FD32" s="27">
        <v>38</v>
      </c>
      <c r="FE32" s="27">
        <v>15</v>
      </c>
      <c r="FF32" s="27">
        <v>31</v>
      </c>
      <c r="FG32" s="27">
        <v>29</v>
      </c>
      <c r="FH32" s="27">
        <v>35</v>
      </c>
      <c r="FI32" s="27">
        <v>28</v>
      </c>
      <c r="FJ32" s="27">
        <v>39</v>
      </c>
      <c r="FK32" s="27">
        <v>30</v>
      </c>
      <c r="FL32" s="27">
        <v>37</v>
      </c>
      <c r="FM32" s="27">
        <v>35</v>
      </c>
      <c r="FN32" s="27">
        <v>20</v>
      </c>
      <c r="FO32" s="27">
        <v>33</v>
      </c>
      <c r="FP32" s="30">
        <f t="shared" si="12"/>
        <v>370</v>
      </c>
      <c r="FQ32" s="27">
        <v>26</v>
      </c>
      <c r="FR32" s="27">
        <v>22</v>
      </c>
      <c r="FS32" s="27">
        <v>20</v>
      </c>
      <c r="FT32" s="27">
        <v>26</v>
      </c>
      <c r="FU32" s="27">
        <v>26</v>
      </c>
      <c r="FV32" s="27">
        <v>34</v>
      </c>
      <c r="FW32" s="27">
        <v>21</v>
      </c>
      <c r="FX32" s="27">
        <v>37</v>
      </c>
      <c r="FY32" s="27">
        <v>30</v>
      </c>
      <c r="FZ32" s="27">
        <v>33</v>
      </c>
      <c r="GA32" s="27">
        <v>21</v>
      </c>
      <c r="GB32" s="27">
        <v>17</v>
      </c>
      <c r="GC32" s="30">
        <f t="shared" si="13"/>
        <v>313</v>
      </c>
      <c r="GD32" s="27">
        <v>36</v>
      </c>
      <c r="GE32" s="27">
        <v>19</v>
      </c>
      <c r="GF32" s="27">
        <v>23</v>
      </c>
      <c r="GG32" s="27">
        <v>18</v>
      </c>
      <c r="GH32" s="27">
        <v>19</v>
      </c>
      <c r="GI32" s="27">
        <v>24</v>
      </c>
      <c r="GJ32" s="27">
        <v>21</v>
      </c>
      <c r="GK32" s="27">
        <v>23</v>
      </c>
      <c r="GL32" s="27">
        <v>23</v>
      </c>
      <c r="GM32" s="27">
        <v>29</v>
      </c>
      <c r="GN32" s="27">
        <v>24</v>
      </c>
      <c r="GO32" s="27">
        <v>20</v>
      </c>
      <c r="GP32" s="30">
        <f t="shared" si="37"/>
        <v>279</v>
      </c>
      <c r="GQ32" s="27">
        <v>29</v>
      </c>
      <c r="GR32" s="27">
        <v>26</v>
      </c>
      <c r="GS32" s="27">
        <v>10</v>
      </c>
      <c r="GT32" s="27">
        <v>25</v>
      </c>
      <c r="GU32" s="27">
        <v>27</v>
      </c>
      <c r="GV32" s="27">
        <v>20</v>
      </c>
      <c r="GW32" s="27">
        <v>21</v>
      </c>
      <c r="GX32" s="27">
        <v>36</v>
      </c>
      <c r="GY32" s="27">
        <v>22</v>
      </c>
      <c r="GZ32" s="27">
        <v>19</v>
      </c>
      <c r="HA32" s="27">
        <v>29</v>
      </c>
      <c r="HB32" s="27">
        <v>21</v>
      </c>
      <c r="HC32" s="29">
        <f t="shared" si="38"/>
        <v>285</v>
      </c>
      <c r="HD32" s="27">
        <v>25</v>
      </c>
      <c r="HE32" s="27">
        <v>22</v>
      </c>
      <c r="HF32" s="27">
        <v>25</v>
      </c>
      <c r="HG32" s="27">
        <v>28</v>
      </c>
      <c r="HH32" s="27">
        <v>17</v>
      </c>
      <c r="HI32" s="27">
        <v>25</v>
      </c>
      <c r="HJ32" s="27">
        <v>28</v>
      </c>
      <c r="HK32" s="27">
        <v>32</v>
      </c>
      <c r="HL32" s="27">
        <v>23</v>
      </c>
      <c r="HM32" s="27">
        <v>31</v>
      </c>
      <c r="HN32" s="27">
        <v>17</v>
      </c>
      <c r="HO32" s="27">
        <v>39</v>
      </c>
      <c r="HP32" s="29">
        <f t="shared" si="39"/>
        <v>312</v>
      </c>
      <c r="HQ32" s="27">
        <v>19</v>
      </c>
      <c r="HR32" s="27">
        <v>29</v>
      </c>
      <c r="HS32" s="27">
        <v>34</v>
      </c>
      <c r="HT32" s="27">
        <v>22</v>
      </c>
      <c r="HU32" s="27">
        <v>17</v>
      </c>
      <c r="HV32" s="27">
        <v>27</v>
      </c>
      <c r="HW32" s="27">
        <v>26</v>
      </c>
      <c r="HX32" s="27">
        <v>21</v>
      </c>
      <c r="HY32" s="27">
        <v>24</v>
      </c>
      <c r="HZ32" s="27">
        <v>37</v>
      </c>
      <c r="IA32" s="27">
        <v>33</v>
      </c>
      <c r="IB32" s="27">
        <v>23</v>
      </c>
      <c r="IC32" s="29">
        <f t="shared" si="40"/>
        <v>312</v>
      </c>
      <c r="ID32" s="27">
        <v>27</v>
      </c>
      <c r="IE32" s="27">
        <v>28</v>
      </c>
      <c r="IF32" s="27">
        <v>19</v>
      </c>
      <c r="IG32" s="27">
        <v>21</v>
      </c>
      <c r="IH32" s="27">
        <v>36</v>
      </c>
      <c r="II32" s="27">
        <v>43</v>
      </c>
      <c r="IJ32" s="27">
        <v>31</v>
      </c>
      <c r="IK32" s="27">
        <v>30</v>
      </c>
      <c r="IL32" s="27">
        <v>19</v>
      </c>
      <c r="IM32" s="27">
        <v>30</v>
      </c>
      <c r="IN32" s="27">
        <v>29</v>
      </c>
      <c r="IO32" s="27">
        <v>17</v>
      </c>
      <c r="IP32" s="29">
        <f t="shared" si="41"/>
        <v>330</v>
      </c>
      <c r="IQ32" s="27">
        <v>18</v>
      </c>
      <c r="IR32" s="27">
        <v>20</v>
      </c>
      <c r="IS32" s="27">
        <v>17</v>
      </c>
      <c r="IT32" s="27">
        <v>23</v>
      </c>
      <c r="IU32" s="27">
        <v>39</v>
      </c>
      <c r="IV32" s="27">
        <v>26</v>
      </c>
      <c r="IW32" s="27">
        <v>27</v>
      </c>
      <c r="IX32" s="27">
        <v>21</v>
      </c>
      <c r="IY32" s="27">
        <v>21</v>
      </c>
      <c r="IZ32" s="27">
        <v>36</v>
      </c>
      <c r="JA32" s="27">
        <v>14</v>
      </c>
      <c r="JB32" s="27">
        <v>21</v>
      </c>
      <c r="JC32" s="29">
        <f t="shared" si="42"/>
        <v>283</v>
      </c>
      <c r="JD32" s="27">
        <v>17</v>
      </c>
      <c r="JE32" s="27">
        <v>23</v>
      </c>
      <c r="JF32" s="27">
        <v>22</v>
      </c>
      <c r="JG32" s="27">
        <v>20</v>
      </c>
      <c r="JH32" s="27">
        <v>21</v>
      </c>
      <c r="JI32" s="27">
        <v>12</v>
      </c>
      <c r="JJ32" s="150">
        <v>40</v>
      </c>
      <c r="JK32" s="27">
        <v>21</v>
      </c>
      <c r="JL32" s="27">
        <v>23</v>
      </c>
      <c r="JM32" s="27">
        <v>26</v>
      </c>
      <c r="JN32" s="27">
        <v>22</v>
      </c>
      <c r="JO32" s="27">
        <v>28</v>
      </c>
      <c r="JP32" s="28">
        <f t="shared" si="43"/>
        <v>275</v>
      </c>
      <c r="JQ32" s="27">
        <v>22</v>
      </c>
      <c r="JR32" s="27">
        <v>18</v>
      </c>
      <c r="JS32" s="27">
        <v>19</v>
      </c>
      <c r="JT32" s="27">
        <v>14</v>
      </c>
      <c r="JU32" s="27">
        <v>21</v>
      </c>
      <c r="JV32" s="27">
        <v>29</v>
      </c>
      <c r="JW32" s="27">
        <v>23</v>
      </c>
      <c r="JX32" s="27">
        <v>16</v>
      </c>
      <c r="JY32" s="27">
        <v>11</v>
      </c>
      <c r="JZ32" s="27">
        <v>29</v>
      </c>
      <c r="KA32" s="27">
        <v>28</v>
      </c>
      <c r="KB32" s="27">
        <v>20</v>
      </c>
      <c r="KC32" s="28">
        <f t="shared" si="44"/>
        <v>250</v>
      </c>
      <c r="KD32" s="27">
        <v>5</v>
      </c>
      <c r="KE32" s="27">
        <v>9</v>
      </c>
      <c r="KF32" s="27">
        <v>25</v>
      </c>
      <c r="KG32" s="27">
        <v>16</v>
      </c>
      <c r="KH32" s="27">
        <v>9</v>
      </c>
      <c r="KI32" s="27">
        <v>10</v>
      </c>
      <c r="KJ32" s="27">
        <v>15</v>
      </c>
      <c r="KK32" s="27">
        <v>20</v>
      </c>
      <c r="KL32" s="27">
        <v>24</v>
      </c>
      <c r="KM32" s="27">
        <v>12</v>
      </c>
      <c r="KN32" s="27">
        <v>14</v>
      </c>
      <c r="KO32" s="27">
        <v>17</v>
      </c>
      <c r="KP32" s="29">
        <f t="shared" si="45"/>
        <v>176</v>
      </c>
      <c r="KQ32" s="27">
        <v>12</v>
      </c>
      <c r="KR32" s="27">
        <v>11</v>
      </c>
      <c r="KS32" s="27">
        <v>18</v>
      </c>
      <c r="KT32" s="27">
        <v>6</v>
      </c>
      <c r="KU32" s="27">
        <v>12</v>
      </c>
      <c r="KV32" s="27">
        <v>2</v>
      </c>
      <c r="KW32" s="27">
        <v>0</v>
      </c>
      <c r="KX32" s="27">
        <v>34</v>
      </c>
      <c r="KY32" s="27">
        <v>25</v>
      </c>
      <c r="KZ32" s="27">
        <v>17</v>
      </c>
      <c r="LA32" s="27">
        <v>9</v>
      </c>
      <c r="LB32" s="27">
        <v>16</v>
      </c>
      <c r="LC32" s="29">
        <f t="shared" si="46"/>
        <v>162</v>
      </c>
      <c r="LD32" s="27">
        <v>8</v>
      </c>
      <c r="LE32" s="27">
        <v>6</v>
      </c>
      <c r="LF32" s="27">
        <v>41</v>
      </c>
      <c r="LG32" s="27">
        <v>7</v>
      </c>
      <c r="LH32" s="27">
        <v>21</v>
      </c>
      <c r="LI32" s="27">
        <v>10</v>
      </c>
      <c r="LJ32" s="27">
        <v>18</v>
      </c>
      <c r="LK32" s="27">
        <v>21</v>
      </c>
      <c r="LL32" s="27">
        <v>16</v>
      </c>
      <c r="LM32" s="27">
        <v>22</v>
      </c>
      <c r="LN32" s="27">
        <v>13</v>
      </c>
      <c r="LO32" s="27">
        <v>58</v>
      </c>
      <c r="LP32" s="29">
        <f t="shared" si="47"/>
        <v>241</v>
      </c>
      <c r="LQ32" s="164">
        <v>19</v>
      </c>
      <c r="LR32" s="164">
        <v>7</v>
      </c>
      <c r="LS32" s="164">
        <v>23</v>
      </c>
      <c r="LT32" s="164">
        <v>11</v>
      </c>
      <c r="LU32" s="164">
        <v>32</v>
      </c>
      <c r="LV32" s="164">
        <v>7</v>
      </c>
      <c r="LW32" s="164">
        <v>20</v>
      </c>
      <c r="LX32" s="164">
        <v>17</v>
      </c>
      <c r="LY32" s="164">
        <v>23</v>
      </c>
      <c r="LZ32" s="164">
        <v>19</v>
      </c>
      <c r="MA32" s="164">
        <v>7</v>
      </c>
      <c r="MB32" s="164">
        <v>15</v>
      </c>
      <c r="MC32" s="29">
        <f t="shared" si="48"/>
        <v>200</v>
      </c>
      <c r="MD32" s="164">
        <v>17</v>
      </c>
      <c r="ME32" s="164">
        <v>12</v>
      </c>
      <c r="MF32" s="164">
        <v>15</v>
      </c>
      <c r="MG32" s="164">
        <v>16</v>
      </c>
      <c r="MH32" s="164">
        <v>16</v>
      </c>
      <c r="MI32" s="164">
        <v>8</v>
      </c>
      <c r="MJ32" s="164">
        <v>22</v>
      </c>
      <c r="MK32" s="164"/>
      <c r="ML32" s="164"/>
      <c r="MM32" s="164"/>
      <c r="MN32" s="164"/>
      <c r="MO32" s="164"/>
      <c r="MP32" s="29">
        <f t="shared" si="49"/>
        <v>106</v>
      </c>
    </row>
    <row r="33" spans="1:354" ht="13.5" thickBot="1" x14ac:dyDescent="0.3">
      <c r="A33" s="189"/>
      <c r="B33" s="191"/>
      <c r="C33" s="99" t="s">
        <v>65</v>
      </c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8">
        <f t="shared" si="0"/>
        <v>0</v>
      </c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8">
        <f t="shared" si="1"/>
        <v>0</v>
      </c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8">
        <f t="shared" si="2"/>
        <v>0</v>
      </c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9">
        <f t="shared" si="3"/>
        <v>0</v>
      </c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9">
        <f t="shared" si="4"/>
        <v>0</v>
      </c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9">
        <f t="shared" si="5"/>
        <v>0</v>
      </c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30">
        <f t="shared" si="6"/>
        <v>0</v>
      </c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30">
        <f t="shared" si="7"/>
        <v>0</v>
      </c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9">
        <f t="shared" si="8"/>
        <v>0</v>
      </c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9">
        <f t="shared" si="9"/>
        <v>0</v>
      </c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9">
        <f t="shared" si="10"/>
        <v>0</v>
      </c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9">
        <f t="shared" si="11"/>
        <v>0</v>
      </c>
      <c r="FD33" s="27">
        <v>33</v>
      </c>
      <c r="FE33" s="27">
        <v>40</v>
      </c>
      <c r="FF33" s="27">
        <v>42</v>
      </c>
      <c r="FG33" s="27">
        <v>42</v>
      </c>
      <c r="FH33" s="27">
        <v>51</v>
      </c>
      <c r="FI33" s="27">
        <v>65</v>
      </c>
      <c r="FJ33" s="27">
        <v>50</v>
      </c>
      <c r="FK33" s="27">
        <v>50</v>
      </c>
      <c r="FL33" s="27">
        <v>48</v>
      </c>
      <c r="FM33" s="27">
        <v>41</v>
      </c>
      <c r="FN33" s="27">
        <v>35</v>
      </c>
      <c r="FO33" s="27">
        <v>43</v>
      </c>
      <c r="FP33" s="30">
        <f t="shared" si="12"/>
        <v>540</v>
      </c>
      <c r="FQ33" s="27">
        <v>37</v>
      </c>
      <c r="FR33" s="27">
        <v>36</v>
      </c>
      <c r="FS33" s="27">
        <v>40</v>
      </c>
      <c r="FT33" s="27">
        <v>43</v>
      </c>
      <c r="FU33" s="27">
        <v>42</v>
      </c>
      <c r="FV33" s="27">
        <v>30</v>
      </c>
      <c r="FW33" s="27">
        <v>72</v>
      </c>
      <c r="FX33" s="27">
        <v>40</v>
      </c>
      <c r="FY33" s="27">
        <v>44</v>
      </c>
      <c r="FZ33" s="27">
        <v>53</v>
      </c>
      <c r="GA33" s="27">
        <v>36</v>
      </c>
      <c r="GB33" s="27">
        <v>44</v>
      </c>
      <c r="GC33" s="30">
        <f t="shared" si="13"/>
        <v>517</v>
      </c>
      <c r="GD33" s="27">
        <v>30</v>
      </c>
      <c r="GE33" s="27">
        <v>34</v>
      </c>
      <c r="GF33" s="27">
        <v>35</v>
      </c>
      <c r="GG33" s="27">
        <v>37</v>
      </c>
      <c r="GH33" s="27">
        <v>44</v>
      </c>
      <c r="GI33" s="27">
        <v>46</v>
      </c>
      <c r="GJ33" s="27">
        <v>51</v>
      </c>
      <c r="GK33" s="27">
        <v>48</v>
      </c>
      <c r="GL33" s="27">
        <v>50</v>
      </c>
      <c r="GM33" s="27">
        <v>44</v>
      </c>
      <c r="GN33" s="27">
        <v>32</v>
      </c>
      <c r="GO33" s="27">
        <v>35</v>
      </c>
      <c r="GP33" s="30">
        <f t="shared" si="37"/>
        <v>486</v>
      </c>
      <c r="GQ33" s="27">
        <v>49</v>
      </c>
      <c r="GR33" s="27">
        <v>27</v>
      </c>
      <c r="GS33" s="27">
        <v>44</v>
      </c>
      <c r="GT33" s="27">
        <v>35</v>
      </c>
      <c r="GU33" s="27">
        <v>36</v>
      </c>
      <c r="GV33" s="27">
        <v>38</v>
      </c>
      <c r="GW33" s="27">
        <v>31</v>
      </c>
      <c r="GX33" s="27">
        <v>49</v>
      </c>
      <c r="GY33" s="27">
        <v>43</v>
      </c>
      <c r="GZ33" s="27">
        <v>40</v>
      </c>
      <c r="HA33" s="27">
        <v>50</v>
      </c>
      <c r="HB33" s="27">
        <v>46</v>
      </c>
      <c r="HC33" s="29">
        <f t="shared" si="38"/>
        <v>488</v>
      </c>
      <c r="HD33" s="27">
        <v>35</v>
      </c>
      <c r="HE33" s="27">
        <v>39</v>
      </c>
      <c r="HF33" s="27">
        <v>53</v>
      </c>
      <c r="HG33" s="27">
        <v>27</v>
      </c>
      <c r="HH33" s="27">
        <v>40</v>
      </c>
      <c r="HI33" s="27">
        <v>34</v>
      </c>
      <c r="HJ33" s="27">
        <v>37</v>
      </c>
      <c r="HK33" s="27">
        <v>43</v>
      </c>
      <c r="HL33" s="27">
        <v>49</v>
      </c>
      <c r="HM33" s="27">
        <v>36</v>
      </c>
      <c r="HN33" s="27">
        <v>33</v>
      </c>
      <c r="HO33" s="27">
        <v>45</v>
      </c>
      <c r="HP33" s="29">
        <f t="shared" si="39"/>
        <v>471</v>
      </c>
      <c r="HQ33" s="27">
        <v>35</v>
      </c>
      <c r="HR33" s="27">
        <v>36</v>
      </c>
      <c r="HS33" s="27">
        <v>36</v>
      </c>
      <c r="HT33" s="27">
        <v>37</v>
      </c>
      <c r="HU33" s="27">
        <v>33</v>
      </c>
      <c r="HV33" s="27">
        <v>43</v>
      </c>
      <c r="HW33" s="27">
        <v>35</v>
      </c>
      <c r="HX33" s="27">
        <v>46</v>
      </c>
      <c r="HY33" s="27">
        <v>55</v>
      </c>
      <c r="HZ33" s="27">
        <v>42</v>
      </c>
      <c r="IA33" s="27">
        <v>34</v>
      </c>
      <c r="IB33" s="27">
        <v>39</v>
      </c>
      <c r="IC33" s="29">
        <f t="shared" si="40"/>
        <v>471</v>
      </c>
      <c r="ID33" s="27">
        <v>40</v>
      </c>
      <c r="IE33" s="27">
        <v>32</v>
      </c>
      <c r="IF33" s="27">
        <v>38</v>
      </c>
      <c r="IG33" s="27">
        <v>44</v>
      </c>
      <c r="IH33" s="27">
        <v>59</v>
      </c>
      <c r="II33" s="27">
        <v>15</v>
      </c>
      <c r="IJ33" s="27">
        <v>37</v>
      </c>
      <c r="IK33" s="27">
        <v>58</v>
      </c>
      <c r="IL33" s="27">
        <v>35</v>
      </c>
      <c r="IM33" s="27">
        <v>58</v>
      </c>
      <c r="IN33" s="27">
        <v>38</v>
      </c>
      <c r="IO33" s="27">
        <v>40</v>
      </c>
      <c r="IP33" s="29">
        <f t="shared" si="41"/>
        <v>494</v>
      </c>
      <c r="IQ33" s="27">
        <v>37</v>
      </c>
      <c r="IR33" s="27">
        <v>7</v>
      </c>
      <c r="IS33" s="27">
        <v>33</v>
      </c>
      <c r="IT33" s="27">
        <v>39</v>
      </c>
      <c r="IU33" s="27">
        <v>49</v>
      </c>
      <c r="IV33" s="27">
        <v>46</v>
      </c>
      <c r="IW33" s="27">
        <v>45</v>
      </c>
      <c r="IX33" s="27">
        <v>42</v>
      </c>
      <c r="IY33" s="27">
        <v>32</v>
      </c>
      <c r="IZ33" s="27">
        <v>45</v>
      </c>
      <c r="JA33" s="27">
        <v>26</v>
      </c>
      <c r="JB33" s="27">
        <v>33</v>
      </c>
      <c r="JC33" s="29">
        <f t="shared" si="42"/>
        <v>434</v>
      </c>
      <c r="JD33" s="27">
        <v>32</v>
      </c>
      <c r="JE33" s="27">
        <v>33</v>
      </c>
      <c r="JF33" s="27">
        <v>35</v>
      </c>
      <c r="JG33" s="27">
        <v>33</v>
      </c>
      <c r="JH33" s="27">
        <v>35</v>
      </c>
      <c r="JI33" s="27">
        <v>39</v>
      </c>
      <c r="JJ33" s="150">
        <v>58</v>
      </c>
      <c r="JK33" s="27">
        <v>43</v>
      </c>
      <c r="JL33" s="27">
        <v>48</v>
      </c>
      <c r="JM33" s="27">
        <v>32</v>
      </c>
      <c r="JN33" s="27">
        <v>26</v>
      </c>
      <c r="JO33" s="27">
        <v>48</v>
      </c>
      <c r="JP33" s="28">
        <f t="shared" si="43"/>
        <v>462</v>
      </c>
      <c r="JQ33" s="27">
        <v>37</v>
      </c>
      <c r="JR33" s="27">
        <v>26</v>
      </c>
      <c r="JS33" s="27">
        <v>15</v>
      </c>
      <c r="JT33" s="27">
        <v>15</v>
      </c>
      <c r="JU33" s="27">
        <v>34</v>
      </c>
      <c r="JV33" s="27">
        <v>36</v>
      </c>
      <c r="JW33" s="27">
        <v>43</v>
      </c>
      <c r="JX33" s="27">
        <v>25</v>
      </c>
      <c r="JY33" s="27">
        <v>39</v>
      </c>
      <c r="JZ33" s="27">
        <v>31</v>
      </c>
      <c r="KA33" s="27">
        <v>25</v>
      </c>
      <c r="KB33" s="27">
        <v>21</v>
      </c>
      <c r="KC33" s="28">
        <f t="shared" si="44"/>
        <v>347</v>
      </c>
      <c r="KD33" s="27">
        <v>11</v>
      </c>
      <c r="KE33" s="27">
        <v>31</v>
      </c>
      <c r="KF33" s="27">
        <v>32</v>
      </c>
      <c r="KG33" s="27">
        <v>28</v>
      </c>
      <c r="KH33" s="27">
        <v>19</v>
      </c>
      <c r="KI33" s="27">
        <v>37</v>
      </c>
      <c r="KJ33" s="27">
        <v>18</v>
      </c>
      <c r="KK33" s="27">
        <v>31</v>
      </c>
      <c r="KL33" s="27">
        <v>36</v>
      </c>
      <c r="KM33" s="27">
        <v>30</v>
      </c>
      <c r="KN33" s="27">
        <v>29</v>
      </c>
      <c r="KO33" s="27">
        <v>29</v>
      </c>
      <c r="KP33" s="29">
        <f t="shared" si="45"/>
        <v>331</v>
      </c>
      <c r="KQ33" s="27">
        <v>18</v>
      </c>
      <c r="KR33" s="27">
        <v>18</v>
      </c>
      <c r="KS33" s="27">
        <v>36</v>
      </c>
      <c r="KT33" s="27">
        <v>19</v>
      </c>
      <c r="KU33" s="27">
        <v>19</v>
      </c>
      <c r="KV33" s="27">
        <v>15</v>
      </c>
      <c r="KW33" s="27">
        <v>0</v>
      </c>
      <c r="KX33" s="27">
        <v>42</v>
      </c>
      <c r="KY33" s="27">
        <v>34</v>
      </c>
      <c r="KZ33" s="27">
        <v>33</v>
      </c>
      <c r="LA33" s="27">
        <v>38</v>
      </c>
      <c r="LB33" s="27">
        <v>32</v>
      </c>
      <c r="LC33" s="29">
        <f t="shared" si="46"/>
        <v>304</v>
      </c>
      <c r="LD33" s="27">
        <v>20</v>
      </c>
      <c r="LE33" s="27">
        <v>16</v>
      </c>
      <c r="LF33" s="27">
        <v>26</v>
      </c>
      <c r="LG33" s="27">
        <v>25</v>
      </c>
      <c r="LH33" s="27">
        <v>22</v>
      </c>
      <c r="LI33" s="27">
        <v>30</v>
      </c>
      <c r="LJ33" s="27">
        <v>21</v>
      </c>
      <c r="LK33" s="27">
        <v>33</v>
      </c>
      <c r="LL33" s="27">
        <v>23</v>
      </c>
      <c r="LM33" s="27">
        <v>26</v>
      </c>
      <c r="LN33" s="27">
        <v>40</v>
      </c>
      <c r="LO33" s="27">
        <v>39</v>
      </c>
      <c r="LP33" s="29">
        <f t="shared" si="47"/>
        <v>321</v>
      </c>
      <c r="LQ33" s="164">
        <v>17</v>
      </c>
      <c r="LR33" s="164">
        <v>38</v>
      </c>
      <c r="LS33" s="164">
        <v>36</v>
      </c>
      <c r="LT33" s="164">
        <v>40</v>
      </c>
      <c r="LU33" s="164">
        <v>24</v>
      </c>
      <c r="LV33" s="164">
        <v>15</v>
      </c>
      <c r="LW33" s="164">
        <v>19</v>
      </c>
      <c r="LX33" s="164">
        <v>27</v>
      </c>
      <c r="LY33" s="164">
        <v>35</v>
      </c>
      <c r="LZ33" s="164">
        <v>31</v>
      </c>
      <c r="MA33" s="164">
        <v>20</v>
      </c>
      <c r="MB33" s="164">
        <v>21</v>
      </c>
      <c r="MC33" s="29">
        <f t="shared" si="48"/>
        <v>323</v>
      </c>
      <c r="MD33" s="164">
        <v>33</v>
      </c>
      <c r="ME33" s="164">
        <v>28</v>
      </c>
      <c r="MF33" s="164">
        <v>20</v>
      </c>
      <c r="MG33" s="164">
        <v>18</v>
      </c>
      <c r="MH33" s="164">
        <v>34</v>
      </c>
      <c r="MI33" s="164">
        <v>14</v>
      </c>
      <c r="MJ33" s="164">
        <v>39</v>
      </c>
      <c r="MK33" s="164"/>
      <c r="ML33" s="164"/>
      <c r="MM33" s="164"/>
      <c r="MN33" s="164"/>
      <c r="MO33" s="164"/>
      <c r="MP33" s="29">
        <f t="shared" si="49"/>
        <v>186</v>
      </c>
    </row>
    <row r="34" spans="1:354" ht="13.5" thickBot="1" x14ac:dyDescent="0.3">
      <c r="A34" s="189"/>
      <c r="B34" s="191"/>
      <c r="C34" s="99" t="s">
        <v>66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8">
        <f t="shared" si="0"/>
        <v>0</v>
      </c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8">
        <f t="shared" si="1"/>
        <v>0</v>
      </c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8">
        <f t="shared" si="2"/>
        <v>0</v>
      </c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9">
        <f t="shared" si="3"/>
        <v>0</v>
      </c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9">
        <f t="shared" si="4"/>
        <v>0</v>
      </c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9">
        <f t="shared" si="5"/>
        <v>0</v>
      </c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30">
        <f t="shared" si="6"/>
        <v>0</v>
      </c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30">
        <f t="shared" si="7"/>
        <v>0</v>
      </c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9">
        <f t="shared" si="8"/>
        <v>0</v>
      </c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9">
        <f t="shared" si="9"/>
        <v>0</v>
      </c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9">
        <f t="shared" si="10"/>
        <v>0</v>
      </c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9">
        <f t="shared" si="11"/>
        <v>0</v>
      </c>
      <c r="FD34" s="27">
        <v>18</v>
      </c>
      <c r="FE34" s="27">
        <v>12</v>
      </c>
      <c r="FF34" s="27">
        <v>20</v>
      </c>
      <c r="FG34" s="27">
        <v>13</v>
      </c>
      <c r="FH34" s="27">
        <v>28</v>
      </c>
      <c r="FI34" s="27">
        <v>19</v>
      </c>
      <c r="FJ34" s="27">
        <v>27</v>
      </c>
      <c r="FK34" s="27">
        <v>24</v>
      </c>
      <c r="FL34" s="27">
        <v>24</v>
      </c>
      <c r="FM34" s="27">
        <v>21</v>
      </c>
      <c r="FN34" s="31">
        <v>21</v>
      </c>
      <c r="FO34" s="27">
        <v>22</v>
      </c>
      <c r="FP34" s="30">
        <f t="shared" si="12"/>
        <v>249</v>
      </c>
      <c r="FQ34" s="27">
        <v>19</v>
      </c>
      <c r="FR34" s="27">
        <v>10</v>
      </c>
      <c r="FS34" s="27">
        <v>22</v>
      </c>
      <c r="FT34" s="27">
        <v>18</v>
      </c>
      <c r="FU34" s="27">
        <v>22</v>
      </c>
      <c r="FV34" s="27">
        <v>20</v>
      </c>
      <c r="FW34" s="27">
        <v>16</v>
      </c>
      <c r="FX34" s="27">
        <v>14</v>
      </c>
      <c r="FY34" s="27">
        <v>25</v>
      </c>
      <c r="FZ34" s="27">
        <v>24</v>
      </c>
      <c r="GA34" s="27">
        <v>19</v>
      </c>
      <c r="GB34" s="27">
        <v>21</v>
      </c>
      <c r="GC34" s="30">
        <f t="shared" si="13"/>
        <v>230</v>
      </c>
      <c r="GD34" s="27">
        <v>14</v>
      </c>
      <c r="GE34" s="27">
        <v>8</v>
      </c>
      <c r="GF34" s="27">
        <v>17</v>
      </c>
      <c r="GG34" s="27">
        <v>15</v>
      </c>
      <c r="GH34" s="27">
        <v>16</v>
      </c>
      <c r="GI34" s="27">
        <v>24</v>
      </c>
      <c r="GJ34" s="27">
        <v>18</v>
      </c>
      <c r="GK34" s="27">
        <v>12</v>
      </c>
      <c r="GL34" s="27">
        <v>22</v>
      </c>
      <c r="GM34" s="27">
        <v>13</v>
      </c>
      <c r="GN34" s="27">
        <v>21</v>
      </c>
      <c r="GO34" s="27">
        <v>15</v>
      </c>
      <c r="GP34" s="30">
        <f t="shared" si="37"/>
        <v>195</v>
      </c>
      <c r="GQ34" s="27">
        <v>15</v>
      </c>
      <c r="GR34" s="27">
        <v>19</v>
      </c>
      <c r="GS34" s="27">
        <v>25</v>
      </c>
      <c r="GT34" s="27">
        <v>12</v>
      </c>
      <c r="GU34" s="27">
        <v>19</v>
      </c>
      <c r="GV34" s="27">
        <v>14</v>
      </c>
      <c r="GW34" s="27">
        <v>16</v>
      </c>
      <c r="GX34" s="27">
        <v>31</v>
      </c>
      <c r="GY34" s="27">
        <v>19</v>
      </c>
      <c r="GZ34" s="27">
        <v>14</v>
      </c>
      <c r="HA34" s="27">
        <v>15</v>
      </c>
      <c r="HB34" s="27">
        <v>24</v>
      </c>
      <c r="HC34" s="29">
        <f t="shared" si="38"/>
        <v>223</v>
      </c>
      <c r="HD34" s="27">
        <v>18</v>
      </c>
      <c r="HE34" s="27">
        <v>12</v>
      </c>
      <c r="HF34" s="27">
        <v>23</v>
      </c>
      <c r="HG34" s="27">
        <v>20</v>
      </c>
      <c r="HH34" s="27">
        <v>14</v>
      </c>
      <c r="HI34" s="27">
        <v>9</v>
      </c>
      <c r="HJ34" s="27">
        <v>30</v>
      </c>
      <c r="HK34" s="27">
        <v>18</v>
      </c>
      <c r="HL34" s="27">
        <v>13</v>
      </c>
      <c r="HM34" s="27">
        <v>29</v>
      </c>
      <c r="HN34" s="27">
        <v>17</v>
      </c>
      <c r="HO34" s="27">
        <v>16</v>
      </c>
      <c r="HP34" s="29">
        <f t="shared" si="39"/>
        <v>219</v>
      </c>
      <c r="HQ34" s="27">
        <v>24</v>
      </c>
      <c r="HR34" s="27">
        <v>20</v>
      </c>
      <c r="HS34" s="27">
        <v>12</v>
      </c>
      <c r="HT34" s="27">
        <v>9</v>
      </c>
      <c r="HU34" s="27">
        <v>18</v>
      </c>
      <c r="HV34" s="27">
        <v>16</v>
      </c>
      <c r="HW34" s="27">
        <v>16</v>
      </c>
      <c r="HX34" s="27">
        <v>20</v>
      </c>
      <c r="HY34" s="27">
        <v>16</v>
      </c>
      <c r="HZ34" s="27">
        <v>25</v>
      </c>
      <c r="IA34" s="27">
        <v>25</v>
      </c>
      <c r="IB34" s="27">
        <v>16</v>
      </c>
      <c r="IC34" s="29">
        <f t="shared" si="40"/>
        <v>217</v>
      </c>
      <c r="ID34" s="27">
        <v>18</v>
      </c>
      <c r="IE34" s="27">
        <v>14</v>
      </c>
      <c r="IF34" s="27">
        <v>27</v>
      </c>
      <c r="IG34" s="27">
        <v>16</v>
      </c>
      <c r="IH34" s="27">
        <v>15</v>
      </c>
      <c r="II34" s="27">
        <v>59</v>
      </c>
      <c r="IJ34" s="27">
        <v>32</v>
      </c>
      <c r="IK34" s="27">
        <v>33</v>
      </c>
      <c r="IL34" s="27">
        <v>12</v>
      </c>
      <c r="IM34" s="27">
        <v>23</v>
      </c>
      <c r="IN34" s="27">
        <v>13</v>
      </c>
      <c r="IO34" s="27">
        <v>20</v>
      </c>
      <c r="IP34" s="29">
        <f t="shared" si="41"/>
        <v>282</v>
      </c>
      <c r="IQ34" s="27">
        <v>34</v>
      </c>
      <c r="IR34" s="27">
        <v>17</v>
      </c>
      <c r="IS34" s="27">
        <v>15</v>
      </c>
      <c r="IT34" s="27">
        <v>19</v>
      </c>
      <c r="IU34" s="27">
        <v>21</v>
      </c>
      <c r="IV34" s="27">
        <v>16</v>
      </c>
      <c r="IW34" s="27">
        <v>24</v>
      </c>
      <c r="IX34" s="27">
        <v>20</v>
      </c>
      <c r="IY34" s="27">
        <v>24</v>
      </c>
      <c r="IZ34" s="27">
        <v>20</v>
      </c>
      <c r="JA34" s="27">
        <v>11</v>
      </c>
      <c r="JB34" s="27">
        <v>10</v>
      </c>
      <c r="JC34" s="29">
        <f t="shared" si="42"/>
        <v>231</v>
      </c>
      <c r="JD34" s="27">
        <v>22</v>
      </c>
      <c r="JE34" s="27">
        <v>18</v>
      </c>
      <c r="JF34" s="27">
        <v>9</v>
      </c>
      <c r="JG34" s="27">
        <v>18</v>
      </c>
      <c r="JH34" s="27">
        <v>18</v>
      </c>
      <c r="JI34" s="27">
        <v>15</v>
      </c>
      <c r="JJ34" s="150">
        <v>22</v>
      </c>
      <c r="JK34" s="27">
        <v>19</v>
      </c>
      <c r="JL34" s="27">
        <v>15</v>
      </c>
      <c r="JM34" s="27">
        <v>9</v>
      </c>
      <c r="JN34" s="27">
        <v>9</v>
      </c>
      <c r="JO34" s="27">
        <v>13</v>
      </c>
      <c r="JP34" s="28">
        <f t="shared" si="43"/>
        <v>187</v>
      </c>
      <c r="JQ34" s="27">
        <v>14</v>
      </c>
      <c r="JR34" s="27">
        <v>10</v>
      </c>
      <c r="JS34" s="27">
        <v>6</v>
      </c>
      <c r="JT34" s="27">
        <v>8</v>
      </c>
      <c r="JU34" s="27">
        <v>19</v>
      </c>
      <c r="JV34" s="27">
        <v>17</v>
      </c>
      <c r="JW34" s="27">
        <v>18</v>
      </c>
      <c r="JX34" s="27">
        <v>9</v>
      </c>
      <c r="JY34" s="27">
        <v>13</v>
      </c>
      <c r="JZ34" s="27">
        <v>10</v>
      </c>
      <c r="KA34" s="27">
        <v>20</v>
      </c>
      <c r="KB34" s="27">
        <v>20</v>
      </c>
      <c r="KC34" s="28">
        <f t="shared" si="44"/>
        <v>164</v>
      </c>
      <c r="KD34" s="27">
        <v>5</v>
      </c>
      <c r="KE34" s="27">
        <v>8</v>
      </c>
      <c r="KF34" s="27">
        <v>10</v>
      </c>
      <c r="KG34" s="27">
        <v>20</v>
      </c>
      <c r="KH34" s="27">
        <v>8</v>
      </c>
      <c r="KI34" s="27">
        <v>26</v>
      </c>
      <c r="KJ34" s="27">
        <v>10</v>
      </c>
      <c r="KK34" s="27">
        <v>13</v>
      </c>
      <c r="KL34" s="27">
        <v>16</v>
      </c>
      <c r="KM34" s="27">
        <v>13</v>
      </c>
      <c r="KN34" s="27">
        <v>11</v>
      </c>
      <c r="KO34" s="27">
        <v>15</v>
      </c>
      <c r="KP34" s="29">
        <f t="shared" si="45"/>
        <v>155</v>
      </c>
      <c r="KQ34" s="27">
        <v>11</v>
      </c>
      <c r="KR34" s="27">
        <v>21</v>
      </c>
      <c r="KS34" s="27">
        <v>13</v>
      </c>
      <c r="KT34" s="27">
        <v>6</v>
      </c>
      <c r="KU34" s="27">
        <v>6</v>
      </c>
      <c r="KV34" s="27">
        <v>7</v>
      </c>
      <c r="KW34" s="27">
        <v>0</v>
      </c>
      <c r="KX34" s="27">
        <v>34</v>
      </c>
      <c r="KY34" s="27">
        <v>21</v>
      </c>
      <c r="KZ34" s="27">
        <v>9</v>
      </c>
      <c r="LA34" s="27">
        <v>12</v>
      </c>
      <c r="LB34" s="27">
        <v>14</v>
      </c>
      <c r="LC34" s="29">
        <f t="shared" si="46"/>
        <v>154</v>
      </c>
      <c r="LD34" s="27">
        <v>12</v>
      </c>
      <c r="LE34" s="27">
        <v>4</v>
      </c>
      <c r="LF34" s="27">
        <v>17</v>
      </c>
      <c r="LG34" s="27">
        <v>10</v>
      </c>
      <c r="LH34" s="27">
        <v>17</v>
      </c>
      <c r="LI34" s="27">
        <v>4</v>
      </c>
      <c r="LJ34" s="27">
        <v>15</v>
      </c>
      <c r="LK34" s="27">
        <v>20</v>
      </c>
      <c r="LL34" s="27">
        <v>10</v>
      </c>
      <c r="LM34" s="27">
        <v>17</v>
      </c>
      <c r="LN34" s="27">
        <v>13</v>
      </c>
      <c r="LO34" s="27">
        <v>11</v>
      </c>
      <c r="LP34" s="29">
        <f t="shared" si="47"/>
        <v>150</v>
      </c>
      <c r="LQ34" s="164">
        <v>9</v>
      </c>
      <c r="LR34" s="164">
        <v>12</v>
      </c>
      <c r="LS34" s="164">
        <v>11</v>
      </c>
      <c r="LT34" s="164">
        <v>13</v>
      </c>
      <c r="LU34" s="164">
        <v>18</v>
      </c>
      <c r="LV34" s="164">
        <v>7</v>
      </c>
      <c r="LW34" s="164">
        <v>18</v>
      </c>
      <c r="LX34" s="164">
        <v>11</v>
      </c>
      <c r="LY34" s="164">
        <v>19</v>
      </c>
      <c r="LZ34" s="164">
        <v>14</v>
      </c>
      <c r="MA34" s="164">
        <v>6</v>
      </c>
      <c r="MB34" s="164">
        <v>13</v>
      </c>
      <c r="MC34" s="29">
        <f t="shared" si="48"/>
        <v>151</v>
      </c>
      <c r="MD34" s="164">
        <v>14</v>
      </c>
      <c r="ME34" s="164">
        <v>7</v>
      </c>
      <c r="MF34" s="164">
        <v>14</v>
      </c>
      <c r="MG34" s="164">
        <v>9</v>
      </c>
      <c r="MH34" s="164">
        <v>19</v>
      </c>
      <c r="MI34" s="164">
        <v>15</v>
      </c>
      <c r="MJ34" s="164">
        <v>16</v>
      </c>
      <c r="MK34" s="164"/>
      <c r="ML34" s="164"/>
      <c r="MM34" s="164"/>
      <c r="MN34" s="164"/>
      <c r="MO34" s="164"/>
      <c r="MP34" s="29">
        <f t="shared" si="49"/>
        <v>94</v>
      </c>
    </row>
    <row r="35" spans="1:354" ht="13.5" thickBot="1" x14ac:dyDescent="0.3">
      <c r="A35" s="189"/>
      <c r="B35" s="191"/>
      <c r="C35" s="103" t="s">
        <v>67</v>
      </c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2">
        <f t="shared" si="0"/>
        <v>0</v>
      </c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2">
        <f t="shared" si="1"/>
        <v>0</v>
      </c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2">
        <f t="shared" si="2"/>
        <v>0</v>
      </c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3">
        <f t="shared" si="3"/>
        <v>0</v>
      </c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3">
        <f t="shared" si="4"/>
        <v>0</v>
      </c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3">
        <f t="shared" si="5"/>
        <v>0</v>
      </c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4">
        <f t="shared" si="6"/>
        <v>0</v>
      </c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4">
        <f t="shared" si="7"/>
        <v>0</v>
      </c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3">
        <f t="shared" si="8"/>
        <v>0</v>
      </c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3">
        <f t="shared" si="9"/>
        <v>0</v>
      </c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3">
        <f t="shared" si="10"/>
        <v>0</v>
      </c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3">
        <f t="shared" si="11"/>
        <v>0</v>
      </c>
      <c r="FD35" s="31">
        <v>92</v>
      </c>
      <c r="FE35" s="31">
        <v>67</v>
      </c>
      <c r="FF35" s="31">
        <v>62</v>
      </c>
      <c r="FG35" s="31">
        <v>66</v>
      </c>
      <c r="FH35" s="31">
        <v>72</v>
      </c>
      <c r="FI35" s="31">
        <v>82</v>
      </c>
      <c r="FJ35" s="31">
        <v>87</v>
      </c>
      <c r="FK35" s="31">
        <v>74</v>
      </c>
      <c r="FL35" s="31">
        <v>93</v>
      </c>
      <c r="FM35" s="31">
        <v>83</v>
      </c>
      <c r="FN35" s="31">
        <v>63</v>
      </c>
      <c r="FO35" s="31">
        <v>72</v>
      </c>
      <c r="FP35" s="34">
        <f t="shared" si="12"/>
        <v>913</v>
      </c>
      <c r="FQ35" s="31">
        <v>56</v>
      </c>
      <c r="FR35" s="31">
        <v>45</v>
      </c>
      <c r="FS35" s="31">
        <v>72</v>
      </c>
      <c r="FT35" s="31">
        <v>66</v>
      </c>
      <c r="FU35" s="31">
        <v>51</v>
      </c>
      <c r="FV35" s="31">
        <v>71</v>
      </c>
      <c r="FW35" s="31">
        <v>69</v>
      </c>
      <c r="FX35" s="31">
        <v>65</v>
      </c>
      <c r="FY35" s="31">
        <v>74</v>
      </c>
      <c r="FZ35" s="31">
        <v>80</v>
      </c>
      <c r="GA35" s="31">
        <v>60</v>
      </c>
      <c r="GB35" s="31">
        <v>76</v>
      </c>
      <c r="GC35" s="34">
        <f t="shared" si="13"/>
        <v>785</v>
      </c>
      <c r="GD35" s="31">
        <v>65</v>
      </c>
      <c r="GE35" s="31">
        <v>62</v>
      </c>
      <c r="GF35" s="31">
        <v>72</v>
      </c>
      <c r="GG35" s="31">
        <v>59</v>
      </c>
      <c r="GH35" s="31">
        <v>61</v>
      </c>
      <c r="GI35" s="31">
        <v>67</v>
      </c>
      <c r="GJ35" s="31">
        <v>68</v>
      </c>
      <c r="GK35" s="31">
        <v>64</v>
      </c>
      <c r="GL35" s="31">
        <v>73</v>
      </c>
      <c r="GM35" s="31">
        <v>101</v>
      </c>
      <c r="GN35" s="31">
        <v>62</v>
      </c>
      <c r="GO35" s="31">
        <v>70</v>
      </c>
      <c r="GP35" s="34">
        <f t="shared" si="37"/>
        <v>824</v>
      </c>
      <c r="GQ35" s="31">
        <v>69</v>
      </c>
      <c r="GR35" s="31">
        <v>73</v>
      </c>
      <c r="GS35" s="31">
        <v>72</v>
      </c>
      <c r="GT35" s="31">
        <v>60</v>
      </c>
      <c r="GU35" s="31">
        <v>41</v>
      </c>
      <c r="GV35" s="31">
        <v>50</v>
      </c>
      <c r="GW35" s="31">
        <v>77</v>
      </c>
      <c r="GX35" s="31">
        <v>66</v>
      </c>
      <c r="GY35" s="31">
        <v>75</v>
      </c>
      <c r="GZ35" s="31">
        <v>68</v>
      </c>
      <c r="HA35" s="31">
        <v>50</v>
      </c>
      <c r="HB35" s="31">
        <v>72</v>
      </c>
      <c r="HC35" s="33">
        <f t="shared" si="38"/>
        <v>773</v>
      </c>
      <c r="HD35" s="31">
        <v>53</v>
      </c>
      <c r="HE35" s="31">
        <v>51</v>
      </c>
      <c r="HF35" s="31">
        <v>56</v>
      </c>
      <c r="HG35" s="31">
        <v>60</v>
      </c>
      <c r="HH35" s="31">
        <v>61</v>
      </c>
      <c r="HI35" s="31">
        <v>75</v>
      </c>
      <c r="HJ35" s="31">
        <v>65</v>
      </c>
      <c r="HK35" s="31">
        <v>69</v>
      </c>
      <c r="HL35" s="31">
        <v>71</v>
      </c>
      <c r="HM35" s="31">
        <v>71</v>
      </c>
      <c r="HN35" s="31">
        <v>50</v>
      </c>
      <c r="HO35" s="31">
        <v>61</v>
      </c>
      <c r="HP35" s="33">
        <f t="shared" si="39"/>
        <v>743</v>
      </c>
      <c r="HQ35" s="31">
        <v>60</v>
      </c>
      <c r="HR35" s="31">
        <v>53</v>
      </c>
      <c r="HS35" s="31">
        <v>69</v>
      </c>
      <c r="HT35" s="31">
        <v>57</v>
      </c>
      <c r="HU35" s="31">
        <v>62</v>
      </c>
      <c r="HV35" s="31">
        <v>57</v>
      </c>
      <c r="HW35" s="31">
        <v>56</v>
      </c>
      <c r="HX35" s="31">
        <v>96</v>
      </c>
      <c r="HY35" s="31">
        <v>59</v>
      </c>
      <c r="HZ35" s="31">
        <v>47</v>
      </c>
      <c r="IA35" s="31">
        <v>55</v>
      </c>
      <c r="IB35" s="31">
        <v>47</v>
      </c>
      <c r="IC35" s="33">
        <f t="shared" si="40"/>
        <v>718</v>
      </c>
      <c r="ID35" s="31">
        <v>58</v>
      </c>
      <c r="IE35" s="27">
        <v>57</v>
      </c>
      <c r="IF35" s="31">
        <v>54</v>
      </c>
      <c r="IG35" s="31">
        <v>60</v>
      </c>
      <c r="IH35" s="31">
        <v>86</v>
      </c>
      <c r="II35" s="31"/>
      <c r="IJ35" s="31">
        <v>71</v>
      </c>
      <c r="IK35" s="31">
        <v>60</v>
      </c>
      <c r="IL35" s="31">
        <v>56</v>
      </c>
      <c r="IM35" s="31">
        <v>82</v>
      </c>
      <c r="IN35" s="31">
        <v>54</v>
      </c>
      <c r="IO35" s="31">
        <v>54</v>
      </c>
      <c r="IP35" s="33">
        <f t="shared" si="41"/>
        <v>692</v>
      </c>
      <c r="IQ35" s="31">
        <v>79</v>
      </c>
      <c r="IR35" s="31">
        <v>49</v>
      </c>
      <c r="IS35" s="31">
        <v>70</v>
      </c>
      <c r="IT35" s="31">
        <v>48</v>
      </c>
      <c r="IU35" s="31">
        <v>67</v>
      </c>
      <c r="IV35" s="31">
        <v>81</v>
      </c>
      <c r="IW35" s="31">
        <v>74</v>
      </c>
      <c r="IX35" s="31">
        <v>74</v>
      </c>
      <c r="IY35" s="31">
        <v>53</v>
      </c>
      <c r="IZ35" s="31">
        <v>95</v>
      </c>
      <c r="JA35" s="31">
        <v>71</v>
      </c>
      <c r="JB35" s="31">
        <v>48</v>
      </c>
      <c r="JC35" s="33">
        <f t="shared" si="42"/>
        <v>809</v>
      </c>
      <c r="JD35" s="31">
        <v>56</v>
      </c>
      <c r="JE35" s="31">
        <v>42</v>
      </c>
      <c r="JF35" s="31">
        <v>60</v>
      </c>
      <c r="JG35" s="31">
        <v>55</v>
      </c>
      <c r="JH35" s="31">
        <v>60</v>
      </c>
      <c r="JI35" s="31">
        <v>39</v>
      </c>
      <c r="JJ35" s="151">
        <v>78</v>
      </c>
      <c r="JK35" s="31">
        <v>67</v>
      </c>
      <c r="JL35" s="31">
        <v>74</v>
      </c>
      <c r="JM35" s="31">
        <v>58</v>
      </c>
      <c r="JN35" s="31">
        <v>53</v>
      </c>
      <c r="JO35" s="31">
        <v>48</v>
      </c>
      <c r="JP35" s="32">
        <f t="shared" si="43"/>
        <v>690</v>
      </c>
      <c r="JQ35" s="31">
        <v>52</v>
      </c>
      <c r="JR35" s="31">
        <v>43</v>
      </c>
      <c r="JS35" s="31">
        <v>22</v>
      </c>
      <c r="JT35" s="31">
        <v>54</v>
      </c>
      <c r="JU35" s="31">
        <v>38</v>
      </c>
      <c r="JV35" s="31">
        <v>49</v>
      </c>
      <c r="JW35" s="31">
        <v>62</v>
      </c>
      <c r="JX35" s="31">
        <v>49</v>
      </c>
      <c r="JY35" s="31">
        <v>59</v>
      </c>
      <c r="JZ35" s="27">
        <v>62</v>
      </c>
      <c r="KA35" s="31">
        <v>59</v>
      </c>
      <c r="KB35" s="31">
        <v>48</v>
      </c>
      <c r="KC35" s="32">
        <f t="shared" si="44"/>
        <v>597</v>
      </c>
      <c r="KD35" s="31">
        <v>26</v>
      </c>
      <c r="KE35" s="31">
        <v>37</v>
      </c>
      <c r="KF35" s="31">
        <v>54</v>
      </c>
      <c r="KG35" s="31">
        <v>61</v>
      </c>
      <c r="KH35" s="31">
        <v>39</v>
      </c>
      <c r="KI35" s="31">
        <v>46</v>
      </c>
      <c r="KJ35" s="31">
        <v>48</v>
      </c>
      <c r="KK35" s="31">
        <v>57</v>
      </c>
      <c r="KL35" s="31">
        <v>54</v>
      </c>
      <c r="KM35" s="31">
        <v>62</v>
      </c>
      <c r="KN35" s="31">
        <v>46</v>
      </c>
      <c r="KO35" s="31">
        <v>61</v>
      </c>
      <c r="KP35" s="33">
        <f t="shared" si="45"/>
        <v>591</v>
      </c>
      <c r="KQ35" s="31">
        <v>54</v>
      </c>
      <c r="KR35" s="31">
        <v>46</v>
      </c>
      <c r="KS35" s="31">
        <v>59</v>
      </c>
      <c r="KT35" s="31">
        <v>37</v>
      </c>
      <c r="KU35" s="31">
        <v>31</v>
      </c>
      <c r="KV35" s="31">
        <v>23</v>
      </c>
      <c r="KW35" s="31">
        <v>0</v>
      </c>
      <c r="KX35" s="31">
        <v>98</v>
      </c>
      <c r="KY35" s="31">
        <v>60</v>
      </c>
      <c r="KZ35" s="31">
        <v>49</v>
      </c>
      <c r="LA35" s="31">
        <v>46</v>
      </c>
      <c r="LB35" s="31">
        <v>42</v>
      </c>
      <c r="LC35" s="33">
        <f t="shared" si="46"/>
        <v>545</v>
      </c>
      <c r="LD35" s="31">
        <v>22</v>
      </c>
      <c r="LE35" s="31">
        <v>7</v>
      </c>
      <c r="LF35" s="31">
        <v>48</v>
      </c>
      <c r="LG35" s="31">
        <v>53</v>
      </c>
      <c r="LH35" s="31">
        <v>72</v>
      </c>
      <c r="LI35" s="31">
        <v>49</v>
      </c>
      <c r="LJ35" s="31">
        <v>38</v>
      </c>
      <c r="LK35" s="31">
        <v>55</v>
      </c>
      <c r="LL35" s="31">
        <v>52</v>
      </c>
      <c r="LM35" s="31">
        <v>51</v>
      </c>
      <c r="LN35" s="31">
        <v>71</v>
      </c>
      <c r="LO35" s="31">
        <v>52</v>
      </c>
      <c r="LP35" s="33">
        <f t="shared" si="47"/>
        <v>570</v>
      </c>
      <c r="LQ35" s="170">
        <v>43</v>
      </c>
      <c r="LR35" s="170">
        <v>35</v>
      </c>
      <c r="LS35" s="170">
        <v>65</v>
      </c>
      <c r="LT35" s="170">
        <v>51</v>
      </c>
      <c r="LU35" s="170">
        <v>59</v>
      </c>
      <c r="LV35" s="170">
        <v>47</v>
      </c>
      <c r="LW35" s="170">
        <v>59</v>
      </c>
      <c r="LX35" s="170">
        <v>60</v>
      </c>
      <c r="LY35" s="170">
        <v>47</v>
      </c>
      <c r="LZ35" s="170">
        <v>39</v>
      </c>
      <c r="MA35" s="170">
        <v>38</v>
      </c>
      <c r="MB35" s="170">
        <v>47</v>
      </c>
      <c r="MC35" s="33">
        <f t="shared" si="48"/>
        <v>590</v>
      </c>
      <c r="MD35" s="170">
        <v>43</v>
      </c>
      <c r="ME35" s="170">
        <v>56</v>
      </c>
      <c r="MF35" s="170">
        <v>55</v>
      </c>
      <c r="MG35" s="170">
        <v>40</v>
      </c>
      <c r="MH35" s="170">
        <v>59</v>
      </c>
      <c r="MI35" s="170">
        <v>40</v>
      </c>
      <c r="MJ35" s="170">
        <v>64</v>
      </c>
      <c r="MK35" s="170"/>
      <c r="ML35" s="170"/>
      <c r="MM35" s="170"/>
      <c r="MN35" s="170"/>
      <c r="MO35" s="170"/>
      <c r="MP35" s="33">
        <f t="shared" si="49"/>
        <v>357</v>
      </c>
    </row>
    <row r="36" spans="1:354" ht="23.25" thickBot="1" x14ac:dyDescent="0.3">
      <c r="A36" s="189"/>
      <c r="B36" s="191"/>
      <c r="C36" s="101" t="s">
        <v>36</v>
      </c>
      <c r="D36" s="35">
        <v>597</v>
      </c>
      <c r="E36" s="35">
        <v>506</v>
      </c>
      <c r="F36" s="35">
        <v>623</v>
      </c>
      <c r="G36" s="35">
        <v>553</v>
      </c>
      <c r="H36" s="35">
        <v>624</v>
      </c>
      <c r="I36" s="35">
        <v>631</v>
      </c>
      <c r="J36" s="35">
        <v>760</v>
      </c>
      <c r="K36" s="35">
        <v>807</v>
      </c>
      <c r="L36" s="35">
        <v>726</v>
      </c>
      <c r="M36" s="35">
        <v>730</v>
      </c>
      <c r="N36" s="35">
        <v>612</v>
      </c>
      <c r="O36" s="35">
        <v>584</v>
      </c>
      <c r="P36" s="38">
        <f>SUM(D36:O36)</f>
        <v>7753</v>
      </c>
      <c r="Q36" s="35">
        <v>621</v>
      </c>
      <c r="R36" s="35">
        <v>624</v>
      </c>
      <c r="S36" s="35">
        <v>670</v>
      </c>
      <c r="T36" s="35">
        <v>580</v>
      </c>
      <c r="U36" s="35">
        <v>672</v>
      </c>
      <c r="V36" s="35">
        <v>642</v>
      </c>
      <c r="W36" s="35">
        <v>720</v>
      </c>
      <c r="X36" s="35">
        <v>674</v>
      </c>
      <c r="Y36" s="35">
        <v>796</v>
      </c>
      <c r="Z36" s="35">
        <v>751</v>
      </c>
      <c r="AA36" s="35">
        <v>626</v>
      </c>
      <c r="AB36" s="35">
        <v>541</v>
      </c>
      <c r="AC36" s="38">
        <f>SUM(Q36:AB36)</f>
        <v>7917</v>
      </c>
      <c r="AD36" s="35">
        <v>706</v>
      </c>
      <c r="AE36" s="35">
        <v>554</v>
      </c>
      <c r="AF36" s="35">
        <v>587</v>
      </c>
      <c r="AG36" s="35">
        <v>490</v>
      </c>
      <c r="AH36" s="35">
        <v>605</v>
      </c>
      <c r="AI36" s="35">
        <v>623</v>
      </c>
      <c r="AJ36" s="35">
        <v>734</v>
      </c>
      <c r="AK36" s="35">
        <v>776</v>
      </c>
      <c r="AL36" s="35">
        <v>646</v>
      </c>
      <c r="AM36" s="35">
        <v>743</v>
      </c>
      <c r="AN36" s="35">
        <v>589</v>
      </c>
      <c r="AO36" s="35">
        <v>551</v>
      </c>
      <c r="AP36" s="128">
        <f>SUM(AD36:AO36)</f>
        <v>7604</v>
      </c>
      <c r="AQ36" s="35">
        <v>603</v>
      </c>
      <c r="AR36" s="35">
        <v>472</v>
      </c>
      <c r="AS36" s="35">
        <v>640</v>
      </c>
      <c r="AT36" s="35">
        <v>612</v>
      </c>
      <c r="AU36" s="35">
        <v>612</v>
      </c>
      <c r="AV36" s="35">
        <v>574</v>
      </c>
      <c r="AW36" s="35">
        <v>673</v>
      </c>
      <c r="AX36" s="35">
        <v>665</v>
      </c>
      <c r="AY36" s="35">
        <v>732</v>
      </c>
      <c r="AZ36" s="35">
        <v>792</v>
      </c>
      <c r="BA36" s="35">
        <v>620</v>
      </c>
      <c r="BB36" s="35">
        <v>531</v>
      </c>
      <c r="BC36" s="129">
        <f t="shared" si="3"/>
        <v>7526</v>
      </c>
      <c r="BD36" s="35">
        <v>703</v>
      </c>
      <c r="BE36" s="35">
        <v>456</v>
      </c>
      <c r="BF36" s="35">
        <v>550</v>
      </c>
      <c r="BG36" s="35">
        <v>480</v>
      </c>
      <c r="BH36" s="35">
        <v>595</v>
      </c>
      <c r="BI36" s="35">
        <v>551</v>
      </c>
      <c r="BJ36" s="35">
        <v>732</v>
      </c>
      <c r="BK36" s="35">
        <v>722</v>
      </c>
      <c r="BL36" s="35">
        <v>728</v>
      </c>
      <c r="BM36" s="35">
        <v>720</v>
      </c>
      <c r="BN36" s="35">
        <v>581</v>
      </c>
      <c r="BO36" s="35">
        <v>631</v>
      </c>
      <c r="BP36" s="129">
        <f t="shared" si="4"/>
        <v>7449</v>
      </c>
      <c r="BQ36" s="35">
        <v>593</v>
      </c>
      <c r="BR36" s="35">
        <v>483</v>
      </c>
      <c r="BS36" s="35">
        <v>626</v>
      </c>
      <c r="BT36" s="35">
        <v>499</v>
      </c>
      <c r="BU36" s="35">
        <v>584</v>
      </c>
      <c r="BV36" s="35">
        <v>620</v>
      </c>
      <c r="BW36" s="35">
        <v>781</v>
      </c>
      <c r="BX36" s="35">
        <v>699</v>
      </c>
      <c r="BY36" s="35">
        <v>778</v>
      </c>
      <c r="BZ36" s="35">
        <v>646</v>
      </c>
      <c r="CA36" s="35">
        <v>631</v>
      </c>
      <c r="CB36" s="35">
        <v>589</v>
      </c>
      <c r="CC36" s="126">
        <f t="shared" si="5"/>
        <v>7529</v>
      </c>
      <c r="CD36" s="35">
        <v>586</v>
      </c>
      <c r="CE36" s="35">
        <v>489</v>
      </c>
      <c r="CF36" s="35">
        <v>696</v>
      </c>
      <c r="CG36" s="35">
        <v>546</v>
      </c>
      <c r="CH36" s="35">
        <v>546</v>
      </c>
      <c r="CI36" s="35">
        <v>689</v>
      </c>
      <c r="CJ36" s="35">
        <v>693</v>
      </c>
      <c r="CK36" s="35">
        <v>766</v>
      </c>
      <c r="CL36" s="35">
        <v>684</v>
      </c>
      <c r="CM36" s="35">
        <v>669</v>
      </c>
      <c r="CN36" s="35">
        <v>581</v>
      </c>
      <c r="CO36" s="35">
        <v>570</v>
      </c>
      <c r="CP36" s="127">
        <f t="shared" si="6"/>
        <v>7515</v>
      </c>
      <c r="CQ36" s="35">
        <v>541</v>
      </c>
      <c r="CR36" s="35">
        <v>599</v>
      </c>
      <c r="CS36" s="35">
        <v>628</v>
      </c>
      <c r="CT36" s="35">
        <v>501</v>
      </c>
      <c r="CU36" s="35">
        <v>582</v>
      </c>
      <c r="CV36" s="35">
        <v>628</v>
      </c>
      <c r="CW36" s="35">
        <v>591</v>
      </c>
      <c r="CX36" s="35">
        <v>653</v>
      </c>
      <c r="CY36" s="35">
        <v>637</v>
      </c>
      <c r="CZ36" s="35">
        <v>617</v>
      </c>
      <c r="DA36" s="35">
        <v>611</v>
      </c>
      <c r="DB36" s="35">
        <v>527</v>
      </c>
      <c r="DC36" s="127">
        <f t="shared" si="7"/>
        <v>7115</v>
      </c>
      <c r="DD36" s="35">
        <v>667</v>
      </c>
      <c r="DE36" s="35">
        <v>472</v>
      </c>
      <c r="DF36" s="35">
        <v>663</v>
      </c>
      <c r="DG36" s="35">
        <v>514</v>
      </c>
      <c r="DH36" s="35">
        <v>563</v>
      </c>
      <c r="DI36" s="35">
        <v>550</v>
      </c>
      <c r="DJ36" s="35">
        <v>682</v>
      </c>
      <c r="DK36" s="35">
        <v>779</v>
      </c>
      <c r="DL36" s="35">
        <v>574</v>
      </c>
      <c r="DM36" s="35">
        <v>658</v>
      </c>
      <c r="DN36" s="35">
        <v>581</v>
      </c>
      <c r="DO36" s="35">
        <v>537</v>
      </c>
      <c r="DP36" s="126">
        <f t="shared" si="8"/>
        <v>7240</v>
      </c>
      <c r="DQ36" s="35">
        <v>662</v>
      </c>
      <c r="DR36" s="35">
        <v>561</v>
      </c>
      <c r="DS36" s="35">
        <v>567</v>
      </c>
      <c r="DT36" s="35">
        <v>558</v>
      </c>
      <c r="DU36" s="35">
        <v>592</v>
      </c>
      <c r="DV36" s="35">
        <v>702</v>
      </c>
      <c r="DW36" s="35">
        <v>781</v>
      </c>
      <c r="DX36" s="35">
        <v>724</v>
      </c>
      <c r="DY36" s="35">
        <v>650</v>
      </c>
      <c r="DZ36" s="35">
        <v>688</v>
      </c>
      <c r="EA36" s="35">
        <v>583</v>
      </c>
      <c r="EB36" s="35">
        <v>542</v>
      </c>
      <c r="EC36" s="126">
        <f t="shared" si="9"/>
        <v>7610</v>
      </c>
      <c r="ED36" s="35">
        <v>616</v>
      </c>
      <c r="EE36" s="35">
        <v>484</v>
      </c>
      <c r="EF36" s="35">
        <v>669</v>
      </c>
      <c r="EG36" s="35">
        <v>630</v>
      </c>
      <c r="EH36" s="35">
        <v>597</v>
      </c>
      <c r="EI36" s="35">
        <v>734</v>
      </c>
      <c r="EJ36" s="35">
        <v>733</v>
      </c>
      <c r="EK36" s="35">
        <v>765</v>
      </c>
      <c r="EL36" s="35">
        <v>833</v>
      </c>
      <c r="EM36" s="35">
        <v>792</v>
      </c>
      <c r="EN36" s="35">
        <v>565</v>
      </c>
      <c r="EO36" s="35">
        <v>715</v>
      </c>
      <c r="EP36" s="126">
        <f t="shared" si="10"/>
        <v>8133</v>
      </c>
      <c r="EQ36" s="35">
        <v>675</v>
      </c>
      <c r="ER36" s="35">
        <v>602</v>
      </c>
      <c r="ES36" s="35">
        <v>658</v>
      </c>
      <c r="ET36" s="35">
        <v>546</v>
      </c>
      <c r="EU36" s="35">
        <v>722</v>
      </c>
      <c r="EV36" s="35">
        <v>770</v>
      </c>
      <c r="EW36" s="35">
        <v>834</v>
      </c>
      <c r="EX36" s="35">
        <v>703</v>
      </c>
      <c r="EY36" s="35">
        <v>821</v>
      </c>
      <c r="EZ36" s="35">
        <v>673</v>
      </c>
      <c r="FA36" s="35">
        <v>601</v>
      </c>
      <c r="FB36" s="35">
        <v>615</v>
      </c>
      <c r="FC36" s="126">
        <f t="shared" si="11"/>
        <v>8220</v>
      </c>
      <c r="FD36" s="35">
        <f>SUM(FD21:FD35)</f>
        <v>679</v>
      </c>
      <c r="FE36" s="35">
        <f t="shared" ref="FE36:HP36" si="50">SUM(FE21:FE35)</f>
        <v>565</v>
      </c>
      <c r="FF36" s="35">
        <f t="shared" si="50"/>
        <v>676</v>
      </c>
      <c r="FG36" s="35">
        <f t="shared" si="50"/>
        <v>733</v>
      </c>
      <c r="FH36" s="35">
        <f t="shared" si="50"/>
        <v>691.35</v>
      </c>
      <c r="FI36" s="35">
        <f t="shared" si="50"/>
        <v>725</v>
      </c>
      <c r="FJ36" s="35">
        <f t="shared" si="50"/>
        <v>728</v>
      </c>
      <c r="FK36" s="35">
        <f t="shared" si="50"/>
        <v>735</v>
      </c>
      <c r="FL36" s="35">
        <f t="shared" si="50"/>
        <v>802</v>
      </c>
      <c r="FM36" s="35">
        <f t="shared" si="50"/>
        <v>707</v>
      </c>
      <c r="FN36" s="35">
        <f t="shared" si="50"/>
        <v>627</v>
      </c>
      <c r="FO36" s="35">
        <f t="shared" si="50"/>
        <v>633</v>
      </c>
      <c r="FP36" s="35">
        <f t="shared" si="50"/>
        <v>8301.35</v>
      </c>
      <c r="FQ36" s="35">
        <f t="shared" si="50"/>
        <v>581</v>
      </c>
      <c r="FR36" s="35">
        <f t="shared" si="50"/>
        <v>558</v>
      </c>
      <c r="FS36" s="35">
        <f t="shared" si="50"/>
        <v>687</v>
      </c>
      <c r="FT36" s="35">
        <f t="shared" si="50"/>
        <v>658</v>
      </c>
      <c r="FU36" s="35">
        <f t="shared" si="50"/>
        <v>567</v>
      </c>
      <c r="FV36" s="35">
        <f t="shared" si="50"/>
        <v>680</v>
      </c>
      <c r="FW36" s="35">
        <f t="shared" si="50"/>
        <v>722</v>
      </c>
      <c r="FX36" s="35">
        <f t="shared" si="50"/>
        <v>725</v>
      </c>
      <c r="FY36" s="35">
        <f t="shared" si="50"/>
        <v>646</v>
      </c>
      <c r="FZ36" s="35">
        <f t="shared" si="50"/>
        <v>759</v>
      </c>
      <c r="GA36" s="35">
        <f t="shared" si="50"/>
        <v>636</v>
      </c>
      <c r="GB36" s="35">
        <f t="shared" si="50"/>
        <v>645</v>
      </c>
      <c r="GC36" s="35">
        <f t="shared" si="50"/>
        <v>7864</v>
      </c>
      <c r="GD36" s="35">
        <f t="shared" si="50"/>
        <v>677</v>
      </c>
      <c r="GE36" s="35">
        <f t="shared" si="50"/>
        <v>593</v>
      </c>
      <c r="GF36" s="35">
        <f t="shared" si="50"/>
        <v>747</v>
      </c>
      <c r="GG36" s="35">
        <f t="shared" si="50"/>
        <v>758</v>
      </c>
      <c r="GH36" s="35">
        <f t="shared" si="50"/>
        <v>743</v>
      </c>
      <c r="GI36" s="35">
        <f t="shared" si="50"/>
        <v>871</v>
      </c>
      <c r="GJ36" s="35">
        <f t="shared" si="50"/>
        <v>863</v>
      </c>
      <c r="GK36" s="35">
        <f t="shared" si="50"/>
        <v>895</v>
      </c>
      <c r="GL36" s="35">
        <f t="shared" si="50"/>
        <v>890</v>
      </c>
      <c r="GM36" s="35">
        <f t="shared" si="50"/>
        <v>954</v>
      </c>
      <c r="GN36" s="35">
        <f t="shared" si="50"/>
        <v>788</v>
      </c>
      <c r="GO36" s="35">
        <f t="shared" si="50"/>
        <v>738</v>
      </c>
      <c r="GP36" s="35">
        <f t="shared" si="50"/>
        <v>9517</v>
      </c>
      <c r="GQ36" s="35">
        <f t="shared" si="50"/>
        <v>921</v>
      </c>
      <c r="GR36" s="35">
        <f t="shared" si="50"/>
        <v>793</v>
      </c>
      <c r="GS36" s="35">
        <f t="shared" si="50"/>
        <v>896</v>
      </c>
      <c r="GT36" s="35">
        <f t="shared" si="50"/>
        <v>796</v>
      </c>
      <c r="GU36" s="35">
        <f t="shared" si="50"/>
        <v>854</v>
      </c>
      <c r="GV36" s="35">
        <f t="shared" si="50"/>
        <v>881</v>
      </c>
      <c r="GW36" s="35">
        <f t="shared" si="50"/>
        <v>873</v>
      </c>
      <c r="GX36" s="35">
        <f t="shared" si="50"/>
        <v>1130</v>
      </c>
      <c r="GY36" s="35">
        <f t="shared" si="50"/>
        <v>960</v>
      </c>
      <c r="GZ36" s="35">
        <f t="shared" si="50"/>
        <v>864</v>
      </c>
      <c r="HA36" s="35">
        <f t="shared" si="50"/>
        <v>879</v>
      </c>
      <c r="HB36" s="35">
        <f t="shared" si="50"/>
        <v>1116</v>
      </c>
      <c r="HC36" s="37">
        <f t="shared" si="50"/>
        <v>10963</v>
      </c>
      <c r="HD36" s="35">
        <f t="shared" si="50"/>
        <v>902</v>
      </c>
      <c r="HE36" s="35">
        <f t="shared" si="50"/>
        <v>776</v>
      </c>
      <c r="HF36" s="35">
        <f t="shared" si="50"/>
        <v>926</v>
      </c>
      <c r="HG36" s="35">
        <f t="shared" si="50"/>
        <v>790</v>
      </c>
      <c r="HH36" s="35">
        <f t="shared" si="50"/>
        <v>804</v>
      </c>
      <c r="HI36" s="35">
        <f t="shared" si="50"/>
        <v>863</v>
      </c>
      <c r="HJ36" s="35">
        <f t="shared" si="50"/>
        <v>846</v>
      </c>
      <c r="HK36" s="35">
        <f t="shared" si="50"/>
        <v>1028</v>
      </c>
      <c r="HL36" s="35">
        <f t="shared" si="50"/>
        <v>817</v>
      </c>
      <c r="HM36" s="35">
        <f t="shared" si="50"/>
        <v>1009</v>
      </c>
      <c r="HN36" s="35">
        <f t="shared" si="50"/>
        <v>732</v>
      </c>
      <c r="HO36" s="35">
        <f t="shared" si="50"/>
        <v>817</v>
      </c>
      <c r="HP36" s="37">
        <f t="shared" si="50"/>
        <v>10310</v>
      </c>
      <c r="HQ36" s="35">
        <f t="shared" ref="HQ36:IP36" si="51">SUM(HQ21:HQ35)</f>
        <v>771</v>
      </c>
      <c r="HR36" s="35">
        <f t="shared" si="51"/>
        <v>763</v>
      </c>
      <c r="HS36" s="35">
        <f t="shared" si="51"/>
        <v>708</v>
      </c>
      <c r="HT36" s="35">
        <f t="shared" si="51"/>
        <v>596</v>
      </c>
      <c r="HU36" s="35">
        <f t="shared" si="51"/>
        <v>596</v>
      </c>
      <c r="HV36" s="35">
        <f t="shared" si="51"/>
        <v>805</v>
      </c>
      <c r="HW36" s="35">
        <f t="shared" si="51"/>
        <v>754</v>
      </c>
      <c r="HX36" s="35">
        <f t="shared" si="51"/>
        <v>797</v>
      </c>
      <c r="HY36" s="35">
        <f t="shared" si="51"/>
        <v>774</v>
      </c>
      <c r="HZ36" s="35">
        <f t="shared" si="51"/>
        <v>792</v>
      </c>
      <c r="IA36" s="35">
        <f t="shared" si="51"/>
        <v>758</v>
      </c>
      <c r="IB36" s="35">
        <f t="shared" si="51"/>
        <v>673</v>
      </c>
      <c r="IC36" s="37">
        <f t="shared" si="51"/>
        <v>8787</v>
      </c>
      <c r="ID36" s="35">
        <f t="shared" si="51"/>
        <v>741</v>
      </c>
      <c r="IE36" s="35">
        <f>SUM(IE21:IE35)</f>
        <v>658</v>
      </c>
      <c r="IF36" s="35">
        <f t="shared" si="51"/>
        <v>841</v>
      </c>
      <c r="IG36" s="35">
        <f t="shared" si="51"/>
        <v>779</v>
      </c>
      <c r="IH36" s="35">
        <f t="shared" si="51"/>
        <v>851</v>
      </c>
      <c r="II36" s="35">
        <f t="shared" si="51"/>
        <v>735</v>
      </c>
      <c r="IJ36" s="35">
        <f t="shared" si="51"/>
        <v>921</v>
      </c>
      <c r="IK36" s="35">
        <f t="shared" si="51"/>
        <v>915</v>
      </c>
      <c r="IL36" s="35">
        <f t="shared" si="51"/>
        <v>777</v>
      </c>
      <c r="IM36" s="35">
        <f t="shared" si="51"/>
        <v>999</v>
      </c>
      <c r="IN36" s="35">
        <f t="shared" si="51"/>
        <v>740</v>
      </c>
      <c r="IO36" s="35">
        <f t="shared" si="51"/>
        <v>857</v>
      </c>
      <c r="IP36" s="37">
        <f t="shared" si="51"/>
        <v>9814</v>
      </c>
      <c r="IQ36" s="35">
        <f t="shared" ref="IQ36:JC36" si="52">SUM(IQ21:IQ35)</f>
        <v>970</v>
      </c>
      <c r="IR36" s="35">
        <f t="shared" si="52"/>
        <v>754</v>
      </c>
      <c r="IS36" s="35">
        <f t="shared" si="52"/>
        <v>954</v>
      </c>
      <c r="IT36" s="35">
        <f t="shared" si="52"/>
        <v>908</v>
      </c>
      <c r="IU36" s="35">
        <f t="shared" si="52"/>
        <v>943</v>
      </c>
      <c r="IV36" s="35">
        <f t="shared" si="52"/>
        <v>913</v>
      </c>
      <c r="IW36" s="35">
        <f t="shared" si="52"/>
        <v>991</v>
      </c>
      <c r="IX36" s="35">
        <f t="shared" si="52"/>
        <v>964</v>
      </c>
      <c r="IY36" s="35">
        <f t="shared" si="52"/>
        <v>962</v>
      </c>
      <c r="IZ36" s="35">
        <f t="shared" si="52"/>
        <v>1382</v>
      </c>
      <c r="JA36" s="35">
        <f t="shared" si="52"/>
        <v>941</v>
      </c>
      <c r="JB36" s="35">
        <f t="shared" si="52"/>
        <v>693</v>
      </c>
      <c r="JC36" s="37">
        <f t="shared" si="52"/>
        <v>11375</v>
      </c>
      <c r="JD36" s="35">
        <f t="shared" ref="JD36:JP36" si="53">SUM(JD21:JD35)</f>
        <v>797</v>
      </c>
      <c r="JE36" s="35">
        <f t="shared" si="53"/>
        <v>924</v>
      </c>
      <c r="JF36" s="35">
        <f t="shared" si="53"/>
        <v>813</v>
      </c>
      <c r="JG36" s="35">
        <f t="shared" si="53"/>
        <v>738</v>
      </c>
      <c r="JH36" s="35">
        <f t="shared" si="53"/>
        <v>994</v>
      </c>
      <c r="JI36" s="35">
        <f t="shared" si="53"/>
        <v>837</v>
      </c>
      <c r="JJ36" s="152">
        <f t="shared" si="53"/>
        <v>1285</v>
      </c>
      <c r="JK36" s="35">
        <f t="shared" si="53"/>
        <v>995</v>
      </c>
      <c r="JL36" s="35">
        <f t="shared" si="53"/>
        <v>1052</v>
      </c>
      <c r="JM36" s="35">
        <f t="shared" si="53"/>
        <v>919</v>
      </c>
      <c r="JN36" s="35">
        <f t="shared" si="53"/>
        <v>882</v>
      </c>
      <c r="JO36" s="35">
        <f t="shared" si="53"/>
        <v>1008</v>
      </c>
      <c r="JP36" s="46">
        <f t="shared" si="53"/>
        <v>11244</v>
      </c>
      <c r="JQ36" s="35">
        <f t="shared" ref="JQ36:KC36" si="54">SUM(JQ21:JQ35)</f>
        <v>883</v>
      </c>
      <c r="JR36" s="35">
        <f t="shared" si="54"/>
        <v>739</v>
      </c>
      <c r="JS36" s="35">
        <f t="shared" si="54"/>
        <v>526</v>
      </c>
      <c r="JT36" s="35">
        <f t="shared" si="54"/>
        <v>334</v>
      </c>
      <c r="JU36" s="35">
        <f t="shared" si="54"/>
        <v>582</v>
      </c>
      <c r="JV36" s="35">
        <f t="shared" si="54"/>
        <v>951</v>
      </c>
      <c r="JW36" s="35">
        <f t="shared" si="54"/>
        <v>876</v>
      </c>
      <c r="JX36" s="35">
        <f t="shared" si="54"/>
        <v>667</v>
      </c>
      <c r="JY36" s="35">
        <f t="shared" si="54"/>
        <v>776</v>
      </c>
      <c r="JZ36" s="35">
        <f t="shared" si="54"/>
        <v>717</v>
      </c>
      <c r="KA36" s="35">
        <f t="shared" si="54"/>
        <v>613</v>
      </c>
      <c r="KB36" s="35">
        <f t="shared" si="54"/>
        <v>880</v>
      </c>
      <c r="KC36" s="46">
        <f t="shared" si="54"/>
        <v>8544</v>
      </c>
      <c r="KD36" s="35">
        <f t="shared" ref="KD36:KP36" si="55">SUM(KD21:KD35)</f>
        <v>307</v>
      </c>
      <c r="KE36" s="35">
        <f t="shared" si="55"/>
        <v>425</v>
      </c>
      <c r="KF36" s="35">
        <f t="shared" si="55"/>
        <v>694</v>
      </c>
      <c r="KG36" s="35">
        <f t="shared" si="55"/>
        <v>648</v>
      </c>
      <c r="KH36" s="35">
        <f t="shared" si="55"/>
        <v>575</v>
      </c>
      <c r="KI36" s="35">
        <f t="shared" si="55"/>
        <v>693</v>
      </c>
      <c r="KJ36" s="35">
        <f t="shared" si="55"/>
        <v>641</v>
      </c>
      <c r="KK36" s="35">
        <f t="shared" si="55"/>
        <v>690</v>
      </c>
      <c r="KL36" s="35">
        <f t="shared" si="55"/>
        <v>852</v>
      </c>
      <c r="KM36" s="35">
        <f t="shared" si="55"/>
        <v>724</v>
      </c>
      <c r="KN36" s="35">
        <f t="shared" si="55"/>
        <v>671</v>
      </c>
      <c r="KO36" s="35">
        <f t="shared" si="55"/>
        <v>717</v>
      </c>
      <c r="KP36" s="37">
        <f t="shared" si="55"/>
        <v>7637</v>
      </c>
      <c r="KQ36" s="35">
        <f t="shared" ref="KQ36:LC36" si="56">SUM(KQ21:KQ35)</f>
        <v>496</v>
      </c>
      <c r="KR36" s="35">
        <f t="shared" si="56"/>
        <v>525</v>
      </c>
      <c r="KS36" s="35">
        <f t="shared" si="56"/>
        <v>696</v>
      </c>
      <c r="KT36" s="35">
        <f t="shared" si="56"/>
        <v>433</v>
      </c>
      <c r="KU36" s="35">
        <f t="shared" si="56"/>
        <v>413</v>
      </c>
      <c r="KV36" s="35">
        <f t="shared" si="56"/>
        <v>250</v>
      </c>
      <c r="KW36" s="35">
        <f t="shared" si="56"/>
        <v>43</v>
      </c>
      <c r="KX36" s="35">
        <f t="shared" si="56"/>
        <v>860</v>
      </c>
      <c r="KY36" s="35">
        <f t="shared" si="56"/>
        <v>914</v>
      </c>
      <c r="KZ36" s="35">
        <f t="shared" si="56"/>
        <v>707</v>
      </c>
      <c r="LA36" s="35">
        <f t="shared" si="56"/>
        <v>617</v>
      </c>
      <c r="LB36" s="35">
        <f t="shared" si="56"/>
        <v>492</v>
      </c>
      <c r="LC36" s="37">
        <f t="shared" si="56"/>
        <v>6446</v>
      </c>
      <c r="LD36" s="35">
        <f t="shared" ref="LD36:LP36" si="57">SUM(LD21:LD35)</f>
        <v>406</v>
      </c>
      <c r="LE36" s="35">
        <f t="shared" si="57"/>
        <v>194</v>
      </c>
      <c r="LF36" s="35">
        <f t="shared" si="57"/>
        <v>725</v>
      </c>
      <c r="LG36" s="35">
        <f t="shared" si="57"/>
        <v>352</v>
      </c>
      <c r="LH36" s="35">
        <f t="shared" si="57"/>
        <v>760</v>
      </c>
      <c r="LI36" s="35">
        <f t="shared" si="57"/>
        <v>570</v>
      </c>
      <c r="LJ36" s="35">
        <f t="shared" si="57"/>
        <v>571</v>
      </c>
      <c r="LK36" s="35">
        <f t="shared" si="57"/>
        <v>693</v>
      </c>
      <c r="LL36" s="35">
        <f t="shared" si="57"/>
        <v>579</v>
      </c>
      <c r="LM36" s="35">
        <f t="shared" si="57"/>
        <v>640</v>
      </c>
      <c r="LN36" s="35">
        <f t="shared" si="57"/>
        <v>620</v>
      </c>
      <c r="LO36" s="35">
        <f t="shared" si="57"/>
        <v>642</v>
      </c>
      <c r="LP36" s="37">
        <f t="shared" si="57"/>
        <v>6752</v>
      </c>
      <c r="LQ36" s="35">
        <f t="shared" ref="LQ36:MC36" si="58">SUM(LQ21:LQ35)</f>
        <v>592</v>
      </c>
      <c r="LR36" s="35">
        <f t="shared" si="58"/>
        <v>351</v>
      </c>
      <c r="LS36" s="35">
        <f t="shared" si="58"/>
        <v>688</v>
      </c>
      <c r="LT36" s="35">
        <f t="shared" si="58"/>
        <v>563</v>
      </c>
      <c r="LU36" s="35">
        <f t="shared" si="58"/>
        <v>624</v>
      </c>
      <c r="LV36" s="35">
        <f t="shared" si="58"/>
        <v>466</v>
      </c>
      <c r="LW36" s="35">
        <f t="shared" si="58"/>
        <v>643</v>
      </c>
      <c r="LX36" s="35">
        <f t="shared" si="58"/>
        <v>701</v>
      </c>
      <c r="LY36" s="35">
        <f t="shared" si="58"/>
        <v>546</v>
      </c>
      <c r="LZ36" s="35">
        <f t="shared" si="58"/>
        <v>511</v>
      </c>
      <c r="MA36" s="35">
        <f t="shared" si="58"/>
        <v>371</v>
      </c>
      <c r="MB36" s="35">
        <f t="shared" si="58"/>
        <v>459</v>
      </c>
      <c r="MC36" s="37">
        <f t="shared" si="58"/>
        <v>6515</v>
      </c>
      <c r="MD36" s="35">
        <f t="shared" ref="MD36:MP36" si="59">SUM(MD21:MD35)</f>
        <v>533</v>
      </c>
      <c r="ME36" s="35">
        <f t="shared" si="59"/>
        <v>377</v>
      </c>
      <c r="MF36" s="35">
        <f t="shared" si="59"/>
        <v>409</v>
      </c>
      <c r="MG36" s="35">
        <f t="shared" si="59"/>
        <v>393</v>
      </c>
      <c r="MH36" s="35">
        <f t="shared" si="59"/>
        <v>527</v>
      </c>
      <c r="MI36" s="35">
        <f t="shared" si="59"/>
        <v>386</v>
      </c>
      <c r="MJ36" s="35">
        <f t="shared" si="59"/>
        <v>555</v>
      </c>
      <c r="MK36" s="35">
        <f t="shared" si="59"/>
        <v>0</v>
      </c>
      <c r="ML36" s="35">
        <f t="shared" si="59"/>
        <v>0</v>
      </c>
      <c r="MM36" s="35">
        <f t="shared" si="59"/>
        <v>0</v>
      </c>
      <c r="MN36" s="35">
        <f t="shared" si="59"/>
        <v>0</v>
      </c>
      <c r="MO36" s="35">
        <f t="shared" si="59"/>
        <v>0</v>
      </c>
      <c r="MP36" s="37">
        <f t="shared" si="59"/>
        <v>3180</v>
      </c>
    </row>
    <row r="37" spans="1:354" ht="30.75" customHeight="1" thickBot="1" x14ac:dyDescent="0.3">
      <c r="A37" s="190"/>
      <c r="B37" s="192" t="s">
        <v>37</v>
      </c>
      <c r="C37" s="193"/>
      <c r="D37" s="39">
        <f t="shared" ref="D37:BO37" si="60">D20+D36</f>
        <v>1185</v>
      </c>
      <c r="E37" s="39">
        <f t="shared" si="60"/>
        <v>1040</v>
      </c>
      <c r="F37" s="39">
        <f t="shared" si="60"/>
        <v>1248</v>
      </c>
      <c r="G37" s="39">
        <f t="shared" si="60"/>
        <v>1061</v>
      </c>
      <c r="H37" s="39">
        <f t="shared" si="60"/>
        <v>1239</v>
      </c>
      <c r="I37" s="39">
        <f t="shared" si="60"/>
        <v>1242</v>
      </c>
      <c r="J37" s="39">
        <f t="shared" si="60"/>
        <v>1421</v>
      </c>
      <c r="K37" s="39">
        <f t="shared" si="60"/>
        <v>1596</v>
      </c>
      <c r="L37" s="39">
        <f t="shared" si="60"/>
        <v>1399</v>
      </c>
      <c r="M37" s="39">
        <f t="shared" si="60"/>
        <v>1460</v>
      </c>
      <c r="N37" s="39">
        <f t="shared" si="60"/>
        <v>1198</v>
      </c>
      <c r="O37" s="39">
        <f t="shared" si="60"/>
        <v>1138</v>
      </c>
      <c r="P37" s="40">
        <f t="shared" si="60"/>
        <v>15227</v>
      </c>
      <c r="Q37" s="39">
        <f t="shared" si="60"/>
        <v>1227</v>
      </c>
      <c r="R37" s="39">
        <f t="shared" si="60"/>
        <v>1239</v>
      </c>
      <c r="S37" s="39">
        <f t="shared" si="60"/>
        <v>1303</v>
      </c>
      <c r="T37" s="39">
        <f t="shared" si="60"/>
        <v>1127</v>
      </c>
      <c r="U37" s="39">
        <f t="shared" si="60"/>
        <v>1270</v>
      </c>
      <c r="V37" s="39">
        <f t="shared" si="60"/>
        <v>1238</v>
      </c>
      <c r="W37" s="39">
        <f t="shared" si="60"/>
        <v>1329</v>
      </c>
      <c r="X37" s="39">
        <f t="shared" si="60"/>
        <v>1335</v>
      </c>
      <c r="Y37" s="39">
        <f t="shared" si="60"/>
        <v>1527</v>
      </c>
      <c r="Z37" s="39">
        <f t="shared" si="60"/>
        <v>1430</v>
      </c>
      <c r="AA37" s="39">
        <f t="shared" si="60"/>
        <v>1210</v>
      </c>
      <c r="AB37" s="39">
        <f t="shared" si="60"/>
        <v>997</v>
      </c>
      <c r="AC37" s="40">
        <f t="shared" si="60"/>
        <v>15232</v>
      </c>
      <c r="AD37" s="39">
        <f t="shared" si="60"/>
        <v>1390</v>
      </c>
      <c r="AE37" s="39">
        <f t="shared" si="60"/>
        <v>1058</v>
      </c>
      <c r="AF37" s="39">
        <f t="shared" si="60"/>
        <v>1159</v>
      </c>
      <c r="AG37" s="39">
        <f t="shared" si="60"/>
        <v>1030</v>
      </c>
      <c r="AH37" s="39">
        <f t="shared" si="60"/>
        <v>1212</v>
      </c>
      <c r="AI37" s="39">
        <f t="shared" si="60"/>
        <v>1241</v>
      </c>
      <c r="AJ37" s="39">
        <f t="shared" si="60"/>
        <v>1387</v>
      </c>
      <c r="AK37" s="39">
        <f t="shared" si="60"/>
        <v>1501</v>
      </c>
      <c r="AL37" s="39">
        <f t="shared" si="60"/>
        <v>1258</v>
      </c>
      <c r="AM37" s="39">
        <f t="shared" si="60"/>
        <v>1440</v>
      </c>
      <c r="AN37" s="39">
        <f t="shared" si="60"/>
        <v>1189</v>
      </c>
      <c r="AO37" s="39">
        <f t="shared" si="60"/>
        <v>1040</v>
      </c>
      <c r="AP37" s="40">
        <f t="shared" si="60"/>
        <v>14905</v>
      </c>
      <c r="AQ37" s="39">
        <f t="shared" si="60"/>
        <v>1232</v>
      </c>
      <c r="AR37" s="39">
        <f t="shared" si="60"/>
        <v>979</v>
      </c>
      <c r="AS37" s="39">
        <f t="shared" si="60"/>
        <v>1206</v>
      </c>
      <c r="AT37" s="39">
        <f t="shared" si="60"/>
        <v>1189</v>
      </c>
      <c r="AU37" s="39">
        <f t="shared" si="60"/>
        <v>1175</v>
      </c>
      <c r="AV37" s="39">
        <f t="shared" si="60"/>
        <v>1128</v>
      </c>
      <c r="AW37" s="39">
        <f t="shared" si="60"/>
        <v>1348</v>
      </c>
      <c r="AX37" s="39">
        <f t="shared" si="60"/>
        <v>1330</v>
      </c>
      <c r="AY37" s="39">
        <f t="shared" si="60"/>
        <v>1427</v>
      </c>
      <c r="AZ37" s="39">
        <f t="shared" si="60"/>
        <v>1531</v>
      </c>
      <c r="BA37" s="39">
        <f t="shared" si="60"/>
        <v>1209</v>
      </c>
      <c r="BB37" s="39">
        <f t="shared" si="60"/>
        <v>1006</v>
      </c>
      <c r="BC37" s="41">
        <f t="shared" si="60"/>
        <v>14760</v>
      </c>
      <c r="BD37" s="39">
        <f t="shared" si="60"/>
        <v>1416</v>
      </c>
      <c r="BE37" s="39">
        <f t="shared" si="60"/>
        <v>882</v>
      </c>
      <c r="BF37" s="39">
        <f t="shared" si="60"/>
        <v>1070</v>
      </c>
      <c r="BG37" s="39">
        <f t="shared" si="60"/>
        <v>977</v>
      </c>
      <c r="BH37" s="39">
        <f t="shared" si="60"/>
        <v>1102</v>
      </c>
      <c r="BI37" s="39">
        <f t="shared" si="60"/>
        <v>1119</v>
      </c>
      <c r="BJ37" s="39">
        <f t="shared" si="60"/>
        <v>1387</v>
      </c>
      <c r="BK37" s="39">
        <f t="shared" si="60"/>
        <v>1407</v>
      </c>
      <c r="BL37" s="39">
        <f t="shared" si="60"/>
        <v>1380</v>
      </c>
      <c r="BM37" s="39">
        <f t="shared" si="60"/>
        <v>1417</v>
      </c>
      <c r="BN37" s="39">
        <f t="shared" si="60"/>
        <v>1032</v>
      </c>
      <c r="BO37" s="39">
        <f t="shared" si="60"/>
        <v>1218</v>
      </c>
      <c r="BP37" s="41">
        <f t="shared" ref="BP37:DO37" si="61">BP20+BP36</f>
        <v>14407</v>
      </c>
      <c r="BQ37" s="39">
        <f t="shared" si="61"/>
        <v>1205</v>
      </c>
      <c r="BR37" s="39">
        <f t="shared" si="61"/>
        <v>915</v>
      </c>
      <c r="BS37" s="39">
        <f t="shared" si="61"/>
        <v>1259</v>
      </c>
      <c r="BT37" s="39">
        <f t="shared" si="61"/>
        <v>996</v>
      </c>
      <c r="BU37" s="39">
        <f t="shared" si="61"/>
        <v>1094</v>
      </c>
      <c r="BV37" s="39">
        <f t="shared" si="61"/>
        <v>1240</v>
      </c>
      <c r="BW37" s="39">
        <f t="shared" si="61"/>
        <v>1426</v>
      </c>
      <c r="BX37" s="39">
        <f t="shared" si="61"/>
        <v>1393</v>
      </c>
      <c r="BY37" s="39">
        <f t="shared" si="61"/>
        <v>1488</v>
      </c>
      <c r="BZ37" s="39">
        <f t="shared" si="61"/>
        <v>1241</v>
      </c>
      <c r="CA37" s="39">
        <f t="shared" si="61"/>
        <v>1206</v>
      </c>
      <c r="CB37" s="39">
        <f t="shared" si="61"/>
        <v>1177</v>
      </c>
      <c r="CC37" s="41">
        <f t="shared" si="61"/>
        <v>14640</v>
      </c>
      <c r="CD37" s="39">
        <f t="shared" si="61"/>
        <v>1135</v>
      </c>
      <c r="CE37" s="39">
        <f t="shared" si="61"/>
        <v>955</v>
      </c>
      <c r="CF37" s="39">
        <f t="shared" si="61"/>
        <v>1328</v>
      </c>
      <c r="CG37" s="39">
        <f t="shared" si="61"/>
        <v>1093</v>
      </c>
      <c r="CH37" s="39">
        <f t="shared" si="61"/>
        <v>1117</v>
      </c>
      <c r="CI37" s="39">
        <f t="shared" si="61"/>
        <v>1266</v>
      </c>
      <c r="CJ37" s="39">
        <f t="shared" si="61"/>
        <v>1330</v>
      </c>
      <c r="CK37" s="39">
        <f t="shared" si="61"/>
        <v>1446</v>
      </c>
      <c r="CL37" s="39">
        <f t="shared" si="61"/>
        <v>1384</v>
      </c>
      <c r="CM37" s="39">
        <f t="shared" si="61"/>
        <v>1305</v>
      </c>
      <c r="CN37" s="39">
        <f t="shared" si="61"/>
        <v>1126</v>
      </c>
      <c r="CO37" s="39">
        <f t="shared" si="61"/>
        <v>1097</v>
      </c>
      <c r="CP37" s="39">
        <f t="shared" si="61"/>
        <v>14582</v>
      </c>
      <c r="CQ37" s="39">
        <f t="shared" si="61"/>
        <v>1050</v>
      </c>
      <c r="CR37" s="39">
        <f t="shared" si="61"/>
        <v>1166</v>
      </c>
      <c r="CS37" s="39">
        <f t="shared" si="61"/>
        <v>1245</v>
      </c>
      <c r="CT37" s="39">
        <f t="shared" si="61"/>
        <v>954</v>
      </c>
      <c r="CU37" s="39">
        <f t="shared" si="61"/>
        <v>1185</v>
      </c>
      <c r="CV37" s="39">
        <f t="shared" si="61"/>
        <v>1243</v>
      </c>
      <c r="CW37" s="39">
        <f t="shared" si="61"/>
        <v>1101</v>
      </c>
      <c r="CX37" s="39">
        <f t="shared" si="61"/>
        <v>1251</v>
      </c>
      <c r="CY37" s="39">
        <f t="shared" si="61"/>
        <v>1262</v>
      </c>
      <c r="CZ37" s="39">
        <f t="shared" si="61"/>
        <v>1189</v>
      </c>
      <c r="DA37" s="39">
        <f t="shared" si="61"/>
        <v>1170</v>
      </c>
      <c r="DB37" s="39">
        <f t="shared" si="61"/>
        <v>1019</v>
      </c>
      <c r="DC37" s="39">
        <f t="shared" si="61"/>
        <v>13835</v>
      </c>
      <c r="DD37" s="39">
        <f t="shared" si="61"/>
        <v>1275</v>
      </c>
      <c r="DE37" s="39">
        <f t="shared" si="61"/>
        <v>987</v>
      </c>
      <c r="DF37" s="39">
        <f t="shared" si="61"/>
        <v>1260</v>
      </c>
      <c r="DG37" s="39">
        <f t="shared" si="61"/>
        <v>932</v>
      </c>
      <c r="DH37" s="39">
        <f t="shared" si="61"/>
        <v>1115</v>
      </c>
      <c r="DI37" s="39">
        <f t="shared" si="61"/>
        <v>1065</v>
      </c>
      <c r="DJ37" s="39">
        <f t="shared" si="61"/>
        <v>1271</v>
      </c>
      <c r="DK37" s="39">
        <f t="shared" si="61"/>
        <v>1538</v>
      </c>
      <c r="DL37" s="39">
        <f t="shared" si="61"/>
        <v>1148</v>
      </c>
      <c r="DM37" s="39">
        <f t="shared" si="61"/>
        <v>1275</v>
      </c>
      <c r="DN37" s="39">
        <f t="shared" si="61"/>
        <v>1151</v>
      </c>
      <c r="DO37" s="39">
        <f t="shared" si="61"/>
        <v>1034</v>
      </c>
      <c r="DP37" s="41">
        <f>DP20+DP36</f>
        <v>14051</v>
      </c>
      <c r="DQ37" s="39">
        <f t="shared" ref="DQ37:EB37" si="62">DQ20+DQ36</f>
        <v>1140</v>
      </c>
      <c r="DR37" s="39">
        <f t="shared" si="62"/>
        <v>1077</v>
      </c>
      <c r="DS37" s="39">
        <f t="shared" si="62"/>
        <v>1110</v>
      </c>
      <c r="DT37" s="39">
        <f t="shared" si="62"/>
        <v>1105</v>
      </c>
      <c r="DU37" s="39">
        <f t="shared" si="62"/>
        <v>1142</v>
      </c>
      <c r="DV37" s="39">
        <f t="shared" si="62"/>
        <v>1362</v>
      </c>
      <c r="DW37" s="39">
        <f t="shared" si="62"/>
        <v>1488</v>
      </c>
      <c r="DX37" s="39">
        <f t="shared" si="62"/>
        <v>1448</v>
      </c>
      <c r="DY37" s="39">
        <f t="shared" si="62"/>
        <v>1323</v>
      </c>
      <c r="DZ37" s="39">
        <f t="shared" si="62"/>
        <v>1359</v>
      </c>
      <c r="EA37" s="39">
        <f t="shared" si="62"/>
        <v>1132</v>
      </c>
      <c r="EB37" s="39">
        <f t="shared" si="62"/>
        <v>1078</v>
      </c>
      <c r="EC37" s="41">
        <f>EC20+EC36</f>
        <v>14764</v>
      </c>
      <c r="ED37" s="39">
        <f t="shared" ref="ED37:EO37" si="63">ED20+ED36</f>
        <v>1275</v>
      </c>
      <c r="EE37" s="39">
        <f t="shared" si="63"/>
        <v>932</v>
      </c>
      <c r="EF37" s="39">
        <f t="shared" si="63"/>
        <v>952</v>
      </c>
      <c r="EG37" s="39">
        <f t="shared" si="63"/>
        <v>1209</v>
      </c>
      <c r="EH37" s="39">
        <f t="shared" si="63"/>
        <v>1161</v>
      </c>
      <c r="EI37" s="39">
        <f t="shared" si="63"/>
        <v>1388</v>
      </c>
      <c r="EJ37" s="39">
        <f t="shared" si="63"/>
        <v>1399</v>
      </c>
      <c r="EK37" s="39">
        <f t="shared" si="63"/>
        <v>1538</v>
      </c>
      <c r="EL37" s="39">
        <f t="shared" si="63"/>
        <v>1619</v>
      </c>
      <c r="EM37" s="39">
        <f t="shared" si="63"/>
        <v>1595</v>
      </c>
      <c r="EN37" s="39">
        <f t="shared" si="63"/>
        <v>1109</v>
      </c>
      <c r="EO37" s="39">
        <f t="shared" si="63"/>
        <v>1381</v>
      </c>
      <c r="EP37" s="41">
        <f>EP20+EP36</f>
        <v>15558</v>
      </c>
      <c r="EQ37" s="39">
        <f t="shared" ref="EQ37:FB37" si="64">EQ20+EQ36</f>
        <v>1231</v>
      </c>
      <c r="ER37" s="39">
        <f t="shared" si="64"/>
        <v>1179</v>
      </c>
      <c r="ES37" s="39">
        <f t="shared" si="64"/>
        <v>1285</v>
      </c>
      <c r="ET37" s="39">
        <f t="shared" si="64"/>
        <v>1035</v>
      </c>
      <c r="EU37" s="39">
        <f t="shared" si="64"/>
        <v>1388</v>
      </c>
      <c r="EV37" s="39">
        <f t="shared" si="64"/>
        <v>1473</v>
      </c>
      <c r="EW37" s="39">
        <f t="shared" si="64"/>
        <v>1617</v>
      </c>
      <c r="EX37" s="39">
        <f t="shared" si="64"/>
        <v>1407</v>
      </c>
      <c r="EY37" s="39">
        <f t="shared" si="64"/>
        <v>1598</v>
      </c>
      <c r="EZ37" s="39">
        <f t="shared" si="64"/>
        <v>1330</v>
      </c>
      <c r="FA37" s="39">
        <f t="shared" si="64"/>
        <v>1215</v>
      </c>
      <c r="FB37" s="39">
        <f t="shared" si="64"/>
        <v>1239</v>
      </c>
      <c r="FC37" s="41">
        <f>FC20+FC36</f>
        <v>15997</v>
      </c>
      <c r="FD37" s="39">
        <f>FD20+FD36</f>
        <v>1416</v>
      </c>
      <c r="FE37" s="39">
        <f t="shared" ref="FE37:HP37" si="65">FE20+FE36</f>
        <v>1106</v>
      </c>
      <c r="FF37" s="39">
        <f t="shared" si="65"/>
        <v>1320</v>
      </c>
      <c r="FG37" s="39">
        <f t="shared" si="65"/>
        <v>1363</v>
      </c>
      <c r="FH37" s="39">
        <f t="shared" si="65"/>
        <v>1290.3499999999999</v>
      </c>
      <c r="FI37" s="39">
        <f t="shared" si="65"/>
        <v>1350</v>
      </c>
      <c r="FJ37" s="39">
        <f t="shared" si="65"/>
        <v>1369</v>
      </c>
      <c r="FK37" s="39">
        <f t="shared" si="65"/>
        <v>1426</v>
      </c>
      <c r="FL37" s="39">
        <f t="shared" si="65"/>
        <v>1542</v>
      </c>
      <c r="FM37" s="39">
        <f t="shared" si="65"/>
        <v>1398</v>
      </c>
      <c r="FN37" s="39">
        <f t="shared" si="65"/>
        <v>1174</v>
      </c>
      <c r="FO37" s="39">
        <f t="shared" si="65"/>
        <v>1183</v>
      </c>
      <c r="FP37" s="39">
        <f t="shared" si="65"/>
        <v>15937.35</v>
      </c>
      <c r="FQ37" s="39">
        <f t="shared" si="65"/>
        <v>1151</v>
      </c>
      <c r="FR37" s="39">
        <f t="shared" si="65"/>
        <v>1097</v>
      </c>
      <c r="FS37" s="39">
        <f t="shared" si="65"/>
        <v>1315</v>
      </c>
      <c r="FT37" s="39">
        <f t="shared" si="65"/>
        <v>1244</v>
      </c>
      <c r="FU37" s="39">
        <f t="shared" si="65"/>
        <v>1166</v>
      </c>
      <c r="FV37" s="39">
        <f t="shared" si="65"/>
        <v>1336</v>
      </c>
      <c r="FW37" s="39">
        <f t="shared" si="65"/>
        <v>1420</v>
      </c>
      <c r="FX37" s="39">
        <f t="shared" si="65"/>
        <v>1418</v>
      </c>
      <c r="FY37" s="39">
        <f t="shared" si="65"/>
        <v>1323</v>
      </c>
      <c r="FZ37" s="39">
        <f t="shared" si="65"/>
        <v>1522</v>
      </c>
      <c r="GA37" s="39">
        <f t="shared" si="65"/>
        <v>1254</v>
      </c>
      <c r="GB37" s="39">
        <f t="shared" si="65"/>
        <v>1227</v>
      </c>
      <c r="GC37" s="39">
        <f t="shared" si="65"/>
        <v>15473</v>
      </c>
      <c r="GD37" s="39">
        <f t="shared" si="65"/>
        <v>1337</v>
      </c>
      <c r="GE37" s="39">
        <f t="shared" si="65"/>
        <v>1141</v>
      </c>
      <c r="GF37" s="39">
        <f t="shared" si="65"/>
        <v>1390</v>
      </c>
      <c r="GG37" s="39">
        <f t="shared" si="65"/>
        <v>1467</v>
      </c>
      <c r="GH37" s="39">
        <f t="shared" si="65"/>
        <v>1440</v>
      </c>
      <c r="GI37" s="39">
        <f t="shared" si="65"/>
        <v>1666</v>
      </c>
      <c r="GJ37" s="39">
        <f t="shared" si="65"/>
        <v>1671</v>
      </c>
      <c r="GK37" s="39">
        <f t="shared" si="65"/>
        <v>1721</v>
      </c>
      <c r="GL37" s="39">
        <f t="shared" si="65"/>
        <v>1699</v>
      </c>
      <c r="GM37" s="39">
        <f t="shared" si="65"/>
        <v>1729</v>
      </c>
      <c r="GN37" s="39">
        <f t="shared" si="65"/>
        <v>1542</v>
      </c>
      <c r="GO37" s="39">
        <f t="shared" si="65"/>
        <v>1427</v>
      </c>
      <c r="GP37" s="39">
        <f t="shared" si="65"/>
        <v>18230</v>
      </c>
      <c r="GQ37" s="39">
        <f t="shared" si="65"/>
        <v>1691</v>
      </c>
      <c r="GR37" s="39">
        <f t="shared" si="65"/>
        <v>1559</v>
      </c>
      <c r="GS37" s="39">
        <f t="shared" si="65"/>
        <v>1679</v>
      </c>
      <c r="GT37" s="39">
        <f t="shared" si="65"/>
        <v>1608</v>
      </c>
      <c r="GU37" s="39">
        <f t="shared" si="65"/>
        <v>1603</v>
      </c>
      <c r="GV37" s="39">
        <f t="shared" si="65"/>
        <v>1737</v>
      </c>
      <c r="GW37" s="39">
        <f t="shared" si="65"/>
        <v>1708</v>
      </c>
      <c r="GX37" s="39">
        <f t="shared" si="65"/>
        <v>2222</v>
      </c>
      <c r="GY37" s="39">
        <f t="shared" si="65"/>
        <v>1815</v>
      </c>
      <c r="GZ37" s="39">
        <f t="shared" si="65"/>
        <v>1666</v>
      </c>
      <c r="HA37" s="39">
        <f t="shared" si="65"/>
        <v>1696</v>
      </c>
      <c r="HB37" s="39">
        <f t="shared" si="65"/>
        <v>2099</v>
      </c>
      <c r="HC37" s="41">
        <f t="shared" si="65"/>
        <v>21083</v>
      </c>
      <c r="HD37" s="39">
        <f t="shared" si="65"/>
        <v>1707</v>
      </c>
      <c r="HE37" s="39">
        <f t="shared" si="65"/>
        <v>1474</v>
      </c>
      <c r="HF37" s="39">
        <f t="shared" si="65"/>
        <v>1698</v>
      </c>
      <c r="HG37" s="39">
        <f t="shared" si="65"/>
        <v>1580</v>
      </c>
      <c r="HH37" s="39">
        <f t="shared" si="65"/>
        <v>1522</v>
      </c>
      <c r="HI37" s="39">
        <f t="shared" si="65"/>
        <v>1706</v>
      </c>
      <c r="HJ37" s="39">
        <f t="shared" si="65"/>
        <v>1631</v>
      </c>
      <c r="HK37" s="39">
        <f t="shared" si="65"/>
        <v>1883</v>
      </c>
      <c r="HL37" s="39">
        <f t="shared" si="65"/>
        <v>1574</v>
      </c>
      <c r="HM37" s="39">
        <f t="shared" si="65"/>
        <v>1913</v>
      </c>
      <c r="HN37" s="39">
        <f t="shared" si="65"/>
        <v>1457</v>
      </c>
      <c r="HO37" s="39">
        <f t="shared" si="65"/>
        <v>1481</v>
      </c>
      <c r="HP37" s="41">
        <f t="shared" si="65"/>
        <v>19626</v>
      </c>
      <c r="HQ37" s="39">
        <f t="shared" ref="HQ37:IP37" si="66">HQ20+HQ36</f>
        <v>1541</v>
      </c>
      <c r="HR37" s="39">
        <f t="shared" si="66"/>
        <v>1507</v>
      </c>
      <c r="HS37" s="39">
        <f t="shared" si="66"/>
        <v>1432</v>
      </c>
      <c r="HT37" s="39">
        <f t="shared" si="66"/>
        <v>1227</v>
      </c>
      <c r="HU37" s="39">
        <f t="shared" si="66"/>
        <v>1214</v>
      </c>
      <c r="HV37" s="39">
        <f t="shared" si="66"/>
        <v>1534</v>
      </c>
      <c r="HW37" s="39">
        <f t="shared" si="66"/>
        <v>1459</v>
      </c>
      <c r="HX37" s="39">
        <f t="shared" si="66"/>
        <v>1601</v>
      </c>
      <c r="HY37" s="39">
        <f t="shared" si="66"/>
        <v>1435</v>
      </c>
      <c r="HZ37" s="39">
        <f t="shared" si="66"/>
        <v>1560</v>
      </c>
      <c r="IA37" s="39">
        <f t="shared" si="66"/>
        <v>1460</v>
      </c>
      <c r="IB37" s="39">
        <f t="shared" si="66"/>
        <v>1320</v>
      </c>
      <c r="IC37" s="41">
        <f t="shared" si="66"/>
        <v>17290</v>
      </c>
      <c r="ID37" s="39">
        <f t="shared" si="66"/>
        <v>1422</v>
      </c>
      <c r="IE37" s="39">
        <f t="shared" si="66"/>
        <v>1205</v>
      </c>
      <c r="IF37" s="39">
        <f t="shared" si="66"/>
        <v>1604</v>
      </c>
      <c r="IG37" s="39">
        <f t="shared" si="66"/>
        <v>1483</v>
      </c>
      <c r="IH37" s="39">
        <f t="shared" si="66"/>
        <v>1635</v>
      </c>
      <c r="II37" s="39">
        <f t="shared" si="66"/>
        <v>1418</v>
      </c>
      <c r="IJ37" s="39">
        <f t="shared" si="66"/>
        <v>1780</v>
      </c>
      <c r="IK37" s="39">
        <f t="shared" si="66"/>
        <v>1813</v>
      </c>
      <c r="IL37" s="39">
        <f t="shared" si="66"/>
        <v>1517</v>
      </c>
      <c r="IM37" s="39">
        <f t="shared" si="66"/>
        <v>1948</v>
      </c>
      <c r="IN37" s="39">
        <f t="shared" si="66"/>
        <v>1449</v>
      </c>
      <c r="IO37" s="39">
        <f t="shared" si="66"/>
        <v>1589</v>
      </c>
      <c r="IP37" s="41">
        <f t="shared" si="66"/>
        <v>18863</v>
      </c>
      <c r="IQ37" s="39">
        <f t="shared" ref="IQ37:JC37" si="67">IQ20+IQ36</f>
        <v>1788</v>
      </c>
      <c r="IR37" s="39">
        <f t="shared" si="67"/>
        <v>1422</v>
      </c>
      <c r="IS37" s="39">
        <f t="shared" si="67"/>
        <v>1785</v>
      </c>
      <c r="IT37" s="39">
        <f t="shared" si="67"/>
        <v>1645</v>
      </c>
      <c r="IU37" s="39">
        <f t="shared" si="67"/>
        <v>1882</v>
      </c>
      <c r="IV37" s="39">
        <f t="shared" si="67"/>
        <v>1703</v>
      </c>
      <c r="IW37" s="39">
        <f t="shared" si="67"/>
        <v>1784</v>
      </c>
      <c r="IX37" s="39">
        <f t="shared" si="67"/>
        <v>1793</v>
      </c>
      <c r="IY37" s="39">
        <f t="shared" si="67"/>
        <v>1964</v>
      </c>
      <c r="IZ37" s="39">
        <f t="shared" si="67"/>
        <v>2582</v>
      </c>
      <c r="JA37" s="39">
        <f t="shared" si="67"/>
        <v>1914</v>
      </c>
      <c r="JB37" s="39">
        <f t="shared" si="67"/>
        <v>1335</v>
      </c>
      <c r="JC37" s="41">
        <f t="shared" si="67"/>
        <v>21597</v>
      </c>
      <c r="JD37" s="39">
        <f t="shared" ref="JD37:JP37" si="68">JD20+JD36</f>
        <v>1645</v>
      </c>
      <c r="JE37" s="39">
        <f t="shared" si="68"/>
        <v>1562</v>
      </c>
      <c r="JF37" s="39">
        <f t="shared" si="68"/>
        <v>1578</v>
      </c>
      <c r="JG37" s="39">
        <f t="shared" si="68"/>
        <v>1364</v>
      </c>
      <c r="JH37" s="39">
        <f t="shared" si="68"/>
        <v>1825</v>
      </c>
      <c r="JI37" s="39">
        <f t="shared" si="68"/>
        <v>1596</v>
      </c>
      <c r="JJ37" s="154">
        <f t="shared" si="68"/>
        <v>2453</v>
      </c>
      <c r="JK37" s="39">
        <f t="shared" si="68"/>
        <v>1892</v>
      </c>
      <c r="JL37" s="39">
        <f t="shared" si="68"/>
        <v>2014</v>
      </c>
      <c r="JM37" s="39">
        <f t="shared" si="68"/>
        <v>1792</v>
      </c>
      <c r="JN37" s="39">
        <f t="shared" si="68"/>
        <v>1720</v>
      </c>
      <c r="JO37" s="39">
        <f t="shared" si="68"/>
        <v>1944</v>
      </c>
      <c r="JP37" s="40">
        <f t="shared" si="68"/>
        <v>21385</v>
      </c>
      <c r="JQ37" s="39">
        <f t="shared" ref="JQ37:KC37" si="69">JQ20+JQ36</f>
        <v>1756</v>
      </c>
      <c r="JR37" s="39">
        <f t="shared" si="69"/>
        <v>1403</v>
      </c>
      <c r="JS37" s="39">
        <f t="shared" si="69"/>
        <v>1035</v>
      </c>
      <c r="JT37" s="39">
        <f t="shared" si="69"/>
        <v>639</v>
      </c>
      <c r="JU37" s="39">
        <f t="shared" si="69"/>
        <v>1095</v>
      </c>
      <c r="JV37" s="39">
        <f t="shared" si="69"/>
        <v>1867</v>
      </c>
      <c r="JW37" s="39">
        <f t="shared" si="69"/>
        <v>1619</v>
      </c>
      <c r="JX37" s="39">
        <f t="shared" si="69"/>
        <v>1286</v>
      </c>
      <c r="JY37" s="39">
        <f t="shared" si="69"/>
        <v>1550</v>
      </c>
      <c r="JZ37" s="39">
        <f t="shared" si="69"/>
        <v>1368</v>
      </c>
      <c r="KA37" s="39">
        <f t="shared" si="69"/>
        <v>1145</v>
      </c>
      <c r="KB37" s="39">
        <f t="shared" si="69"/>
        <v>1771</v>
      </c>
      <c r="KC37" s="40">
        <f t="shared" si="69"/>
        <v>16534</v>
      </c>
      <c r="KD37" s="39">
        <f t="shared" ref="KD37:KP37" si="70">KD20+KD36</f>
        <v>569</v>
      </c>
      <c r="KE37" s="39">
        <f t="shared" si="70"/>
        <v>816</v>
      </c>
      <c r="KF37" s="39">
        <f t="shared" si="70"/>
        <v>1338</v>
      </c>
      <c r="KG37" s="39">
        <f t="shared" si="70"/>
        <v>1226</v>
      </c>
      <c r="KH37" s="39">
        <f t="shared" si="70"/>
        <v>1115</v>
      </c>
      <c r="KI37" s="39">
        <f t="shared" si="70"/>
        <v>1355</v>
      </c>
      <c r="KJ37" s="39">
        <f t="shared" si="70"/>
        <v>1201</v>
      </c>
      <c r="KK37" s="39">
        <f t="shared" si="70"/>
        <v>1344</v>
      </c>
      <c r="KL37" s="39">
        <f t="shared" si="70"/>
        <v>1694</v>
      </c>
      <c r="KM37" s="39">
        <f t="shared" si="70"/>
        <v>1365</v>
      </c>
      <c r="KN37" s="39">
        <f t="shared" si="70"/>
        <v>1272</v>
      </c>
      <c r="KO37" s="39">
        <f t="shared" si="70"/>
        <v>1345</v>
      </c>
      <c r="KP37" s="41">
        <f t="shared" si="70"/>
        <v>14640</v>
      </c>
      <c r="KQ37" s="39">
        <f t="shared" ref="KQ37:LC37" si="71">KQ20+KQ36</f>
        <v>959</v>
      </c>
      <c r="KR37" s="39">
        <f t="shared" si="71"/>
        <v>1021</v>
      </c>
      <c r="KS37" s="39">
        <f t="shared" si="71"/>
        <v>1376</v>
      </c>
      <c r="KT37" s="39">
        <f t="shared" si="71"/>
        <v>850</v>
      </c>
      <c r="KU37" s="39">
        <f t="shared" si="71"/>
        <v>802</v>
      </c>
      <c r="KV37" s="39">
        <f t="shared" si="71"/>
        <v>520</v>
      </c>
      <c r="KW37" s="39">
        <f t="shared" si="71"/>
        <v>81</v>
      </c>
      <c r="KX37" s="39">
        <f t="shared" si="71"/>
        <v>1662</v>
      </c>
      <c r="KY37" s="39">
        <f t="shared" si="71"/>
        <v>1787</v>
      </c>
      <c r="KZ37" s="39">
        <f t="shared" si="71"/>
        <v>1367</v>
      </c>
      <c r="LA37" s="39">
        <f t="shared" si="71"/>
        <v>1187</v>
      </c>
      <c r="LB37" s="39">
        <f t="shared" si="71"/>
        <v>1002</v>
      </c>
      <c r="LC37" s="41">
        <f t="shared" si="71"/>
        <v>12614</v>
      </c>
      <c r="LD37" s="39">
        <f t="shared" ref="LD37:LP37" si="72">LD20+LD36</f>
        <v>784</v>
      </c>
      <c r="LE37" s="39">
        <f t="shared" si="72"/>
        <v>380</v>
      </c>
      <c r="LF37" s="39">
        <f t="shared" si="72"/>
        <v>1369</v>
      </c>
      <c r="LG37" s="39">
        <f t="shared" si="72"/>
        <v>699</v>
      </c>
      <c r="LH37" s="39">
        <f t="shared" si="72"/>
        <v>1431</v>
      </c>
      <c r="LI37" s="39">
        <f t="shared" si="72"/>
        <v>1112</v>
      </c>
      <c r="LJ37" s="39">
        <f t="shared" si="72"/>
        <v>1096</v>
      </c>
      <c r="LK37" s="39">
        <f t="shared" si="72"/>
        <v>1360</v>
      </c>
      <c r="LL37" s="39">
        <f t="shared" si="72"/>
        <v>1113</v>
      </c>
      <c r="LM37" s="39">
        <f t="shared" si="72"/>
        <v>1243</v>
      </c>
      <c r="LN37" s="39">
        <f t="shared" si="72"/>
        <v>1164</v>
      </c>
      <c r="LO37" s="39">
        <f t="shared" si="72"/>
        <v>1200</v>
      </c>
      <c r="LP37" s="41">
        <f t="shared" si="72"/>
        <v>12951</v>
      </c>
      <c r="LQ37" s="39">
        <f t="shared" ref="LQ37:MC37" si="73">LQ20+LQ36</f>
        <v>1111</v>
      </c>
      <c r="LR37" s="39">
        <f t="shared" si="73"/>
        <v>678</v>
      </c>
      <c r="LS37" s="39">
        <f t="shared" si="73"/>
        <v>1379</v>
      </c>
      <c r="LT37" s="39">
        <f t="shared" si="73"/>
        <v>1154</v>
      </c>
      <c r="LU37" s="39">
        <f t="shared" si="73"/>
        <v>1193</v>
      </c>
      <c r="LV37" s="39">
        <f t="shared" si="73"/>
        <v>890</v>
      </c>
      <c r="LW37" s="39">
        <f t="shared" si="73"/>
        <v>1227</v>
      </c>
      <c r="LX37" s="39">
        <f t="shared" si="73"/>
        <v>1307</v>
      </c>
      <c r="LY37" s="39">
        <f t="shared" si="73"/>
        <v>1053</v>
      </c>
      <c r="LZ37" s="39">
        <f t="shared" si="73"/>
        <v>979</v>
      </c>
      <c r="MA37" s="39">
        <f t="shared" si="73"/>
        <v>717</v>
      </c>
      <c r="MB37" s="39">
        <f t="shared" si="73"/>
        <v>927</v>
      </c>
      <c r="MC37" s="41">
        <f t="shared" si="73"/>
        <v>12615</v>
      </c>
      <c r="MD37" s="39">
        <f t="shared" ref="MD37:MP37" si="74">MD20+MD36</f>
        <v>1037</v>
      </c>
      <c r="ME37" s="39">
        <f t="shared" si="74"/>
        <v>731</v>
      </c>
      <c r="MF37" s="39">
        <f t="shared" si="74"/>
        <v>764</v>
      </c>
      <c r="MG37" s="39">
        <f t="shared" si="74"/>
        <v>768</v>
      </c>
      <c r="MH37" s="39">
        <f t="shared" si="74"/>
        <v>1037</v>
      </c>
      <c r="MI37" s="39">
        <f t="shared" si="74"/>
        <v>764</v>
      </c>
      <c r="MJ37" s="39">
        <f t="shared" si="74"/>
        <v>1037</v>
      </c>
      <c r="MK37" s="39">
        <f t="shared" si="74"/>
        <v>0</v>
      </c>
      <c r="ML37" s="39">
        <f t="shared" si="74"/>
        <v>0</v>
      </c>
      <c r="MM37" s="39">
        <f t="shared" si="74"/>
        <v>0</v>
      </c>
      <c r="MN37" s="39">
        <f t="shared" si="74"/>
        <v>0</v>
      </c>
      <c r="MO37" s="39">
        <f t="shared" si="74"/>
        <v>0</v>
      </c>
      <c r="MP37" s="41">
        <f t="shared" si="74"/>
        <v>6138</v>
      </c>
    </row>
    <row r="38" spans="1:354" ht="33.75" x14ac:dyDescent="0.25">
      <c r="A38" s="194" t="s">
        <v>38</v>
      </c>
      <c r="B38" s="197" t="s">
        <v>39</v>
      </c>
      <c r="C38" s="98" t="s">
        <v>53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42">
        <f t="shared" ref="P38:P52" si="75">SUM(D38:O38)</f>
        <v>0</v>
      </c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42">
        <f t="shared" ref="AC38:AC52" si="76">SUM(Q38:AB38)</f>
        <v>0</v>
      </c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42">
        <f t="shared" ref="AP38:AP52" si="77">SUM(AD38:AO38)</f>
        <v>0</v>
      </c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43">
        <f t="shared" ref="BC38:BC52" si="78">SUM(AQ38:BB38)</f>
        <v>0</v>
      </c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43">
        <f t="shared" ref="BP38:BP52" si="79">SUM(BD38:BO38)</f>
        <v>0</v>
      </c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43">
        <f t="shared" ref="CC38:CC69" si="80">SUM(BQ38:CB38)</f>
        <v>0</v>
      </c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44">
        <f t="shared" ref="CP38:CP69" si="81">SUM(CD38:CO38)</f>
        <v>0</v>
      </c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44">
        <f t="shared" ref="DC38:DC69" si="82">SUM(CQ38:DB38)</f>
        <v>0</v>
      </c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43">
        <f t="shared" ref="DP38:DP69" si="83">SUM(DD38:DO38)</f>
        <v>0</v>
      </c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43">
        <f t="shared" ref="EC38:EC69" si="84">SUM(DQ38:EB38)</f>
        <v>0</v>
      </c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43">
        <f t="shared" ref="EP38:EP69" si="85">SUM(ED38:EO38)</f>
        <v>0</v>
      </c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43">
        <f t="shared" ref="FC38:FC69" si="86">SUM(EQ38:FB38)</f>
        <v>0</v>
      </c>
      <c r="FD38" s="23">
        <v>4</v>
      </c>
      <c r="FE38" s="23">
        <v>3</v>
      </c>
      <c r="FF38" s="23">
        <v>1</v>
      </c>
      <c r="FG38" s="23">
        <v>3</v>
      </c>
      <c r="FH38" s="23">
        <v>2</v>
      </c>
      <c r="FI38" s="23">
        <v>4</v>
      </c>
      <c r="FJ38" s="23">
        <v>0</v>
      </c>
      <c r="FK38" s="23">
        <v>3</v>
      </c>
      <c r="FL38" s="23">
        <v>5</v>
      </c>
      <c r="FM38" s="23">
        <v>6</v>
      </c>
      <c r="FN38" s="23">
        <v>2</v>
      </c>
      <c r="FO38" s="23">
        <v>3</v>
      </c>
      <c r="FP38" s="44">
        <f t="shared" ref="FP38:FP68" si="87">SUM(FD38:FO38)</f>
        <v>36</v>
      </c>
      <c r="FQ38" s="23">
        <v>3</v>
      </c>
      <c r="FR38" s="23">
        <v>3</v>
      </c>
      <c r="FS38" s="23">
        <v>3</v>
      </c>
      <c r="FT38" s="23">
        <v>1</v>
      </c>
      <c r="FU38" s="23">
        <v>6</v>
      </c>
      <c r="FV38" s="23">
        <v>3</v>
      </c>
      <c r="FW38" s="23">
        <v>2</v>
      </c>
      <c r="FX38" s="23">
        <v>3</v>
      </c>
      <c r="FY38" s="23">
        <v>4</v>
      </c>
      <c r="FZ38" s="23">
        <v>6</v>
      </c>
      <c r="GA38" s="23">
        <v>4</v>
      </c>
      <c r="GB38" s="23">
        <v>7</v>
      </c>
      <c r="GC38" s="44">
        <f t="shared" ref="GC38:GC68" si="88">SUM(FQ38:GB38)</f>
        <v>45</v>
      </c>
      <c r="GD38" s="23">
        <v>6</v>
      </c>
      <c r="GE38" s="23">
        <v>8</v>
      </c>
      <c r="GF38" s="23">
        <v>10</v>
      </c>
      <c r="GG38" s="23">
        <v>8</v>
      </c>
      <c r="GH38" s="23">
        <v>4</v>
      </c>
      <c r="GI38" s="23">
        <v>12</v>
      </c>
      <c r="GJ38" s="23">
        <v>10</v>
      </c>
      <c r="GK38" s="23">
        <v>8</v>
      </c>
      <c r="GL38" s="23">
        <v>9</v>
      </c>
      <c r="GM38" s="23">
        <v>6</v>
      </c>
      <c r="GN38" s="23">
        <v>4</v>
      </c>
      <c r="GO38" s="23">
        <v>7</v>
      </c>
      <c r="GP38" s="44">
        <f t="shared" ref="GP38:GP52" si="89">SUM(GD38:GO38)</f>
        <v>92</v>
      </c>
      <c r="GQ38" s="23">
        <v>6</v>
      </c>
      <c r="GR38" s="23">
        <v>5</v>
      </c>
      <c r="GS38" s="23">
        <v>11</v>
      </c>
      <c r="GT38" s="23">
        <v>5</v>
      </c>
      <c r="GU38" s="23">
        <v>3</v>
      </c>
      <c r="GV38" s="23">
        <v>7</v>
      </c>
      <c r="GW38" s="23">
        <v>6</v>
      </c>
      <c r="GX38" s="23">
        <v>1</v>
      </c>
      <c r="GY38" s="23">
        <v>8</v>
      </c>
      <c r="GZ38" s="23">
        <v>4</v>
      </c>
      <c r="HA38" s="23">
        <v>3</v>
      </c>
      <c r="HB38" s="23">
        <v>5</v>
      </c>
      <c r="HC38" s="43">
        <f t="shared" ref="HC38:HC52" si="90">SUM(GQ38:HB38)</f>
        <v>64</v>
      </c>
      <c r="HD38" s="23">
        <v>3</v>
      </c>
      <c r="HE38" s="23">
        <v>3</v>
      </c>
      <c r="HF38" s="23">
        <v>6</v>
      </c>
      <c r="HG38" s="23">
        <v>2</v>
      </c>
      <c r="HH38" s="23">
        <v>3</v>
      </c>
      <c r="HI38" s="23">
        <v>1</v>
      </c>
      <c r="HJ38" s="23">
        <v>4</v>
      </c>
      <c r="HK38" s="23">
        <v>6</v>
      </c>
      <c r="HL38" s="23">
        <v>8</v>
      </c>
      <c r="HM38" s="23">
        <v>10</v>
      </c>
      <c r="HN38" s="23">
        <v>4</v>
      </c>
      <c r="HO38" s="23">
        <v>0</v>
      </c>
      <c r="HP38" s="43">
        <f t="shared" ref="HP38:HP52" si="91">SUM(HD38:HO38)</f>
        <v>50</v>
      </c>
      <c r="HQ38" s="23">
        <v>4</v>
      </c>
      <c r="HR38" s="23">
        <v>8</v>
      </c>
      <c r="HS38" s="23">
        <v>6</v>
      </c>
      <c r="HT38" s="23">
        <v>5</v>
      </c>
      <c r="HU38" s="23">
        <v>8</v>
      </c>
      <c r="HV38" s="23">
        <v>6</v>
      </c>
      <c r="HW38" s="23">
        <v>5</v>
      </c>
      <c r="HX38" s="23">
        <v>5</v>
      </c>
      <c r="HY38" s="23">
        <v>4</v>
      </c>
      <c r="HZ38" s="23">
        <v>6</v>
      </c>
      <c r="IA38" s="23">
        <v>8</v>
      </c>
      <c r="IB38" s="23">
        <v>3</v>
      </c>
      <c r="IC38" s="43">
        <f t="shared" ref="IC38:IC52" si="92">SUM(HQ38:IB38)</f>
        <v>68</v>
      </c>
      <c r="ID38" s="23">
        <v>3</v>
      </c>
      <c r="IE38" s="23">
        <v>5</v>
      </c>
      <c r="IF38" s="23">
        <v>10</v>
      </c>
      <c r="IG38" s="23">
        <v>4</v>
      </c>
      <c r="IH38" s="23">
        <v>9</v>
      </c>
      <c r="II38" s="23">
        <v>3</v>
      </c>
      <c r="IJ38" s="23">
        <v>5</v>
      </c>
      <c r="IK38" s="23">
        <v>6</v>
      </c>
      <c r="IL38" s="23">
        <v>5</v>
      </c>
      <c r="IM38" s="23">
        <v>5</v>
      </c>
      <c r="IN38" s="23">
        <v>3</v>
      </c>
      <c r="IO38" s="23">
        <v>5</v>
      </c>
      <c r="IP38" s="43">
        <f t="shared" ref="IP38:IP52" si="93">SUM(ID38:IO38)</f>
        <v>63</v>
      </c>
      <c r="IQ38" s="23">
        <v>9</v>
      </c>
      <c r="IR38" s="23">
        <v>8</v>
      </c>
      <c r="IS38" s="23">
        <v>7</v>
      </c>
      <c r="IT38" s="23">
        <v>8</v>
      </c>
      <c r="IU38" s="23">
        <v>9</v>
      </c>
      <c r="IV38" s="23">
        <v>1</v>
      </c>
      <c r="IW38" s="23">
        <v>2</v>
      </c>
      <c r="IX38" s="23">
        <v>7</v>
      </c>
      <c r="IY38" s="23">
        <v>4</v>
      </c>
      <c r="IZ38" s="23">
        <v>3</v>
      </c>
      <c r="JA38" s="23">
        <v>3</v>
      </c>
      <c r="JB38" s="23">
        <v>7</v>
      </c>
      <c r="JC38" s="43">
        <f t="shared" ref="JC38:JC52" si="94">SUM(IQ38:JB38)</f>
        <v>68</v>
      </c>
      <c r="JD38" s="23">
        <v>6</v>
      </c>
      <c r="JE38" s="23">
        <v>3</v>
      </c>
      <c r="JF38" s="23">
        <v>8</v>
      </c>
      <c r="JG38" s="23">
        <v>4</v>
      </c>
      <c r="JH38" s="23">
        <v>6</v>
      </c>
      <c r="JI38" s="23">
        <v>4</v>
      </c>
      <c r="JJ38" s="153">
        <v>2</v>
      </c>
      <c r="JK38" s="23">
        <v>6</v>
      </c>
      <c r="JL38" s="23">
        <v>2</v>
      </c>
      <c r="JM38" s="23">
        <v>9</v>
      </c>
      <c r="JN38" s="23">
        <v>0</v>
      </c>
      <c r="JO38" s="23">
        <v>5</v>
      </c>
      <c r="JP38" s="42">
        <f t="shared" ref="JP38:JP52" si="95">SUM(JD38:JO38)</f>
        <v>55</v>
      </c>
      <c r="JQ38" s="23">
        <v>2</v>
      </c>
      <c r="JR38" s="23">
        <v>7</v>
      </c>
      <c r="JS38" s="23">
        <v>0</v>
      </c>
      <c r="JT38" s="23">
        <v>0</v>
      </c>
      <c r="JU38" s="23">
        <v>1</v>
      </c>
      <c r="JV38" s="23">
        <v>4</v>
      </c>
      <c r="JW38" s="23">
        <v>4</v>
      </c>
      <c r="JX38" s="23">
        <v>1</v>
      </c>
      <c r="JY38" s="23">
        <v>7</v>
      </c>
      <c r="JZ38" s="23">
        <v>9</v>
      </c>
      <c r="KA38" s="23">
        <v>2</v>
      </c>
      <c r="KB38" s="23">
        <v>2</v>
      </c>
      <c r="KC38" s="42">
        <f t="shared" ref="KC38:KC52" si="96">SUM(JQ38:KB38)</f>
        <v>39</v>
      </c>
      <c r="KD38" s="23">
        <v>1</v>
      </c>
      <c r="KE38" s="23">
        <v>4</v>
      </c>
      <c r="KF38" s="23">
        <v>6</v>
      </c>
      <c r="KG38" s="23">
        <v>5</v>
      </c>
      <c r="KH38" s="23">
        <v>6</v>
      </c>
      <c r="KI38" s="23">
        <v>6</v>
      </c>
      <c r="KJ38" s="23">
        <v>6</v>
      </c>
      <c r="KK38" s="23">
        <v>6</v>
      </c>
      <c r="KL38" s="23">
        <v>3</v>
      </c>
      <c r="KM38" s="23">
        <v>1</v>
      </c>
      <c r="KN38" s="23">
        <v>6</v>
      </c>
      <c r="KO38" s="23">
        <v>9</v>
      </c>
      <c r="KP38" s="43">
        <f t="shared" ref="KP38:KP52" si="97">SUM(KD38:KO38)</f>
        <v>59</v>
      </c>
      <c r="KQ38" s="23">
        <v>2</v>
      </c>
      <c r="KR38" s="23">
        <v>4</v>
      </c>
      <c r="KS38" s="23">
        <v>6</v>
      </c>
      <c r="KT38" s="23">
        <v>5</v>
      </c>
      <c r="KU38" s="23">
        <v>5</v>
      </c>
      <c r="KV38" s="23">
        <v>3</v>
      </c>
      <c r="KW38" s="23">
        <v>0</v>
      </c>
      <c r="KX38" s="23">
        <v>3</v>
      </c>
      <c r="KY38" s="23">
        <v>5</v>
      </c>
      <c r="KZ38" s="23">
        <v>3</v>
      </c>
      <c r="LA38" s="23">
        <v>6</v>
      </c>
      <c r="LB38" s="23">
        <v>2</v>
      </c>
      <c r="LC38" s="43">
        <f t="shared" ref="LC38:LC52" si="98">SUM(KQ38:LB38)</f>
        <v>44</v>
      </c>
      <c r="LD38" s="23">
        <v>4</v>
      </c>
      <c r="LE38" s="23">
        <v>0</v>
      </c>
      <c r="LF38" s="23">
        <v>2</v>
      </c>
      <c r="LG38" s="23">
        <v>3</v>
      </c>
      <c r="LH38" s="23">
        <v>1</v>
      </c>
      <c r="LI38" s="23">
        <v>7</v>
      </c>
      <c r="LJ38" s="23">
        <v>4</v>
      </c>
      <c r="LK38" s="23">
        <v>6</v>
      </c>
      <c r="LL38" s="23">
        <v>2</v>
      </c>
      <c r="LM38" s="23">
        <v>2</v>
      </c>
      <c r="LN38" s="23">
        <v>2</v>
      </c>
      <c r="LO38" s="23">
        <v>2</v>
      </c>
      <c r="LP38" s="43">
        <f t="shared" ref="LP38:LP52" si="99">SUM(LD38:LO38)</f>
        <v>35</v>
      </c>
      <c r="LQ38" s="169">
        <v>3</v>
      </c>
      <c r="LR38" s="169">
        <v>1</v>
      </c>
      <c r="LS38" s="169">
        <v>4</v>
      </c>
      <c r="LT38" s="169">
        <v>3</v>
      </c>
      <c r="LU38" s="169">
        <v>5</v>
      </c>
      <c r="LV38" s="169">
        <v>2</v>
      </c>
      <c r="LW38" s="169">
        <v>2</v>
      </c>
      <c r="LX38" s="169">
        <v>5</v>
      </c>
      <c r="LY38" s="169">
        <v>0</v>
      </c>
      <c r="LZ38" s="169">
        <v>6</v>
      </c>
      <c r="MA38" s="169">
        <v>5</v>
      </c>
      <c r="MB38" s="169">
        <v>4</v>
      </c>
      <c r="MC38" s="43">
        <f t="shared" ref="MC38:MC52" si="100">SUM(LQ38:MB38)</f>
        <v>40</v>
      </c>
      <c r="MD38" s="169">
        <v>4</v>
      </c>
      <c r="ME38" s="169">
        <v>7</v>
      </c>
      <c r="MF38" s="169">
        <v>4</v>
      </c>
      <c r="MG38" s="169">
        <v>2</v>
      </c>
      <c r="MH38" s="169">
        <v>1</v>
      </c>
      <c r="MI38" s="169">
        <v>1</v>
      </c>
      <c r="MJ38" s="169">
        <v>3</v>
      </c>
      <c r="MK38" s="169"/>
      <c r="ML38" s="169"/>
      <c r="MM38" s="169"/>
      <c r="MN38" s="169"/>
      <c r="MO38" s="169"/>
      <c r="MP38" s="43">
        <f t="shared" ref="MP38:MP52" si="101">SUM(MD38:MO38)</f>
        <v>22</v>
      </c>
    </row>
    <row r="39" spans="1:354" x14ac:dyDescent="0.25">
      <c r="A39" s="195"/>
      <c r="B39" s="198"/>
      <c r="C39" s="99" t="s">
        <v>54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42">
        <f t="shared" si="75"/>
        <v>0</v>
      </c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42">
        <f t="shared" si="76"/>
        <v>0</v>
      </c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42">
        <f t="shared" si="77"/>
        <v>0</v>
      </c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43">
        <f t="shared" si="78"/>
        <v>0</v>
      </c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43">
        <f t="shared" si="79"/>
        <v>0</v>
      </c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43">
        <f t="shared" si="80"/>
        <v>0</v>
      </c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44">
        <f t="shared" si="81"/>
        <v>0</v>
      </c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44">
        <f t="shared" si="82"/>
        <v>0</v>
      </c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43">
        <f t="shared" si="83"/>
        <v>0</v>
      </c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43">
        <f t="shared" si="84"/>
        <v>0</v>
      </c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43">
        <f t="shared" si="85"/>
        <v>0</v>
      </c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43">
        <f t="shared" si="86"/>
        <v>0</v>
      </c>
      <c r="FD39" s="27">
        <v>41</v>
      </c>
      <c r="FE39" s="27">
        <v>31</v>
      </c>
      <c r="FF39" s="27">
        <v>38</v>
      </c>
      <c r="FG39" s="27">
        <v>25</v>
      </c>
      <c r="FH39" s="27">
        <v>25</v>
      </c>
      <c r="FI39" s="27">
        <v>29</v>
      </c>
      <c r="FJ39" s="27">
        <v>30</v>
      </c>
      <c r="FK39" s="27">
        <v>16</v>
      </c>
      <c r="FL39" s="27">
        <v>27</v>
      </c>
      <c r="FM39" s="27">
        <v>30</v>
      </c>
      <c r="FN39" s="27">
        <v>14</v>
      </c>
      <c r="FO39" s="27">
        <v>33</v>
      </c>
      <c r="FP39" s="44">
        <f t="shared" si="87"/>
        <v>339</v>
      </c>
      <c r="FQ39" s="27">
        <v>40</v>
      </c>
      <c r="FR39" s="27">
        <v>37</v>
      </c>
      <c r="FS39" s="27">
        <v>36</v>
      </c>
      <c r="FT39" s="27">
        <v>33</v>
      </c>
      <c r="FU39" s="27">
        <v>30</v>
      </c>
      <c r="FV39" s="27">
        <v>30</v>
      </c>
      <c r="FW39" s="27">
        <v>28</v>
      </c>
      <c r="FX39" s="27">
        <v>28</v>
      </c>
      <c r="FY39" s="27">
        <v>24</v>
      </c>
      <c r="FZ39" s="27">
        <v>37</v>
      </c>
      <c r="GA39" s="27">
        <v>34</v>
      </c>
      <c r="GB39" s="27">
        <v>37</v>
      </c>
      <c r="GC39" s="44">
        <f t="shared" si="88"/>
        <v>394</v>
      </c>
      <c r="GD39" s="27">
        <v>38</v>
      </c>
      <c r="GE39" s="27">
        <v>28</v>
      </c>
      <c r="GF39" s="27">
        <v>23</v>
      </c>
      <c r="GG39" s="27">
        <v>33</v>
      </c>
      <c r="GH39" s="27">
        <v>36</v>
      </c>
      <c r="GI39" s="27">
        <v>26</v>
      </c>
      <c r="GJ39" s="27">
        <v>24</v>
      </c>
      <c r="GK39" s="27">
        <v>31</v>
      </c>
      <c r="GL39" s="27">
        <v>234</v>
      </c>
      <c r="GM39" s="27">
        <v>27</v>
      </c>
      <c r="GN39" s="27">
        <v>35</v>
      </c>
      <c r="GO39" s="27">
        <v>24</v>
      </c>
      <c r="GP39" s="44">
        <f t="shared" si="89"/>
        <v>559</v>
      </c>
      <c r="GQ39" s="27">
        <v>41</v>
      </c>
      <c r="GR39" s="27">
        <v>34</v>
      </c>
      <c r="GS39" s="27">
        <v>29</v>
      </c>
      <c r="GT39" s="27">
        <v>36</v>
      </c>
      <c r="GU39" s="27">
        <v>27</v>
      </c>
      <c r="GV39" s="27">
        <v>35</v>
      </c>
      <c r="GW39" s="27">
        <v>24</v>
      </c>
      <c r="GX39" s="27">
        <v>32</v>
      </c>
      <c r="GY39" s="27">
        <v>30</v>
      </c>
      <c r="GZ39" s="27">
        <v>27</v>
      </c>
      <c r="HA39" s="27">
        <v>29</v>
      </c>
      <c r="HB39" s="27">
        <v>34</v>
      </c>
      <c r="HC39" s="43">
        <f t="shared" si="90"/>
        <v>378</v>
      </c>
      <c r="HD39" s="27">
        <v>41</v>
      </c>
      <c r="HE39" s="27">
        <v>34</v>
      </c>
      <c r="HF39" s="27">
        <v>33</v>
      </c>
      <c r="HG39" s="27">
        <v>30</v>
      </c>
      <c r="HH39" s="27">
        <v>47</v>
      </c>
      <c r="HI39" s="27">
        <v>30</v>
      </c>
      <c r="HJ39" s="27">
        <v>33</v>
      </c>
      <c r="HK39" s="27">
        <v>27</v>
      </c>
      <c r="HL39" s="27">
        <v>33</v>
      </c>
      <c r="HM39" s="27">
        <v>31</v>
      </c>
      <c r="HN39" s="27">
        <v>33</v>
      </c>
      <c r="HO39" s="27">
        <v>28</v>
      </c>
      <c r="HP39" s="43">
        <f t="shared" si="91"/>
        <v>400</v>
      </c>
      <c r="HQ39" s="27">
        <v>38</v>
      </c>
      <c r="HR39" s="27">
        <v>35</v>
      </c>
      <c r="HS39" s="27">
        <v>37</v>
      </c>
      <c r="HT39" s="27">
        <v>33</v>
      </c>
      <c r="HU39" s="27">
        <v>29</v>
      </c>
      <c r="HV39" s="27">
        <v>31</v>
      </c>
      <c r="HW39" s="27">
        <v>27</v>
      </c>
      <c r="HX39" s="27">
        <v>22</v>
      </c>
      <c r="HY39" s="27">
        <v>16</v>
      </c>
      <c r="HZ39" s="27">
        <v>35</v>
      </c>
      <c r="IA39" s="27">
        <v>29</v>
      </c>
      <c r="IB39" s="27">
        <v>32</v>
      </c>
      <c r="IC39" s="43">
        <f t="shared" si="92"/>
        <v>364</v>
      </c>
      <c r="ID39" s="27">
        <v>38</v>
      </c>
      <c r="IE39" s="27">
        <v>34</v>
      </c>
      <c r="IF39" s="27">
        <v>36</v>
      </c>
      <c r="IG39" s="27">
        <v>28</v>
      </c>
      <c r="IH39" s="27">
        <v>28</v>
      </c>
      <c r="II39" s="27">
        <v>29</v>
      </c>
      <c r="IJ39" s="27">
        <v>39</v>
      </c>
      <c r="IK39" s="23">
        <v>35</v>
      </c>
      <c r="IL39" s="27">
        <v>25</v>
      </c>
      <c r="IM39" s="27">
        <v>38</v>
      </c>
      <c r="IN39" s="27">
        <v>26</v>
      </c>
      <c r="IO39" s="27">
        <v>33</v>
      </c>
      <c r="IP39" s="43">
        <f t="shared" si="93"/>
        <v>389</v>
      </c>
      <c r="IQ39" s="27">
        <v>28</v>
      </c>
      <c r="IR39" s="27">
        <v>38</v>
      </c>
      <c r="IS39" s="27">
        <v>33</v>
      </c>
      <c r="IT39" s="27">
        <v>31</v>
      </c>
      <c r="IU39" s="27">
        <v>39</v>
      </c>
      <c r="IV39" s="27">
        <v>27</v>
      </c>
      <c r="IW39" s="27">
        <v>33</v>
      </c>
      <c r="IX39" s="23">
        <v>18</v>
      </c>
      <c r="IY39" s="27">
        <v>28</v>
      </c>
      <c r="IZ39" s="27">
        <v>38</v>
      </c>
      <c r="JA39" s="27">
        <v>30</v>
      </c>
      <c r="JB39" s="27">
        <v>21</v>
      </c>
      <c r="JC39" s="43">
        <f t="shared" si="94"/>
        <v>364</v>
      </c>
      <c r="JD39" s="27">
        <v>42</v>
      </c>
      <c r="JE39" s="27">
        <v>41</v>
      </c>
      <c r="JF39" s="27">
        <v>39</v>
      </c>
      <c r="JG39" s="27">
        <v>37</v>
      </c>
      <c r="JH39" s="27">
        <v>37</v>
      </c>
      <c r="JI39" s="27">
        <v>27</v>
      </c>
      <c r="JJ39" s="150">
        <v>30</v>
      </c>
      <c r="JK39" s="23">
        <v>26</v>
      </c>
      <c r="JL39" s="27">
        <v>35</v>
      </c>
      <c r="JM39" s="27">
        <v>62</v>
      </c>
      <c r="JN39" s="27">
        <v>40</v>
      </c>
      <c r="JO39" s="27">
        <v>22</v>
      </c>
      <c r="JP39" s="42">
        <f t="shared" si="95"/>
        <v>438</v>
      </c>
      <c r="JQ39" s="27">
        <v>38</v>
      </c>
      <c r="JR39" s="27">
        <v>28</v>
      </c>
      <c r="JS39" s="27">
        <v>22</v>
      </c>
      <c r="JT39" s="27">
        <v>28</v>
      </c>
      <c r="JU39" s="27">
        <v>31</v>
      </c>
      <c r="JV39" s="27">
        <v>45</v>
      </c>
      <c r="JW39" s="27">
        <v>41</v>
      </c>
      <c r="JX39" s="27">
        <v>30</v>
      </c>
      <c r="JY39" s="27">
        <v>28</v>
      </c>
      <c r="JZ39" s="27">
        <v>32</v>
      </c>
      <c r="KA39" s="27">
        <v>41</v>
      </c>
      <c r="KB39" s="27">
        <v>63</v>
      </c>
      <c r="KC39" s="42">
        <f t="shared" si="96"/>
        <v>427</v>
      </c>
      <c r="KD39" s="27">
        <v>25</v>
      </c>
      <c r="KE39" s="27">
        <v>82</v>
      </c>
      <c r="KF39" s="27">
        <v>59</v>
      </c>
      <c r="KG39" s="27">
        <v>47</v>
      </c>
      <c r="KH39" s="27">
        <v>33</v>
      </c>
      <c r="KI39" s="27">
        <v>33</v>
      </c>
      <c r="KJ39" s="27">
        <v>25</v>
      </c>
      <c r="KK39" s="27">
        <v>29</v>
      </c>
      <c r="KL39" s="27">
        <v>50</v>
      </c>
      <c r="KM39" s="27">
        <v>43</v>
      </c>
      <c r="KN39" s="27">
        <v>34</v>
      </c>
      <c r="KO39" s="27">
        <v>36</v>
      </c>
      <c r="KP39" s="43">
        <f t="shared" si="97"/>
        <v>496</v>
      </c>
      <c r="KQ39" s="27">
        <v>47</v>
      </c>
      <c r="KR39" s="27">
        <v>54</v>
      </c>
      <c r="KS39" s="27">
        <v>50</v>
      </c>
      <c r="KT39" s="27">
        <v>42</v>
      </c>
      <c r="KU39" s="27">
        <v>27</v>
      </c>
      <c r="KV39" s="27">
        <v>27</v>
      </c>
      <c r="KW39" s="27">
        <v>0</v>
      </c>
      <c r="KX39" s="27">
        <v>83</v>
      </c>
      <c r="KY39" s="27">
        <v>53</v>
      </c>
      <c r="KZ39" s="27">
        <v>46</v>
      </c>
      <c r="LA39" s="27">
        <v>32</v>
      </c>
      <c r="LB39" s="27">
        <v>28</v>
      </c>
      <c r="LC39" s="43">
        <f t="shared" si="98"/>
        <v>489</v>
      </c>
      <c r="LD39" s="27">
        <v>52</v>
      </c>
      <c r="LE39" s="27">
        <v>17</v>
      </c>
      <c r="LF39" s="27">
        <v>32</v>
      </c>
      <c r="LG39" s="27">
        <v>43</v>
      </c>
      <c r="LH39" s="27">
        <v>33</v>
      </c>
      <c r="LI39" s="27">
        <v>37</v>
      </c>
      <c r="LJ39" s="27">
        <v>32</v>
      </c>
      <c r="LK39" s="27">
        <v>41</v>
      </c>
      <c r="LL39" s="27">
        <v>43</v>
      </c>
      <c r="LM39" s="27">
        <v>28</v>
      </c>
      <c r="LN39" s="27">
        <v>38</v>
      </c>
      <c r="LO39" s="27">
        <v>22</v>
      </c>
      <c r="LP39" s="43">
        <f t="shared" si="99"/>
        <v>418</v>
      </c>
      <c r="LQ39" s="164">
        <v>28</v>
      </c>
      <c r="LR39" s="164">
        <v>41</v>
      </c>
      <c r="LS39" s="164">
        <v>56</v>
      </c>
      <c r="LT39" s="164">
        <v>42</v>
      </c>
      <c r="LU39" s="164">
        <v>35</v>
      </c>
      <c r="LV39" s="164">
        <v>29</v>
      </c>
      <c r="LW39" s="164">
        <v>36</v>
      </c>
      <c r="LX39" s="164">
        <v>44</v>
      </c>
      <c r="LY39" s="164">
        <v>31</v>
      </c>
      <c r="LZ39" s="164">
        <v>27</v>
      </c>
      <c r="MA39" s="164">
        <v>32</v>
      </c>
      <c r="MB39" s="164">
        <v>38</v>
      </c>
      <c r="MC39" s="43">
        <f t="shared" si="100"/>
        <v>439</v>
      </c>
      <c r="MD39" s="164">
        <v>50</v>
      </c>
      <c r="ME39" s="164">
        <v>33</v>
      </c>
      <c r="MF39" s="164">
        <v>49</v>
      </c>
      <c r="MG39" s="164">
        <v>49</v>
      </c>
      <c r="MH39" s="164">
        <v>35</v>
      </c>
      <c r="MI39" s="164">
        <v>25</v>
      </c>
      <c r="MJ39" s="164">
        <v>30</v>
      </c>
      <c r="MK39" s="164"/>
      <c r="ML39" s="164"/>
      <c r="MM39" s="164"/>
      <c r="MN39" s="164"/>
      <c r="MO39" s="164"/>
      <c r="MP39" s="43">
        <f t="shared" si="101"/>
        <v>271</v>
      </c>
    </row>
    <row r="40" spans="1:354" x14ac:dyDescent="0.25">
      <c r="A40" s="195"/>
      <c r="B40" s="198"/>
      <c r="C40" s="99" t="s">
        <v>55</v>
      </c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42">
        <f t="shared" si="75"/>
        <v>0</v>
      </c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42">
        <f t="shared" si="76"/>
        <v>0</v>
      </c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42">
        <f t="shared" si="77"/>
        <v>0</v>
      </c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43">
        <f t="shared" si="78"/>
        <v>0</v>
      </c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43">
        <f t="shared" si="79"/>
        <v>0</v>
      </c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43">
        <f t="shared" si="80"/>
        <v>0</v>
      </c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44">
        <f t="shared" si="81"/>
        <v>0</v>
      </c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44">
        <f t="shared" si="82"/>
        <v>0</v>
      </c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43">
        <f t="shared" si="83"/>
        <v>0</v>
      </c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43">
        <f t="shared" si="84"/>
        <v>0</v>
      </c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43">
        <f t="shared" si="85"/>
        <v>0</v>
      </c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43">
        <f t="shared" si="86"/>
        <v>0</v>
      </c>
      <c r="FD40" s="27">
        <v>25</v>
      </c>
      <c r="FE40" s="27">
        <v>14</v>
      </c>
      <c r="FF40" s="27">
        <v>11</v>
      </c>
      <c r="FG40" s="27">
        <v>15</v>
      </c>
      <c r="FH40" s="27">
        <v>26</v>
      </c>
      <c r="FI40" s="27">
        <v>20</v>
      </c>
      <c r="FJ40" s="27">
        <v>16</v>
      </c>
      <c r="FK40" s="27">
        <v>19</v>
      </c>
      <c r="FL40" s="27">
        <v>11</v>
      </c>
      <c r="FM40" s="27">
        <v>23</v>
      </c>
      <c r="FN40" s="27">
        <v>17</v>
      </c>
      <c r="FO40" s="27">
        <v>14</v>
      </c>
      <c r="FP40" s="44">
        <f t="shared" si="87"/>
        <v>211</v>
      </c>
      <c r="FQ40" s="27">
        <v>13</v>
      </c>
      <c r="FR40" s="27">
        <v>17</v>
      </c>
      <c r="FS40" s="27">
        <v>18</v>
      </c>
      <c r="FT40" s="27">
        <v>12</v>
      </c>
      <c r="FU40" s="27">
        <v>22</v>
      </c>
      <c r="FV40" s="27">
        <v>20</v>
      </c>
      <c r="FW40" s="27">
        <v>18</v>
      </c>
      <c r="FX40" s="27">
        <v>29</v>
      </c>
      <c r="FY40" s="27">
        <v>16</v>
      </c>
      <c r="FZ40" s="27">
        <v>11</v>
      </c>
      <c r="GA40" s="27">
        <v>18</v>
      </c>
      <c r="GB40" s="27">
        <v>12</v>
      </c>
      <c r="GC40" s="44">
        <f t="shared" si="88"/>
        <v>206</v>
      </c>
      <c r="GD40" s="27">
        <v>21</v>
      </c>
      <c r="GE40" s="27">
        <v>18</v>
      </c>
      <c r="GF40" s="27">
        <v>14</v>
      </c>
      <c r="GG40" s="27">
        <v>9</v>
      </c>
      <c r="GH40" s="27">
        <v>10</v>
      </c>
      <c r="GI40" s="27">
        <v>11</v>
      </c>
      <c r="GJ40" s="27">
        <v>17</v>
      </c>
      <c r="GK40" s="27">
        <v>6</v>
      </c>
      <c r="GL40" s="27">
        <v>13</v>
      </c>
      <c r="GM40" s="27">
        <v>20</v>
      </c>
      <c r="GN40" s="27">
        <v>158</v>
      </c>
      <c r="GO40" s="27">
        <v>27</v>
      </c>
      <c r="GP40" s="44">
        <f t="shared" si="89"/>
        <v>324</v>
      </c>
      <c r="GQ40" s="27">
        <v>22</v>
      </c>
      <c r="GR40" s="27">
        <v>22</v>
      </c>
      <c r="GS40" s="27">
        <v>18</v>
      </c>
      <c r="GT40" s="27">
        <v>16</v>
      </c>
      <c r="GU40" s="27">
        <v>10</v>
      </c>
      <c r="GV40" s="27">
        <v>10</v>
      </c>
      <c r="GW40" s="27">
        <v>20</v>
      </c>
      <c r="GX40" s="27">
        <v>21</v>
      </c>
      <c r="GY40" s="27">
        <v>9</v>
      </c>
      <c r="GZ40" s="27">
        <v>22</v>
      </c>
      <c r="HA40" s="27">
        <v>11</v>
      </c>
      <c r="HB40" s="27">
        <v>17</v>
      </c>
      <c r="HC40" s="43">
        <f t="shared" si="90"/>
        <v>198</v>
      </c>
      <c r="HD40" s="27">
        <v>16</v>
      </c>
      <c r="HE40" s="27">
        <v>21</v>
      </c>
      <c r="HF40" s="27">
        <v>21</v>
      </c>
      <c r="HG40" s="27">
        <v>21</v>
      </c>
      <c r="HH40" s="27">
        <v>12</v>
      </c>
      <c r="HI40" s="27">
        <v>12</v>
      </c>
      <c r="HJ40" s="27">
        <v>20</v>
      </c>
      <c r="HK40" s="27">
        <v>16</v>
      </c>
      <c r="HL40" s="27">
        <v>15</v>
      </c>
      <c r="HM40" s="27">
        <v>23</v>
      </c>
      <c r="HN40" s="27">
        <v>21</v>
      </c>
      <c r="HO40" s="27">
        <v>20</v>
      </c>
      <c r="HP40" s="43">
        <f t="shared" si="91"/>
        <v>218</v>
      </c>
      <c r="HQ40" s="27">
        <v>22</v>
      </c>
      <c r="HR40" s="27">
        <v>19</v>
      </c>
      <c r="HS40" s="27">
        <v>20</v>
      </c>
      <c r="HT40" s="27">
        <v>15</v>
      </c>
      <c r="HU40" s="27">
        <v>22</v>
      </c>
      <c r="HV40" s="27">
        <v>14</v>
      </c>
      <c r="HW40" s="27">
        <v>28</v>
      </c>
      <c r="HX40" s="27">
        <v>10</v>
      </c>
      <c r="HY40" s="27">
        <v>12</v>
      </c>
      <c r="HZ40" s="27">
        <v>22</v>
      </c>
      <c r="IA40" s="27">
        <v>13</v>
      </c>
      <c r="IB40" s="27">
        <v>16</v>
      </c>
      <c r="IC40" s="43">
        <f t="shared" si="92"/>
        <v>213</v>
      </c>
      <c r="ID40" s="27">
        <v>32</v>
      </c>
      <c r="IE40" s="27">
        <v>23</v>
      </c>
      <c r="IF40" s="27">
        <v>19</v>
      </c>
      <c r="IG40" s="27">
        <v>21</v>
      </c>
      <c r="IH40" s="27">
        <v>11</v>
      </c>
      <c r="II40" s="27">
        <v>14</v>
      </c>
      <c r="IJ40" s="27">
        <v>19</v>
      </c>
      <c r="IK40" s="23">
        <v>16</v>
      </c>
      <c r="IL40" s="27">
        <v>11</v>
      </c>
      <c r="IM40" s="27">
        <v>18</v>
      </c>
      <c r="IN40" s="27">
        <v>19</v>
      </c>
      <c r="IO40" s="27">
        <v>9</v>
      </c>
      <c r="IP40" s="43">
        <f t="shared" si="93"/>
        <v>212</v>
      </c>
      <c r="IQ40" s="27">
        <v>13</v>
      </c>
      <c r="IR40" s="27">
        <v>20</v>
      </c>
      <c r="IS40" s="27">
        <v>28</v>
      </c>
      <c r="IT40" s="27">
        <v>23</v>
      </c>
      <c r="IU40" s="27">
        <v>15</v>
      </c>
      <c r="IV40" s="27">
        <v>17</v>
      </c>
      <c r="IW40" s="27">
        <v>19</v>
      </c>
      <c r="IX40" s="23">
        <v>15</v>
      </c>
      <c r="IY40" s="27">
        <v>13</v>
      </c>
      <c r="IZ40" s="27">
        <v>21</v>
      </c>
      <c r="JA40" s="27">
        <v>17</v>
      </c>
      <c r="JB40" s="27">
        <v>15</v>
      </c>
      <c r="JC40" s="43">
        <f t="shared" si="94"/>
        <v>216</v>
      </c>
      <c r="JD40" s="27">
        <v>12</v>
      </c>
      <c r="JE40" s="27">
        <v>17</v>
      </c>
      <c r="JF40" s="27">
        <v>13</v>
      </c>
      <c r="JG40" s="27">
        <v>13</v>
      </c>
      <c r="JH40" s="27">
        <v>20</v>
      </c>
      <c r="JI40" s="27">
        <v>12</v>
      </c>
      <c r="JJ40" s="150">
        <v>16</v>
      </c>
      <c r="JK40" s="23">
        <v>18</v>
      </c>
      <c r="JL40" s="27">
        <v>17</v>
      </c>
      <c r="JM40" s="27">
        <v>34</v>
      </c>
      <c r="JN40" s="27">
        <v>17</v>
      </c>
      <c r="JO40" s="27">
        <v>11</v>
      </c>
      <c r="JP40" s="42">
        <f t="shared" si="95"/>
        <v>200</v>
      </c>
      <c r="JQ40" s="27">
        <v>13</v>
      </c>
      <c r="JR40" s="27">
        <v>15</v>
      </c>
      <c r="JS40" s="27">
        <v>16</v>
      </c>
      <c r="JT40" s="27">
        <v>12</v>
      </c>
      <c r="JU40" s="27">
        <v>13</v>
      </c>
      <c r="JV40" s="27">
        <v>21</v>
      </c>
      <c r="JW40" s="27">
        <v>24</v>
      </c>
      <c r="JX40" s="27">
        <v>19</v>
      </c>
      <c r="JY40" s="27">
        <v>21</v>
      </c>
      <c r="JZ40" s="27">
        <v>23</v>
      </c>
      <c r="KA40" s="27">
        <v>14</v>
      </c>
      <c r="KB40" s="27">
        <v>61</v>
      </c>
      <c r="KC40" s="42">
        <f t="shared" si="96"/>
        <v>252</v>
      </c>
      <c r="KD40" s="27">
        <v>4</v>
      </c>
      <c r="KE40" s="27">
        <v>26</v>
      </c>
      <c r="KF40" s="27">
        <v>50</v>
      </c>
      <c r="KG40" s="27">
        <v>26</v>
      </c>
      <c r="KH40" s="27">
        <v>20</v>
      </c>
      <c r="KI40" s="27">
        <v>18</v>
      </c>
      <c r="KJ40" s="27">
        <v>12</v>
      </c>
      <c r="KK40" s="27">
        <v>18</v>
      </c>
      <c r="KL40" s="27">
        <v>17</v>
      </c>
      <c r="KM40" s="27">
        <v>20</v>
      </c>
      <c r="KN40" s="27">
        <v>24</v>
      </c>
      <c r="KO40" s="27">
        <v>27</v>
      </c>
      <c r="KP40" s="43">
        <f t="shared" si="97"/>
        <v>262</v>
      </c>
      <c r="KQ40" s="27">
        <v>10</v>
      </c>
      <c r="KR40" s="27">
        <v>21</v>
      </c>
      <c r="KS40" s="27">
        <v>41</v>
      </c>
      <c r="KT40" s="27">
        <v>27</v>
      </c>
      <c r="KU40" s="27">
        <v>19</v>
      </c>
      <c r="KV40" s="27">
        <v>4</v>
      </c>
      <c r="KW40" s="27">
        <v>0</v>
      </c>
      <c r="KX40" s="27">
        <v>21</v>
      </c>
      <c r="KY40" s="27">
        <v>30</v>
      </c>
      <c r="KZ40" s="27">
        <v>28</v>
      </c>
      <c r="LA40" s="27">
        <v>19</v>
      </c>
      <c r="LB40" s="27">
        <v>17</v>
      </c>
      <c r="LC40" s="43">
        <f t="shared" si="98"/>
        <v>237</v>
      </c>
      <c r="LD40" s="27">
        <v>13</v>
      </c>
      <c r="LE40" s="27">
        <v>2</v>
      </c>
      <c r="LF40" s="27">
        <v>22</v>
      </c>
      <c r="LG40" s="27">
        <v>18</v>
      </c>
      <c r="LH40" s="27">
        <v>26</v>
      </c>
      <c r="LI40" s="27">
        <v>15</v>
      </c>
      <c r="LJ40" s="27">
        <v>0</v>
      </c>
      <c r="LK40" s="27">
        <v>14</v>
      </c>
      <c r="LL40" s="27">
        <v>20</v>
      </c>
      <c r="LM40" s="27">
        <v>17</v>
      </c>
      <c r="LN40" s="27">
        <v>20</v>
      </c>
      <c r="LO40" s="27">
        <v>12</v>
      </c>
      <c r="LP40" s="43">
        <f t="shared" si="99"/>
        <v>179</v>
      </c>
      <c r="LQ40" s="164">
        <v>14</v>
      </c>
      <c r="LR40" s="164">
        <v>7</v>
      </c>
      <c r="LS40" s="164">
        <v>29</v>
      </c>
      <c r="LT40" s="164">
        <v>30</v>
      </c>
      <c r="LU40" s="164">
        <v>20</v>
      </c>
      <c r="LV40" s="164">
        <v>14</v>
      </c>
      <c r="LW40" s="164">
        <v>14</v>
      </c>
      <c r="LX40" s="164">
        <v>14</v>
      </c>
      <c r="LY40" s="164">
        <v>12</v>
      </c>
      <c r="LZ40" s="164">
        <v>17</v>
      </c>
      <c r="MA40" s="164">
        <v>13</v>
      </c>
      <c r="MB40" s="164">
        <v>21</v>
      </c>
      <c r="MC40" s="43">
        <f t="shared" si="100"/>
        <v>205</v>
      </c>
      <c r="MD40" s="164">
        <v>18</v>
      </c>
      <c r="ME40" s="164">
        <v>18</v>
      </c>
      <c r="MF40" s="164">
        <v>22</v>
      </c>
      <c r="MG40" s="164">
        <v>24</v>
      </c>
      <c r="MH40" s="164">
        <v>24</v>
      </c>
      <c r="MI40" s="164">
        <v>12</v>
      </c>
      <c r="MJ40" s="164">
        <v>14</v>
      </c>
      <c r="MK40" s="164"/>
      <c r="ML40" s="164"/>
      <c r="MM40" s="164"/>
      <c r="MN40" s="164"/>
      <c r="MO40" s="164"/>
      <c r="MP40" s="43">
        <f t="shared" si="101"/>
        <v>132</v>
      </c>
    </row>
    <row r="41" spans="1:354" x14ac:dyDescent="0.25">
      <c r="A41" s="195"/>
      <c r="B41" s="198"/>
      <c r="C41" s="102" t="s">
        <v>56</v>
      </c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42">
        <f t="shared" si="75"/>
        <v>0</v>
      </c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42">
        <f t="shared" si="76"/>
        <v>0</v>
      </c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42">
        <f t="shared" si="77"/>
        <v>0</v>
      </c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43">
        <f t="shared" si="78"/>
        <v>0</v>
      </c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43">
        <f t="shared" si="79"/>
        <v>0</v>
      </c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43">
        <f t="shared" si="80"/>
        <v>0</v>
      </c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44">
        <f t="shared" si="81"/>
        <v>0</v>
      </c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44">
        <f t="shared" si="82"/>
        <v>0</v>
      </c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43">
        <f t="shared" si="83"/>
        <v>0</v>
      </c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43">
        <f t="shared" si="84"/>
        <v>0</v>
      </c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43">
        <f t="shared" si="85"/>
        <v>0</v>
      </c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43">
        <f t="shared" si="86"/>
        <v>0</v>
      </c>
      <c r="FD41" s="27">
        <v>12</v>
      </c>
      <c r="FE41" s="27">
        <v>13</v>
      </c>
      <c r="FF41" s="27">
        <v>21</v>
      </c>
      <c r="FG41" s="27">
        <v>26</v>
      </c>
      <c r="FH41" s="27">
        <v>32</v>
      </c>
      <c r="FI41" s="27">
        <v>22</v>
      </c>
      <c r="FJ41" s="27">
        <v>17</v>
      </c>
      <c r="FK41" s="27">
        <v>23</v>
      </c>
      <c r="FL41" s="27">
        <v>17</v>
      </c>
      <c r="FM41" s="27">
        <v>18</v>
      </c>
      <c r="FN41" s="27">
        <v>13</v>
      </c>
      <c r="FO41" s="27">
        <v>20</v>
      </c>
      <c r="FP41" s="44">
        <f t="shared" si="87"/>
        <v>234</v>
      </c>
      <c r="FQ41" s="27">
        <v>22</v>
      </c>
      <c r="FR41" s="27">
        <v>26</v>
      </c>
      <c r="FS41" s="27">
        <v>18</v>
      </c>
      <c r="FT41" s="27">
        <v>17</v>
      </c>
      <c r="FU41" s="27">
        <v>21</v>
      </c>
      <c r="FV41" s="27">
        <v>17</v>
      </c>
      <c r="FW41" s="27">
        <v>22</v>
      </c>
      <c r="FX41" s="27">
        <v>15</v>
      </c>
      <c r="FY41" s="27">
        <v>15</v>
      </c>
      <c r="FZ41" s="27">
        <v>28</v>
      </c>
      <c r="GA41" s="27">
        <v>12</v>
      </c>
      <c r="GB41" s="27">
        <v>23</v>
      </c>
      <c r="GC41" s="44">
        <f t="shared" si="88"/>
        <v>236</v>
      </c>
      <c r="GD41" s="27">
        <v>18</v>
      </c>
      <c r="GE41" s="27">
        <v>26</v>
      </c>
      <c r="GF41" s="27">
        <v>15</v>
      </c>
      <c r="GG41" s="27">
        <v>18</v>
      </c>
      <c r="GH41" s="27">
        <v>28</v>
      </c>
      <c r="GI41" s="27">
        <v>18</v>
      </c>
      <c r="GJ41" s="27">
        <v>14</v>
      </c>
      <c r="GK41" s="27">
        <v>6</v>
      </c>
      <c r="GL41" s="27">
        <v>14</v>
      </c>
      <c r="GM41" s="27">
        <v>13</v>
      </c>
      <c r="GN41" s="27">
        <v>18</v>
      </c>
      <c r="GO41" s="27">
        <v>13</v>
      </c>
      <c r="GP41" s="44">
        <f t="shared" si="89"/>
        <v>201</v>
      </c>
      <c r="GQ41" s="27">
        <v>21</v>
      </c>
      <c r="GR41" s="27">
        <v>20</v>
      </c>
      <c r="GS41" s="27">
        <v>24</v>
      </c>
      <c r="GT41" s="27">
        <v>22</v>
      </c>
      <c r="GU41" s="27">
        <v>13</v>
      </c>
      <c r="GV41" s="27">
        <v>9</v>
      </c>
      <c r="GW41" s="27">
        <v>11</v>
      </c>
      <c r="GX41" s="27">
        <v>22</v>
      </c>
      <c r="GY41" s="27">
        <v>13</v>
      </c>
      <c r="GZ41" s="27">
        <v>21</v>
      </c>
      <c r="HA41" s="27">
        <v>26</v>
      </c>
      <c r="HB41" s="27">
        <v>25</v>
      </c>
      <c r="HC41" s="43">
        <f t="shared" si="90"/>
        <v>227</v>
      </c>
      <c r="HD41" s="27">
        <v>26</v>
      </c>
      <c r="HE41" s="27">
        <v>20</v>
      </c>
      <c r="HF41" s="27">
        <v>23</v>
      </c>
      <c r="HG41" s="27">
        <v>25</v>
      </c>
      <c r="HH41" s="27">
        <v>26</v>
      </c>
      <c r="HI41" s="27">
        <v>14</v>
      </c>
      <c r="HJ41" s="27">
        <v>15</v>
      </c>
      <c r="HK41" s="27">
        <v>24</v>
      </c>
      <c r="HL41" s="27">
        <v>20</v>
      </c>
      <c r="HM41" s="27">
        <v>20</v>
      </c>
      <c r="HN41" s="27">
        <v>14</v>
      </c>
      <c r="HO41" s="27">
        <v>31</v>
      </c>
      <c r="HP41" s="43">
        <f t="shared" si="91"/>
        <v>258</v>
      </c>
      <c r="HQ41" s="27">
        <v>31</v>
      </c>
      <c r="HR41" s="27">
        <v>20</v>
      </c>
      <c r="HS41" s="27">
        <v>19</v>
      </c>
      <c r="HT41" s="27">
        <v>16</v>
      </c>
      <c r="HU41" s="27">
        <v>16</v>
      </c>
      <c r="HV41" s="27">
        <v>14</v>
      </c>
      <c r="HW41" s="27">
        <v>27</v>
      </c>
      <c r="HX41" s="27">
        <v>20</v>
      </c>
      <c r="HY41" s="27">
        <v>17</v>
      </c>
      <c r="HZ41" s="27">
        <v>24</v>
      </c>
      <c r="IA41" s="27">
        <v>19</v>
      </c>
      <c r="IB41" s="27">
        <v>12</v>
      </c>
      <c r="IC41" s="43">
        <f t="shared" si="92"/>
        <v>235</v>
      </c>
      <c r="ID41" s="27">
        <v>26</v>
      </c>
      <c r="IE41" s="27">
        <v>23</v>
      </c>
      <c r="IF41" s="27">
        <v>23</v>
      </c>
      <c r="IG41" s="27">
        <v>29</v>
      </c>
      <c r="IH41" s="27">
        <v>26</v>
      </c>
      <c r="II41" s="27">
        <v>14</v>
      </c>
      <c r="IJ41" s="27">
        <v>22</v>
      </c>
      <c r="IK41" s="23">
        <v>14</v>
      </c>
      <c r="IL41" s="27">
        <v>17</v>
      </c>
      <c r="IM41" s="27">
        <v>15</v>
      </c>
      <c r="IN41" s="27">
        <v>18</v>
      </c>
      <c r="IO41" s="27">
        <v>18</v>
      </c>
      <c r="IP41" s="43">
        <f t="shared" si="93"/>
        <v>245</v>
      </c>
      <c r="IQ41" s="27">
        <v>19</v>
      </c>
      <c r="IR41" s="27">
        <v>25</v>
      </c>
      <c r="IS41" s="27">
        <v>22</v>
      </c>
      <c r="IT41" s="27">
        <v>17</v>
      </c>
      <c r="IU41" s="27">
        <v>20</v>
      </c>
      <c r="IV41" s="27">
        <v>20</v>
      </c>
      <c r="IW41" s="27">
        <v>20</v>
      </c>
      <c r="IX41" s="23">
        <v>18</v>
      </c>
      <c r="IY41" s="27">
        <v>23</v>
      </c>
      <c r="IZ41" s="27">
        <v>17</v>
      </c>
      <c r="JA41" s="27">
        <v>13</v>
      </c>
      <c r="JB41" s="27">
        <v>16</v>
      </c>
      <c r="JC41" s="43">
        <f t="shared" si="94"/>
        <v>230</v>
      </c>
      <c r="JD41" s="27">
        <v>37</v>
      </c>
      <c r="JE41" s="27">
        <v>22</v>
      </c>
      <c r="JF41" s="27">
        <v>23</v>
      </c>
      <c r="JG41" s="27">
        <v>33</v>
      </c>
      <c r="JH41" s="27">
        <v>26</v>
      </c>
      <c r="JI41" s="27">
        <v>17</v>
      </c>
      <c r="JJ41" s="150">
        <v>20</v>
      </c>
      <c r="JK41" s="23">
        <v>25</v>
      </c>
      <c r="JL41" s="27">
        <v>13</v>
      </c>
      <c r="JM41" s="27">
        <v>45</v>
      </c>
      <c r="JN41" s="27">
        <v>19</v>
      </c>
      <c r="JO41" s="27">
        <v>24</v>
      </c>
      <c r="JP41" s="42">
        <f t="shared" si="95"/>
        <v>304</v>
      </c>
      <c r="JQ41" s="27">
        <v>26</v>
      </c>
      <c r="JR41" s="27">
        <v>23</v>
      </c>
      <c r="JS41" s="27">
        <v>11</v>
      </c>
      <c r="JT41" s="27">
        <v>15</v>
      </c>
      <c r="JU41" s="27">
        <v>27</v>
      </c>
      <c r="JV41" s="27">
        <v>32</v>
      </c>
      <c r="JW41" s="27">
        <v>20</v>
      </c>
      <c r="JX41" s="27">
        <v>20</v>
      </c>
      <c r="JY41" s="27">
        <v>19</v>
      </c>
      <c r="JZ41" s="27">
        <v>31</v>
      </c>
      <c r="KA41" s="27">
        <v>23</v>
      </c>
      <c r="KB41" s="27">
        <v>30</v>
      </c>
      <c r="KC41" s="42">
        <f t="shared" si="96"/>
        <v>277</v>
      </c>
      <c r="KD41" s="27">
        <v>13</v>
      </c>
      <c r="KE41" s="27">
        <v>31</v>
      </c>
      <c r="KF41" s="27">
        <v>29</v>
      </c>
      <c r="KG41" s="27">
        <v>32</v>
      </c>
      <c r="KH41" s="27">
        <v>28</v>
      </c>
      <c r="KI41" s="27">
        <v>27</v>
      </c>
      <c r="KJ41" s="27">
        <v>18</v>
      </c>
      <c r="KK41" s="27">
        <v>25</v>
      </c>
      <c r="KL41" s="27">
        <v>26</v>
      </c>
      <c r="KM41" s="27">
        <v>15</v>
      </c>
      <c r="KN41" s="27">
        <v>25</v>
      </c>
      <c r="KO41" s="27">
        <v>19</v>
      </c>
      <c r="KP41" s="43">
        <f t="shared" si="97"/>
        <v>288</v>
      </c>
      <c r="KQ41" s="27">
        <v>34</v>
      </c>
      <c r="KR41" s="27">
        <v>34</v>
      </c>
      <c r="KS41" s="27">
        <v>36</v>
      </c>
      <c r="KT41" s="27">
        <v>29</v>
      </c>
      <c r="KU41" s="27">
        <v>15</v>
      </c>
      <c r="KV41" s="27">
        <v>11</v>
      </c>
      <c r="KW41" s="27">
        <v>0</v>
      </c>
      <c r="KX41" s="27">
        <v>32</v>
      </c>
      <c r="KY41" s="27">
        <v>29</v>
      </c>
      <c r="KZ41" s="27">
        <v>26</v>
      </c>
      <c r="LA41" s="27">
        <v>25</v>
      </c>
      <c r="LB41" s="27">
        <v>16</v>
      </c>
      <c r="LC41" s="43">
        <f t="shared" si="98"/>
        <v>287</v>
      </c>
      <c r="LD41" s="27">
        <v>30</v>
      </c>
      <c r="LE41" s="27">
        <v>11</v>
      </c>
      <c r="LF41" s="27">
        <v>26</v>
      </c>
      <c r="LG41" s="27">
        <v>16</v>
      </c>
      <c r="LH41" s="27">
        <v>22</v>
      </c>
      <c r="LI41" s="27">
        <v>20</v>
      </c>
      <c r="LJ41" s="27">
        <v>8</v>
      </c>
      <c r="LK41" s="27">
        <v>31</v>
      </c>
      <c r="LL41" s="27">
        <v>30</v>
      </c>
      <c r="LM41" s="27">
        <v>18</v>
      </c>
      <c r="LN41" s="27">
        <v>19</v>
      </c>
      <c r="LO41" s="27">
        <v>11</v>
      </c>
      <c r="LP41" s="43">
        <f t="shared" si="99"/>
        <v>242</v>
      </c>
      <c r="LQ41" s="164">
        <v>24</v>
      </c>
      <c r="LR41" s="164">
        <v>12</v>
      </c>
      <c r="LS41" s="164">
        <v>23</v>
      </c>
      <c r="LT41" s="164">
        <v>31</v>
      </c>
      <c r="LU41" s="164">
        <v>17</v>
      </c>
      <c r="LV41" s="164">
        <v>23</v>
      </c>
      <c r="LW41" s="164">
        <v>18</v>
      </c>
      <c r="LX41" s="164">
        <v>17</v>
      </c>
      <c r="LY41" s="164">
        <v>21</v>
      </c>
      <c r="LZ41" s="164">
        <v>18</v>
      </c>
      <c r="MA41" s="164">
        <v>18</v>
      </c>
      <c r="MB41" s="164">
        <v>20</v>
      </c>
      <c r="MC41" s="43">
        <f t="shared" si="100"/>
        <v>242</v>
      </c>
      <c r="MD41" s="164">
        <v>32</v>
      </c>
      <c r="ME41" s="164">
        <v>27</v>
      </c>
      <c r="MF41" s="164">
        <v>29</v>
      </c>
      <c r="MG41" s="164">
        <v>31</v>
      </c>
      <c r="MH41" s="164">
        <v>21</v>
      </c>
      <c r="MI41" s="164">
        <v>13</v>
      </c>
      <c r="MJ41" s="164">
        <v>31</v>
      </c>
      <c r="MK41" s="164"/>
      <c r="ML41" s="164"/>
      <c r="MM41" s="164"/>
      <c r="MN41" s="164"/>
      <c r="MO41" s="164"/>
      <c r="MP41" s="43">
        <f t="shared" si="101"/>
        <v>184</v>
      </c>
    </row>
    <row r="42" spans="1:354" x14ac:dyDescent="0.25">
      <c r="A42" s="195"/>
      <c r="B42" s="198"/>
      <c r="C42" s="99" t="s">
        <v>57</v>
      </c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42">
        <f t="shared" si="75"/>
        <v>0</v>
      </c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42">
        <f t="shared" si="76"/>
        <v>0</v>
      </c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42">
        <f t="shared" si="77"/>
        <v>0</v>
      </c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43">
        <f t="shared" si="78"/>
        <v>0</v>
      </c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43">
        <f t="shared" si="79"/>
        <v>0</v>
      </c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43">
        <f t="shared" si="80"/>
        <v>0</v>
      </c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44">
        <f t="shared" si="81"/>
        <v>0</v>
      </c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44">
        <f t="shared" si="82"/>
        <v>0</v>
      </c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43">
        <f t="shared" si="83"/>
        <v>0</v>
      </c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43">
        <f t="shared" si="84"/>
        <v>0</v>
      </c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43">
        <f t="shared" si="85"/>
        <v>0</v>
      </c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43">
        <f t="shared" si="86"/>
        <v>0</v>
      </c>
      <c r="FD42" s="27">
        <v>23</v>
      </c>
      <c r="FE42" s="27">
        <v>33</v>
      </c>
      <c r="FF42" s="27">
        <v>17</v>
      </c>
      <c r="FG42" s="27">
        <v>16</v>
      </c>
      <c r="FH42" s="27">
        <v>21</v>
      </c>
      <c r="FI42" s="27">
        <v>23</v>
      </c>
      <c r="FJ42" s="27">
        <v>18</v>
      </c>
      <c r="FK42" s="27">
        <v>14</v>
      </c>
      <c r="FL42" s="27">
        <v>15</v>
      </c>
      <c r="FM42" s="27">
        <v>18</v>
      </c>
      <c r="FN42" s="27">
        <v>11</v>
      </c>
      <c r="FO42" s="27">
        <v>19</v>
      </c>
      <c r="FP42" s="44">
        <f t="shared" si="87"/>
        <v>228</v>
      </c>
      <c r="FQ42" s="27">
        <v>25</v>
      </c>
      <c r="FR42" s="27">
        <v>18</v>
      </c>
      <c r="FS42" s="27">
        <v>28</v>
      </c>
      <c r="FT42" s="27">
        <v>15</v>
      </c>
      <c r="FU42" s="27">
        <v>17</v>
      </c>
      <c r="FV42" s="27">
        <v>23</v>
      </c>
      <c r="FW42" s="27">
        <v>12</v>
      </c>
      <c r="FX42" s="27">
        <v>19</v>
      </c>
      <c r="FY42" s="27">
        <v>14</v>
      </c>
      <c r="FZ42" s="27">
        <v>14</v>
      </c>
      <c r="GA42" s="27">
        <v>21</v>
      </c>
      <c r="GB42" s="27">
        <v>21</v>
      </c>
      <c r="GC42" s="44">
        <f t="shared" si="88"/>
        <v>227</v>
      </c>
      <c r="GD42" s="27">
        <v>16</v>
      </c>
      <c r="GE42" s="27">
        <v>16</v>
      </c>
      <c r="GF42" s="27">
        <v>21</v>
      </c>
      <c r="GG42" s="27">
        <v>16</v>
      </c>
      <c r="GH42" s="27">
        <v>16</v>
      </c>
      <c r="GI42" s="27">
        <v>11</v>
      </c>
      <c r="GJ42" s="27">
        <v>16</v>
      </c>
      <c r="GK42" s="27">
        <v>15</v>
      </c>
      <c r="GL42" s="27">
        <v>25</v>
      </c>
      <c r="GM42" s="27">
        <v>22</v>
      </c>
      <c r="GN42" s="27">
        <v>15</v>
      </c>
      <c r="GO42" s="27">
        <v>16</v>
      </c>
      <c r="GP42" s="44">
        <f t="shared" si="89"/>
        <v>205</v>
      </c>
      <c r="GQ42" s="27">
        <v>22</v>
      </c>
      <c r="GR42" s="27">
        <v>18</v>
      </c>
      <c r="GS42" s="27">
        <v>22</v>
      </c>
      <c r="GT42" s="27">
        <v>18</v>
      </c>
      <c r="GU42" s="27">
        <v>15</v>
      </c>
      <c r="GV42" s="27">
        <v>23</v>
      </c>
      <c r="GW42" s="27">
        <v>8</v>
      </c>
      <c r="GX42" s="27">
        <v>24</v>
      </c>
      <c r="GY42" s="27">
        <v>14</v>
      </c>
      <c r="GZ42" s="27">
        <v>19</v>
      </c>
      <c r="HA42" s="27">
        <v>12</v>
      </c>
      <c r="HB42" s="27">
        <v>28</v>
      </c>
      <c r="HC42" s="43">
        <f t="shared" si="90"/>
        <v>223</v>
      </c>
      <c r="HD42" s="27">
        <v>11</v>
      </c>
      <c r="HE42" s="27">
        <v>16</v>
      </c>
      <c r="HF42" s="27">
        <v>20</v>
      </c>
      <c r="HG42" s="27">
        <v>17</v>
      </c>
      <c r="HH42" s="27">
        <v>27</v>
      </c>
      <c r="HI42" s="27">
        <v>15</v>
      </c>
      <c r="HJ42" s="27">
        <v>20</v>
      </c>
      <c r="HK42" s="27">
        <v>20</v>
      </c>
      <c r="HL42" s="27">
        <v>12</v>
      </c>
      <c r="HM42" s="27">
        <v>23</v>
      </c>
      <c r="HN42" s="27">
        <v>18</v>
      </c>
      <c r="HO42" s="27">
        <v>21</v>
      </c>
      <c r="HP42" s="43">
        <f t="shared" si="91"/>
        <v>220</v>
      </c>
      <c r="HQ42" s="27">
        <v>27</v>
      </c>
      <c r="HR42" s="27">
        <v>24</v>
      </c>
      <c r="HS42" s="27">
        <v>19</v>
      </c>
      <c r="HT42" s="27">
        <v>16</v>
      </c>
      <c r="HU42" s="27">
        <v>12</v>
      </c>
      <c r="HV42" s="27">
        <v>22</v>
      </c>
      <c r="HW42" s="27">
        <v>13</v>
      </c>
      <c r="HX42" s="27">
        <v>22</v>
      </c>
      <c r="HY42" s="27">
        <v>17</v>
      </c>
      <c r="HZ42" s="27">
        <v>25</v>
      </c>
      <c r="IA42" s="27">
        <v>27</v>
      </c>
      <c r="IB42" s="27">
        <v>19</v>
      </c>
      <c r="IC42" s="43">
        <f t="shared" si="92"/>
        <v>243</v>
      </c>
      <c r="ID42" s="27">
        <v>26</v>
      </c>
      <c r="IE42" s="27">
        <v>24</v>
      </c>
      <c r="IF42" s="27">
        <v>22</v>
      </c>
      <c r="IG42" s="27">
        <v>19</v>
      </c>
      <c r="IH42" s="27">
        <v>19</v>
      </c>
      <c r="II42" s="27">
        <v>17</v>
      </c>
      <c r="IJ42" s="27">
        <v>24</v>
      </c>
      <c r="IK42" s="23">
        <v>18</v>
      </c>
      <c r="IL42" s="27">
        <v>11</v>
      </c>
      <c r="IM42" s="27">
        <v>21</v>
      </c>
      <c r="IN42" s="27">
        <v>17</v>
      </c>
      <c r="IO42" s="27">
        <v>20</v>
      </c>
      <c r="IP42" s="43">
        <f t="shared" si="93"/>
        <v>238</v>
      </c>
      <c r="IQ42" s="27">
        <v>28</v>
      </c>
      <c r="IR42" s="27">
        <v>21</v>
      </c>
      <c r="IS42" s="27">
        <v>29</v>
      </c>
      <c r="IT42" s="27">
        <v>20</v>
      </c>
      <c r="IU42" s="27">
        <v>23</v>
      </c>
      <c r="IV42" s="27">
        <v>19</v>
      </c>
      <c r="IW42" s="27">
        <v>15</v>
      </c>
      <c r="IX42" s="23">
        <v>20</v>
      </c>
      <c r="IY42" s="27">
        <v>22</v>
      </c>
      <c r="IZ42" s="27">
        <v>19</v>
      </c>
      <c r="JA42" s="27">
        <v>26</v>
      </c>
      <c r="JB42" s="27">
        <v>25</v>
      </c>
      <c r="JC42" s="43">
        <f t="shared" si="94"/>
        <v>267</v>
      </c>
      <c r="JD42" s="27">
        <v>33</v>
      </c>
      <c r="JE42" s="27">
        <v>17</v>
      </c>
      <c r="JF42" s="27">
        <v>20</v>
      </c>
      <c r="JG42" s="27">
        <v>20</v>
      </c>
      <c r="JH42" s="27">
        <v>21</v>
      </c>
      <c r="JI42" s="27">
        <v>23</v>
      </c>
      <c r="JJ42" s="150">
        <v>20</v>
      </c>
      <c r="JK42" s="23">
        <v>14</v>
      </c>
      <c r="JL42" s="27">
        <v>18</v>
      </c>
      <c r="JM42" s="27">
        <v>32</v>
      </c>
      <c r="JN42" s="27">
        <v>19</v>
      </c>
      <c r="JO42" s="27">
        <v>19</v>
      </c>
      <c r="JP42" s="42">
        <f t="shared" si="95"/>
        <v>256</v>
      </c>
      <c r="JQ42" s="27">
        <v>29</v>
      </c>
      <c r="JR42" s="27">
        <v>35</v>
      </c>
      <c r="JS42" s="27">
        <v>10</v>
      </c>
      <c r="JT42" s="27">
        <v>15</v>
      </c>
      <c r="JU42" s="27">
        <v>19</v>
      </c>
      <c r="JV42" s="27">
        <v>29</v>
      </c>
      <c r="JW42" s="27">
        <v>23</v>
      </c>
      <c r="JX42" s="27">
        <v>25</v>
      </c>
      <c r="JY42" s="27">
        <v>30</v>
      </c>
      <c r="JZ42" s="27">
        <v>22</v>
      </c>
      <c r="KA42" s="27">
        <v>26</v>
      </c>
      <c r="KB42" s="27">
        <v>29</v>
      </c>
      <c r="KC42" s="42">
        <f t="shared" si="96"/>
        <v>292</v>
      </c>
      <c r="KD42" s="27">
        <v>12</v>
      </c>
      <c r="KE42" s="27">
        <v>44</v>
      </c>
      <c r="KF42" s="27">
        <v>42</v>
      </c>
      <c r="KG42" s="27">
        <v>26</v>
      </c>
      <c r="KH42" s="27">
        <v>30</v>
      </c>
      <c r="KI42" s="27">
        <v>31</v>
      </c>
      <c r="KJ42" s="27">
        <v>26</v>
      </c>
      <c r="KK42" s="27">
        <v>25</v>
      </c>
      <c r="KL42" s="27">
        <v>19</v>
      </c>
      <c r="KM42" s="27">
        <v>23</v>
      </c>
      <c r="KN42" s="27">
        <v>19</v>
      </c>
      <c r="KO42" s="27">
        <v>21</v>
      </c>
      <c r="KP42" s="43">
        <f t="shared" si="97"/>
        <v>318</v>
      </c>
      <c r="KQ42" s="27">
        <v>32</v>
      </c>
      <c r="KR42" s="27">
        <v>40</v>
      </c>
      <c r="KS42" s="27">
        <v>27</v>
      </c>
      <c r="KT42" s="27">
        <v>23</v>
      </c>
      <c r="KU42" s="27">
        <v>20</v>
      </c>
      <c r="KV42" s="27">
        <v>12</v>
      </c>
      <c r="KW42" s="27">
        <v>0</v>
      </c>
      <c r="KX42" s="27">
        <v>38</v>
      </c>
      <c r="KY42" s="27">
        <v>29</v>
      </c>
      <c r="KZ42" s="27">
        <v>28</v>
      </c>
      <c r="LA42" s="27">
        <v>18</v>
      </c>
      <c r="LB42" s="27">
        <v>23</v>
      </c>
      <c r="LC42" s="43">
        <f t="shared" si="98"/>
        <v>290</v>
      </c>
      <c r="LD42" s="27">
        <v>19</v>
      </c>
      <c r="LE42" s="27">
        <v>7</v>
      </c>
      <c r="LF42" s="27">
        <v>41</v>
      </c>
      <c r="LG42" s="27">
        <v>22</v>
      </c>
      <c r="LH42" s="27">
        <v>33</v>
      </c>
      <c r="LI42" s="27">
        <v>22</v>
      </c>
      <c r="LJ42" s="27">
        <v>20</v>
      </c>
      <c r="LK42" s="27">
        <v>20</v>
      </c>
      <c r="LL42" s="27">
        <v>9</v>
      </c>
      <c r="LM42" s="27">
        <v>18</v>
      </c>
      <c r="LN42" s="27">
        <v>20</v>
      </c>
      <c r="LO42" s="27">
        <v>20</v>
      </c>
      <c r="LP42" s="43">
        <f t="shared" si="99"/>
        <v>251</v>
      </c>
      <c r="LQ42" s="164">
        <v>10</v>
      </c>
      <c r="LR42" s="164">
        <v>7</v>
      </c>
      <c r="LS42" s="164">
        <v>34</v>
      </c>
      <c r="LT42" s="164">
        <v>19</v>
      </c>
      <c r="LU42" s="164">
        <v>25</v>
      </c>
      <c r="LV42" s="164">
        <v>20</v>
      </c>
      <c r="LW42" s="164">
        <v>11</v>
      </c>
      <c r="LX42" s="164">
        <v>15</v>
      </c>
      <c r="LY42" s="164">
        <v>18</v>
      </c>
      <c r="LZ42" s="164">
        <v>20</v>
      </c>
      <c r="MA42" s="164">
        <v>20</v>
      </c>
      <c r="MB42" s="164">
        <v>32</v>
      </c>
      <c r="MC42" s="43">
        <f t="shared" si="100"/>
        <v>231</v>
      </c>
      <c r="MD42" s="164">
        <v>26</v>
      </c>
      <c r="ME42" s="164">
        <v>33</v>
      </c>
      <c r="MF42" s="164">
        <v>30</v>
      </c>
      <c r="MG42" s="164">
        <v>31</v>
      </c>
      <c r="MH42" s="164">
        <v>27</v>
      </c>
      <c r="MI42" s="164">
        <v>13</v>
      </c>
      <c r="MJ42" s="164">
        <v>23</v>
      </c>
      <c r="MK42" s="164"/>
      <c r="ML42" s="164"/>
      <c r="MM42" s="164"/>
      <c r="MN42" s="164"/>
      <c r="MO42" s="164"/>
      <c r="MP42" s="43">
        <f t="shared" si="101"/>
        <v>183</v>
      </c>
    </row>
    <row r="43" spans="1:354" ht="22.5" x14ac:dyDescent="0.25">
      <c r="A43" s="195"/>
      <c r="B43" s="198"/>
      <c r="C43" s="99" t="s">
        <v>58</v>
      </c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42">
        <f t="shared" si="75"/>
        <v>0</v>
      </c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42">
        <f t="shared" si="76"/>
        <v>0</v>
      </c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42">
        <f t="shared" si="77"/>
        <v>0</v>
      </c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43">
        <f t="shared" si="78"/>
        <v>0</v>
      </c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43">
        <f t="shared" si="79"/>
        <v>0</v>
      </c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43">
        <f t="shared" si="80"/>
        <v>0</v>
      </c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44">
        <f t="shared" si="81"/>
        <v>0</v>
      </c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44">
        <f t="shared" si="82"/>
        <v>0</v>
      </c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43">
        <f t="shared" si="83"/>
        <v>0</v>
      </c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43">
        <f t="shared" si="84"/>
        <v>0</v>
      </c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43">
        <f t="shared" si="85"/>
        <v>0</v>
      </c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43">
        <f t="shared" si="86"/>
        <v>0</v>
      </c>
      <c r="FD43" s="27">
        <v>4</v>
      </c>
      <c r="FE43" s="27">
        <v>6</v>
      </c>
      <c r="FF43" s="27">
        <v>4</v>
      </c>
      <c r="FG43" s="27">
        <v>2</v>
      </c>
      <c r="FH43" s="27">
        <v>11</v>
      </c>
      <c r="FI43" s="27">
        <v>2</v>
      </c>
      <c r="FJ43" s="27">
        <v>4</v>
      </c>
      <c r="FK43" s="27">
        <v>6</v>
      </c>
      <c r="FL43" s="27">
        <v>4</v>
      </c>
      <c r="FM43" s="27">
        <v>4</v>
      </c>
      <c r="FN43" s="27">
        <v>7</v>
      </c>
      <c r="FO43" s="27">
        <v>3</v>
      </c>
      <c r="FP43" s="44">
        <f t="shared" si="87"/>
        <v>57</v>
      </c>
      <c r="FQ43" s="27">
        <v>4</v>
      </c>
      <c r="FR43" s="27">
        <v>5</v>
      </c>
      <c r="FS43" s="27">
        <v>13</v>
      </c>
      <c r="FT43" s="27">
        <v>6</v>
      </c>
      <c r="FU43" s="27">
        <v>1</v>
      </c>
      <c r="FV43" s="27">
        <v>2</v>
      </c>
      <c r="FW43" s="27">
        <v>7</v>
      </c>
      <c r="FX43" s="27">
        <v>4</v>
      </c>
      <c r="FY43" s="27">
        <v>6</v>
      </c>
      <c r="FZ43" s="27">
        <v>3</v>
      </c>
      <c r="GA43" s="27">
        <v>3</v>
      </c>
      <c r="GB43" s="27">
        <v>6</v>
      </c>
      <c r="GC43" s="44">
        <f t="shared" si="88"/>
        <v>60</v>
      </c>
      <c r="GD43" s="27">
        <v>7</v>
      </c>
      <c r="GE43" s="27">
        <v>3</v>
      </c>
      <c r="GF43" s="27">
        <v>5</v>
      </c>
      <c r="GG43" s="27">
        <v>7</v>
      </c>
      <c r="GH43" s="27">
        <v>8</v>
      </c>
      <c r="GI43" s="27">
        <v>6</v>
      </c>
      <c r="GJ43" s="27">
        <v>5</v>
      </c>
      <c r="GK43" s="27">
        <v>2</v>
      </c>
      <c r="GL43" s="27">
        <v>2</v>
      </c>
      <c r="GM43" s="27">
        <v>4</v>
      </c>
      <c r="GN43" s="27">
        <v>4</v>
      </c>
      <c r="GO43" s="27">
        <v>3</v>
      </c>
      <c r="GP43" s="44">
        <f t="shared" si="89"/>
        <v>56</v>
      </c>
      <c r="GQ43" s="27">
        <v>9</v>
      </c>
      <c r="GR43" s="27">
        <v>7</v>
      </c>
      <c r="GS43" s="27">
        <v>10</v>
      </c>
      <c r="GT43" s="27">
        <v>4</v>
      </c>
      <c r="GU43" s="27">
        <v>6</v>
      </c>
      <c r="GV43" s="27">
        <v>2</v>
      </c>
      <c r="GW43" s="27">
        <v>6</v>
      </c>
      <c r="GX43" s="27">
        <v>6</v>
      </c>
      <c r="GY43" s="27">
        <v>5</v>
      </c>
      <c r="GZ43" s="27">
        <v>3</v>
      </c>
      <c r="HA43" s="27">
        <v>10</v>
      </c>
      <c r="HB43" s="27">
        <v>5</v>
      </c>
      <c r="HC43" s="43">
        <f t="shared" si="90"/>
        <v>73</v>
      </c>
      <c r="HD43" s="27">
        <v>8</v>
      </c>
      <c r="HE43" s="27">
        <v>5</v>
      </c>
      <c r="HF43" s="27">
        <v>6</v>
      </c>
      <c r="HG43" s="27">
        <v>4</v>
      </c>
      <c r="HH43" s="27">
        <v>9</v>
      </c>
      <c r="HI43" s="27">
        <v>2</v>
      </c>
      <c r="HJ43" s="27">
        <v>6</v>
      </c>
      <c r="HK43" s="27">
        <v>11</v>
      </c>
      <c r="HL43" s="27">
        <v>4</v>
      </c>
      <c r="HM43" s="27">
        <v>11</v>
      </c>
      <c r="HN43" s="27">
        <v>5</v>
      </c>
      <c r="HO43" s="27">
        <v>12</v>
      </c>
      <c r="HP43" s="43">
        <f t="shared" si="91"/>
        <v>83</v>
      </c>
      <c r="HQ43" s="27">
        <v>5</v>
      </c>
      <c r="HR43" s="27">
        <v>3</v>
      </c>
      <c r="HS43" s="27">
        <v>4</v>
      </c>
      <c r="HT43" s="27">
        <v>4</v>
      </c>
      <c r="HU43" s="27">
        <v>5</v>
      </c>
      <c r="HV43" s="27">
        <v>9</v>
      </c>
      <c r="HW43" s="27">
        <v>2</v>
      </c>
      <c r="HX43" s="27">
        <v>10</v>
      </c>
      <c r="HY43" s="27">
        <v>4</v>
      </c>
      <c r="HZ43" s="27">
        <v>3</v>
      </c>
      <c r="IA43" s="27">
        <v>7</v>
      </c>
      <c r="IB43" s="27">
        <v>5</v>
      </c>
      <c r="IC43" s="43">
        <f t="shared" si="92"/>
        <v>61</v>
      </c>
      <c r="ID43" s="27">
        <v>10</v>
      </c>
      <c r="IE43" s="27">
        <v>8</v>
      </c>
      <c r="IF43" s="27">
        <v>7</v>
      </c>
      <c r="IG43" s="27">
        <v>9</v>
      </c>
      <c r="IH43" s="27">
        <v>5</v>
      </c>
      <c r="II43" s="27">
        <v>2</v>
      </c>
      <c r="IJ43" s="27">
        <v>8</v>
      </c>
      <c r="IK43" s="27">
        <v>6</v>
      </c>
      <c r="IL43" s="27">
        <v>7</v>
      </c>
      <c r="IM43" s="27">
        <v>13</v>
      </c>
      <c r="IN43" s="27">
        <v>5</v>
      </c>
      <c r="IO43" s="27">
        <v>6</v>
      </c>
      <c r="IP43" s="43">
        <f t="shared" si="93"/>
        <v>86</v>
      </c>
      <c r="IQ43" s="27">
        <v>2</v>
      </c>
      <c r="IR43" s="27">
        <v>8</v>
      </c>
      <c r="IS43" s="27">
        <v>8</v>
      </c>
      <c r="IT43" s="27">
        <v>8</v>
      </c>
      <c r="IU43" s="27">
        <v>5</v>
      </c>
      <c r="IV43" s="27">
        <v>7</v>
      </c>
      <c r="IW43" s="27">
        <v>3</v>
      </c>
      <c r="IX43" s="27">
        <v>9</v>
      </c>
      <c r="IY43" s="27">
        <v>2</v>
      </c>
      <c r="IZ43" s="27">
        <v>10</v>
      </c>
      <c r="JA43" s="27">
        <v>8</v>
      </c>
      <c r="JB43" s="27">
        <v>10</v>
      </c>
      <c r="JC43" s="43">
        <f t="shared" si="94"/>
        <v>80</v>
      </c>
      <c r="JD43" s="27">
        <v>8</v>
      </c>
      <c r="JE43" s="27">
        <v>8</v>
      </c>
      <c r="JF43" s="27">
        <v>7</v>
      </c>
      <c r="JG43" s="27">
        <v>13</v>
      </c>
      <c r="JH43" s="27">
        <v>6</v>
      </c>
      <c r="JI43" s="27">
        <v>9</v>
      </c>
      <c r="JJ43" s="150">
        <v>9</v>
      </c>
      <c r="JK43" s="27">
        <v>4</v>
      </c>
      <c r="JL43" s="27">
        <v>7</v>
      </c>
      <c r="JM43" s="27">
        <v>13</v>
      </c>
      <c r="JN43" s="27">
        <v>5</v>
      </c>
      <c r="JO43" s="27">
        <v>6</v>
      </c>
      <c r="JP43" s="42">
        <f t="shared" si="95"/>
        <v>95</v>
      </c>
      <c r="JQ43" s="27">
        <v>7</v>
      </c>
      <c r="JR43" s="27">
        <v>10</v>
      </c>
      <c r="JS43" s="27">
        <v>1</v>
      </c>
      <c r="JT43" s="27">
        <v>6</v>
      </c>
      <c r="JU43" s="27">
        <v>7</v>
      </c>
      <c r="JV43" s="27">
        <v>8</v>
      </c>
      <c r="JW43" s="27">
        <v>6</v>
      </c>
      <c r="JX43" s="27">
        <v>6</v>
      </c>
      <c r="JY43" s="27">
        <v>10</v>
      </c>
      <c r="JZ43" s="27">
        <v>5</v>
      </c>
      <c r="KA43" s="27">
        <v>5</v>
      </c>
      <c r="KB43" s="27">
        <v>14</v>
      </c>
      <c r="KC43" s="42">
        <f t="shared" si="96"/>
        <v>85</v>
      </c>
      <c r="KD43" s="27">
        <v>2</v>
      </c>
      <c r="KE43" s="27">
        <v>12</v>
      </c>
      <c r="KF43" s="27">
        <v>20</v>
      </c>
      <c r="KG43" s="27">
        <v>11</v>
      </c>
      <c r="KH43" s="27">
        <v>14</v>
      </c>
      <c r="KI43" s="27">
        <v>7</v>
      </c>
      <c r="KJ43" s="27">
        <v>4</v>
      </c>
      <c r="KK43" s="27">
        <v>6</v>
      </c>
      <c r="KL43" s="27">
        <v>9</v>
      </c>
      <c r="KM43" s="27">
        <v>7</v>
      </c>
      <c r="KN43" s="27">
        <v>7</v>
      </c>
      <c r="KO43" s="27">
        <v>14</v>
      </c>
      <c r="KP43" s="43">
        <f t="shared" si="97"/>
        <v>113</v>
      </c>
      <c r="KQ43" s="27">
        <v>10</v>
      </c>
      <c r="KR43" s="27">
        <v>12</v>
      </c>
      <c r="KS43" s="27">
        <v>13</v>
      </c>
      <c r="KT43" s="27">
        <v>9</v>
      </c>
      <c r="KU43" s="27">
        <v>5</v>
      </c>
      <c r="KV43" s="27">
        <v>0</v>
      </c>
      <c r="KW43" s="27">
        <v>0</v>
      </c>
      <c r="KX43" s="27">
        <v>8</v>
      </c>
      <c r="KY43" s="27">
        <v>12</v>
      </c>
      <c r="KZ43" s="27">
        <v>7</v>
      </c>
      <c r="LA43" s="27">
        <v>5</v>
      </c>
      <c r="LB43" s="27">
        <v>11</v>
      </c>
      <c r="LC43" s="43">
        <f t="shared" si="98"/>
        <v>92</v>
      </c>
      <c r="LD43" s="27">
        <v>9</v>
      </c>
      <c r="LE43" s="27">
        <v>7</v>
      </c>
      <c r="LF43" s="27">
        <v>14</v>
      </c>
      <c r="LG43" s="27">
        <v>9</v>
      </c>
      <c r="LH43" s="27">
        <v>8</v>
      </c>
      <c r="LI43" s="27">
        <v>9</v>
      </c>
      <c r="LJ43" s="27">
        <v>11</v>
      </c>
      <c r="LK43" s="27">
        <v>13</v>
      </c>
      <c r="LL43" s="27">
        <v>1</v>
      </c>
      <c r="LM43" s="27">
        <v>3</v>
      </c>
      <c r="LN43" s="27">
        <v>10</v>
      </c>
      <c r="LO43" s="27">
        <v>7</v>
      </c>
      <c r="LP43" s="43">
        <f t="shared" si="99"/>
        <v>101</v>
      </c>
      <c r="LQ43" s="164">
        <v>8</v>
      </c>
      <c r="LR43" s="164">
        <v>6</v>
      </c>
      <c r="LS43" s="164">
        <v>5</v>
      </c>
      <c r="LT43" s="164">
        <v>8</v>
      </c>
      <c r="LU43" s="164">
        <v>9</v>
      </c>
      <c r="LV43" s="164">
        <v>7</v>
      </c>
      <c r="LW43" s="164">
        <v>6</v>
      </c>
      <c r="LX43" s="164">
        <v>9</v>
      </c>
      <c r="LY43" s="164">
        <v>6</v>
      </c>
      <c r="LZ43" s="164">
        <v>8</v>
      </c>
      <c r="MA43" s="164">
        <v>8</v>
      </c>
      <c r="MB43" s="164">
        <v>6</v>
      </c>
      <c r="MC43" s="43">
        <f t="shared" si="100"/>
        <v>86</v>
      </c>
      <c r="MD43" s="164">
        <v>7</v>
      </c>
      <c r="ME43" s="164">
        <v>7</v>
      </c>
      <c r="MF43" s="164">
        <v>9</v>
      </c>
      <c r="MG43" s="164">
        <v>11</v>
      </c>
      <c r="MH43" s="164">
        <v>9</v>
      </c>
      <c r="MI43" s="164">
        <v>4</v>
      </c>
      <c r="MJ43" s="164">
        <v>6</v>
      </c>
      <c r="MK43" s="164"/>
      <c r="ML43" s="164"/>
      <c r="MM43" s="164"/>
      <c r="MN43" s="164"/>
      <c r="MO43" s="164"/>
      <c r="MP43" s="43">
        <f t="shared" si="101"/>
        <v>53</v>
      </c>
    </row>
    <row r="44" spans="1:354" x14ac:dyDescent="0.25">
      <c r="A44" s="195"/>
      <c r="B44" s="198"/>
      <c r="C44" s="99" t="s">
        <v>59</v>
      </c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42">
        <f t="shared" si="75"/>
        <v>0</v>
      </c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42">
        <f t="shared" si="76"/>
        <v>0</v>
      </c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42">
        <f t="shared" si="77"/>
        <v>0</v>
      </c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43">
        <f t="shared" si="78"/>
        <v>0</v>
      </c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43">
        <f t="shared" si="79"/>
        <v>0</v>
      </c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43">
        <f t="shared" si="80"/>
        <v>0</v>
      </c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44">
        <f t="shared" si="81"/>
        <v>0</v>
      </c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44">
        <f t="shared" si="82"/>
        <v>0</v>
      </c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43">
        <f t="shared" si="83"/>
        <v>0</v>
      </c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43">
        <f t="shared" si="84"/>
        <v>0</v>
      </c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43">
        <f t="shared" si="85"/>
        <v>0</v>
      </c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43">
        <f t="shared" si="86"/>
        <v>0</v>
      </c>
      <c r="FD44" s="27">
        <v>8</v>
      </c>
      <c r="FE44" s="27">
        <v>9</v>
      </c>
      <c r="FF44" s="27">
        <v>17</v>
      </c>
      <c r="FG44" s="27">
        <v>4</v>
      </c>
      <c r="FH44" s="27">
        <v>3</v>
      </c>
      <c r="FI44" s="27">
        <v>4</v>
      </c>
      <c r="FJ44" s="27">
        <v>9</v>
      </c>
      <c r="FK44" s="27">
        <v>4</v>
      </c>
      <c r="FL44" s="27">
        <v>1</v>
      </c>
      <c r="FM44" s="27">
        <v>5</v>
      </c>
      <c r="FN44" s="27">
        <v>2</v>
      </c>
      <c r="FO44" s="27">
        <v>5</v>
      </c>
      <c r="FP44" s="44">
        <f t="shared" si="87"/>
        <v>71</v>
      </c>
      <c r="FQ44" s="27">
        <v>13</v>
      </c>
      <c r="FR44" s="27">
        <v>4</v>
      </c>
      <c r="FS44" s="27">
        <v>6</v>
      </c>
      <c r="FT44" s="27">
        <v>6</v>
      </c>
      <c r="FU44" s="27">
        <v>4</v>
      </c>
      <c r="FV44" s="27">
        <v>1</v>
      </c>
      <c r="FW44" s="27">
        <v>6</v>
      </c>
      <c r="FX44" s="27">
        <v>7</v>
      </c>
      <c r="FY44" s="27">
        <v>2</v>
      </c>
      <c r="FZ44" s="27">
        <v>10</v>
      </c>
      <c r="GA44" s="27">
        <v>9</v>
      </c>
      <c r="GB44" s="27">
        <v>4</v>
      </c>
      <c r="GC44" s="44">
        <f t="shared" si="88"/>
        <v>72</v>
      </c>
      <c r="GD44" s="27">
        <v>4</v>
      </c>
      <c r="GE44" s="27">
        <v>6</v>
      </c>
      <c r="GF44" s="27">
        <v>6</v>
      </c>
      <c r="GG44" s="27">
        <v>6</v>
      </c>
      <c r="GH44" s="27">
        <v>10</v>
      </c>
      <c r="GI44" s="27">
        <v>7</v>
      </c>
      <c r="GJ44" s="27">
        <v>7</v>
      </c>
      <c r="GK44" s="27">
        <v>7</v>
      </c>
      <c r="GL44" s="27">
        <v>8</v>
      </c>
      <c r="GM44" s="27">
        <v>6</v>
      </c>
      <c r="GN44" s="27">
        <v>3</v>
      </c>
      <c r="GO44" s="27">
        <v>7</v>
      </c>
      <c r="GP44" s="44">
        <f t="shared" si="89"/>
        <v>77</v>
      </c>
      <c r="GQ44" s="27">
        <v>6</v>
      </c>
      <c r="GR44" s="27">
        <v>6</v>
      </c>
      <c r="GS44" s="27">
        <v>4</v>
      </c>
      <c r="GT44" s="27">
        <v>8</v>
      </c>
      <c r="GU44" s="27">
        <v>5</v>
      </c>
      <c r="GV44" s="27">
        <v>7</v>
      </c>
      <c r="GW44" s="27">
        <v>5</v>
      </c>
      <c r="GX44" s="27">
        <v>7</v>
      </c>
      <c r="GY44" s="27">
        <v>4</v>
      </c>
      <c r="GZ44" s="27">
        <v>10</v>
      </c>
      <c r="HA44" s="27">
        <v>6</v>
      </c>
      <c r="HB44" s="27">
        <v>5</v>
      </c>
      <c r="HC44" s="43">
        <f t="shared" si="90"/>
        <v>73</v>
      </c>
      <c r="HD44" s="27">
        <v>6</v>
      </c>
      <c r="HE44" s="27">
        <v>5</v>
      </c>
      <c r="HF44" s="27">
        <v>7</v>
      </c>
      <c r="HG44" s="27">
        <v>9</v>
      </c>
      <c r="HH44" s="27">
        <v>6</v>
      </c>
      <c r="HI44" s="27">
        <v>3</v>
      </c>
      <c r="HJ44" s="27">
        <v>5</v>
      </c>
      <c r="HK44" s="27">
        <v>5</v>
      </c>
      <c r="HL44" s="27">
        <v>10</v>
      </c>
      <c r="HM44" s="27">
        <v>8</v>
      </c>
      <c r="HN44" s="27">
        <v>7</v>
      </c>
      <c r="HO44" s="27">
        <v>7</v>
      </c>
      <c r="HP44" s="43">
        <f t="shared" si="91"/>
        <v>78</v>
      </c>
      <c r="HQ44" s="27">
        <v>8</v>
      </c>
      <c r="HR44" s="27">
        <v>9</v>
      </c>
      <c r="HS44" s="27">
        <v>8</v>
      </c>
      <c r="HT44" s="27">
        <v>5</v>
      </c>
      <c r="HU44" s="27">
        <v>7</v>
      </c>
      <c r="HV44" s="27">
        <v>10</v>
      </c>
      <c r="HW44" s="27">
        <v>3</v>
      </c>
      <c r="HX44" s="27">
        <v>8</v>
      </c>
      <c r="HY44" s="27">
        <v>6</v>
      </c>
      <c r="HZ44" s="27">
        <v>9</v>
      </c>
      <c r="IA44" s="27">
        <v>8</v>
      </c>
      <c r="IB44" s="27">
        <v>5</v>
      </c>
      <c r="IC44" s="43">
        <f t="shared" si="92"/>
        <v>86</v>
      </c>
      <c r="ID44" s="27">
        <v>9</v>
      </c>
      <c r="IE44" s="27">
        <v>7</v>
      </c>
      <c r="IF44" s="27">
        <v>7</v>
      </c>
      <c r="IG44" s="27">
        <v>10</v>
      </c>
      <c r="IH44" s="27">
        <v>9</v>
      </c>
      <c r="II44" s="27">
        <v>3</v>
      </c>
      <c r="IJ44" s="27">
        <v>10</v>
      </c>
      <c r="IK44" s="27">
        <v>8</v>
      </c>
      <c r="IL44" s="27">
        <v>3</v>
      </c>
      <c r="IM44" s="27">
        <v>14</v>
      </c>
      <c r="IN44" s="27">
        <v>12</v>
      </c>
      <c r="IO44" s="27">
        <v>4</v>
      </c>
      <c r="IP44" s="43">
        <f t="shared" si="93"/>
        <v>96</v>
      </c>
      <c r="IQ44" s="27">
        <v>17</v>
      </c>
      <c r="IR44" s="27">
        <v>9</v>
      </c>
      <c r="IS44" s="27">
        <v>5</v>
      </c>
      <c r="IT44" s="27">
        <v>10</v>
      </c>
      <c r="IU44" s="27">
        <v>6</v>
      </c>
      <c r="IV44" s="27">
        <v>7</v>
      </c>
      <c r="IW44" s="27">
        <v>9</v>
      </c>
      <c r="IX44" s="27">
        <v>6</v>
      </c>
      <c r="IY44" s="27">
        <v>6</v>
      </c>
      <c r="IZ44" s="27">
        <v>8</v>
      </c>
      <c r="JA44" s="27">
        <v>6</v>
      </c>
      <c r="JB44" s="27">
        <v>4</v>
      </c>
      <c r="JC44" s="43">
        <f t="shared" si="94"/>
        <v>93</v>
      </c>
      <c r="JD44" s="27">
        <v>13</v>
      </c>
      <c r="JE44" s="27">
        <v>9</v>
      </c>
      <c r="JF44" s="27">
        <v>14</v>
      </c>
      <c r="JG44" s="27">
        <v>6</v>
      </c>
      <c r="JH44" s="27">
        <v>8</v>
      </c>
      <c r="JI44" s="27">
        <v>3</v>
      </c>
      <c r="JJ44" s="150">
        <v>14</v>
      </c>
      <c r="JK44" s="27">
        <v>6</v>
      </c>
      <c r="JL44" s="27">
        <v>9</v>
      </c>
      <c r="JM44" s="27">
        <v>16</v>
      </c>
      <c r="JN44" s="27">
        <v>8</v>
      </c>
      <c r="JO44" s="27">
        <v>11</v>
      </c>
      <c r="JP44" s="42">
        <f t="shared" si="95"/>
        <v>117</v>
      </c>
      <c r="JQ44" s="27">
        <v>3</v>
      </c>
      <c r="JR44" s="27">
        <v>8</v>
      </c>
      <c r="JS44" s="27">
        <v>4</v>
      </c>
      <c r="JT44" s="27">
        <v>7</v>
      </c>
      <c r="JU44" s="27">
        <v>9</v>
      </c>
      <c r="JV44" s="27">
        <v>10</v>
      </c>
      <c r="JW44" s="27">
        <v>5</v>
      </c>
      <c r="JX44" s="27">
        <v>7</v>
      </c>
      <c r="JY44" s="27">
        <v>13</v>
      </c>
      <c r="JZ44" s="27">
        <v>6</v>
      </c>
      <c r="KA44" s="27">
        <v>8</v>
      </c>
      <c r="KB44" s="27">
        <v>9</v>
      </c>
      <c r="KC44" s="42">
        <f t="shared" si="96"/>
        <v>89</v>
      </c>
      <c r="KD44" s="27">
        <v>4</v>
      </c>
      <c r="KE44" s="27">
        <v>20</v>
      </c>
      <c r="KF44" s="27">
        <v>22</v>
      </c>
      <c r="KG44" s="27">
        <v>21</v>
      </c>
      <c r="KH44" s="27">
        <v>8</v>
      </c>
      <c r="KI44" s="27">
        <v>6</v>
      </c>
      <c r="KJ44" s="27">
        <v>10</v>
      </c>
      <c r="KK44" s="27">
        <v>4</v>
      </c>
      <c r="KL44" s="27">
        <v>8</v>
      </c>
      <c r="KM44" s="27">
        <v>8</v>
      </c>
      <c r="KN44" s="27">
        <v>7</v>
      </c>
      <c r="KO44" s="27">
        <v>13</v>
      </c>
      <c r="KP44" s="43">
        <f t="shared" si="97"/>
        <v>131</v>
      </c>
      <c r="KQ44" s="27">
        <v>9</v>
      </c>
      <c r="KR44" s="27">
        <v>5</v>
      </c>
      <c r="KS44" s="27">
        <v>16</v>
      </c>
      <c r="KT44" s="27">
        <v>10</v>
      </c>
      <c r="KU44" s="27">
        <v>4</v>
      </c>
      <c r="KV44" s="27">
        <v>5</v>
      </c>
      <c r="KW44" s="27">
        <v>0</v>
      </c>
      <c r="KX44" s="27">
        <v>20</v>
      </c>
      <c r="KY44" s="27">
        <v>11</v>
      </c>
      <c r="KZ44" s="27">
        <v>4</v>
      </c>
      <c r="LA44" s="27">
        <v>11</v>
      </c>
      <c r="LB44" s="27">
        <v>9</v>
      </c>
      <c r="LC44" s="43">
        <f t="shared" si="98"/>
        <v>104</v>
      </c>
      <c r="LD44" s="27">
        <v>10</v>
      </c>
      <c r="LE44" s="27">
        <v>2</v>
      </c>
      <c r="LF44" s="27">
        <v>11</v>
      </c>
      <c r="LG44" s="27">
        <v>3</v>
      </c>
      <c r="LH44" s="27">
        <v>9</v>
      </c>
      <c r="LI44" s="27">
        <v>9</v>
      </c>
      <c r="LJ44" s="27">
        <v>6</v>
      </c>
      <c r="LK44" s="27">
        <v>9</v>
      </c>
      <c r="LL44" s="27">
        <v>8</v>
      </c>
      <c r="LM44" s="27">
        <v>6</v>
      </c>
      <c r="LN44" s="27">
        <v>3</v>
      </c>
      <c r="LO44" s="27">
        <v>8</v>
      </c>
      <c r="LP44" s="43">
        <f t="shared" si="99"/>
        <v>84</v>
      </c>
      <c r="LQ44" s="164">
        <v>5</v>
      </c>
      <c r="LR44" s="164">
        <v>7</v>
      </c>
      <c r="LS44" s="164">
        <v>16</v>
      </c>
      <c r="LT44" s="164">
        <v>10</v>
      </c>
      <c r="LU44" s="164">
        <v>10</v>
      </c>
      <c r="LV44" s="164">
        <v>9</v>
      </c>
      <c r="LW44" s="164">
        <v>12</v>
      </c>
      <c r="LX44" s="164">
        <v>14</v>
      </c>
      <c r="LY44" s="164">
        <v>8</v>
      </c>
      <c r="LZ44" s="164">
        <v>9</v>
      </c>
      <c r="MA44" s="164">
        <v>4</v>
      </c>
      <c r="MB44" s="164">
        <v>15</v>
      </c>
      <c r="MC44" s="43">
        <f t="shared" si="100"/>
        <v>119</v>
      </c>
      <c r="MD44" s="164">
        <v>14</v>
      </c>
      <c r="ME44" s="164">
        <v>7</v>
      </c>
      <c r="MF44" s="164">
        <v>8</v>
      </c>
      <c r="MG44" s="164">
        <v>10</v>
      </c>
      <c r="MH44" s="164">
        <v>10</v>
      </c>
      <c r="MI44" s="164">
        <v>6</v>
      </c>
      <c r="MJ44" s="164">
        <v>4</v>
      </c>
      <c r="MK44" s="164"/>
      <c r="ML44" s="164"/>
      <c r="MM44" s="164"/>
      <c r="MN44" s="164"/>
      <c r="MO44" s="164"/>
      <c r="MP44" s="43">
        <f t="shared" si="101"/>
        <v>59</v>
      </c>
    </row>
    <row r="45" spans="1:354" x14ac:dyDescent="0.25">
      <c r="A45" s="195"/>
      <c r="B45" s="198"/>
      <c r="C45" s="99" t="s">
        <v>60</v>
      </c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42">
        <f t="shared" si="75"/>
        <v>0</v>
      </c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42">
        <f t="shared" si="76"/>
        <v>0</v>
      </c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42">
        <f t="shared" si="77"/>
        <v>0</v>
      </c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43">
        <f t="shared" si="78"/>
        <v>0</v>
      </c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43">
        <f t="shared" si="79"/>
        <v>0</v>
      </c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43">
        <f t="shared" si="80"/>
        <v>0</v>
      </c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44">
        <f t="shared" si="81"/>
        <v>0</v>
      </c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44">
        <f t="shared" si="82"/>
        <v>0</v>
      </c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43">
        <f t="shared" si="83"/>
        <v>0</v>
      </c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43">
        <f t="shared" si="84"/>
        <v>0</v>
      </c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43">
        <f t="shared" si="85"/>
        <v>0</v>
      </c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43">
        <f t="shared" si="86"/>
        <v>0</v>
      </c>
      <c r="FD45" s="27">
        <v>35</v>
      </c>
      <c r="FE45" s="27">
        <v>44</v>
      </c>
      <c r="FF45" s="27">
        <v>44</v>
      </c>
      <c r="FG45" s="27">
        <v>39</v>
      </c>
      <c r="FH45" s="27">
        <v>16</v>
      </c>
      <c r="FI45" s="27">
        <v>27</v>
      </c>
      <c r="FJ45" s="27">
        <v>35</v>
      </c>
      <c r="FK45" s="27">
        <v>38</v>
      </c>
      <c r="FL45" s="27">
        <v>31</v>
      </c>
      <c r="FM45" s="27">
        <v>36</v>
      </c>
      <c r="FN45" s="27">
        <v>32</v>
      </c>
      <c r="FO45" s="27">
        <v>33</v>
      </c>
      <c r="FP45" s="44">
        <f t="shared" si="87"/>
        <v>410</v>
      </c>
      <c r="FQ45" s="27">
        <v>44</v>
      </c>
      <c r="FR45" s="27">
        <v>41</v>
      </c>
      <c r="FS45" s="27">
        <v>41</v>
      </c>
      <c r="FT45" s="27">
        <v>23</v>
      </c>
      <c r="FU45" s="27">
        <v>42</v>
      </c>
      <c r="FV45" s="27">
        <v>36</v>
      </c>
      <c r="FW45" s="27">
        <v>36</v>
      </c>
      <c r="FX45" s="27">
        <v>28</v>
      </c>
      <c r="FY45" s="27">
        <v>29</v>
      </c>
      <c r="FZ45" s="27">
        <v>25</v>
      </c>
      <c r="GA45" s="27">
        <v>35</v>
      </c>
      <c r="GB45" s="27">
        <v>34</v>
      </c>
      <c r="GC45" s="44">
        <f t="shared" si="88"/>
        <v>414</v>
      </c>
      <c r="GD45" s="27">
        <v>43</v>
      </c>
      <c r="GE45" s="27">
        <v>35</v>
      </c>
      <c r="GF45" s="27">
        <v>37</v>
      </c>
      <c r="GG45" s="27">
        <v>49</v>
      </c>
      <c r="GH45" s="27">
        <v>18</v>
      </c>
      <c r="GI45" s="27">
        <v>30</v>
      </c>
      <c r="GJ45" s="27">
        <v>27</v>
      </c>
      <c r="GK45" s="27">
        <v>28</v>
      </c>
      <c r="GL45" s="27">
        <v>33</v>
      </c>
      <c r="GM45" s="27">
        <v>39</v>
      </c>
      <c r="GN45" s="27">
        <v>48</v>
      </c>
      <c r="GO45" s="27">
        <v>15</v>
      </c>
      <c r="GP45" s="44">
        <f t="shared" si="89"/>
        <v>402</v>
      </c>
      <c r="GQ45" s="27">
        <v>36</v>
      </c>
      <c r="GR45" s="27">
        <v>42</v>
      </c>
      <c r="GS45" s="27">
        <v>41</v>
      </c>
      <c r="GT45" s="27">
        <v>41</v>
      </c>
      <c r="GU45" s="27">
        <v>25</v>
      </c>
      <c r="GV45" s="27">
        <v>28</v>
      </c>
      <c r="GW45" s="27">
        <v>28</v>
      </c>
      <c r="GX45" s="27">
        <v>17</v>
      </c>
      <c r="GY45" s="27">
        <v>26</v>
      </c>
      <c r="GZ45" s="27">
        <v>46</v>
      </c>
      <c r="HA45" s="27">
        <v>23</v>
      </c>
      <c r="HB45" s="27">
        <v>21</v>
      </c>
      <c r="HC45" s="43">
        <f t="shared" si="90"/>
        <v>374</v>
      </c>
      <c r="HD45" s="27">
        <v>44</v>
      </c>
      <c r="HE45" s="27">
        <v>47</v>
      </c>
      <c r="HF45" s="27">
        <v>58</v>
      </c>
      <c r="HG45" s="27">
        <v>37</v>
      </c>
      <c r="HH45" s="27">
        <v>35</v>
      </c>
      <c r="HI45" s="27">
        <v>35</v>
      </c>
      <c r="HJ45" s="27">
        <v>21</v>
      </c>
      <c r="HK45" s="27">
        <v>30</v>
      </c>
      <c r="HL45" s="27">
        <v>26</v>
      </c>
      <c r="HM45" s="27">
        <v>35</v>
      </c>
      <c r="HN45" s="27">
        <v>25</v>
      </c>
      <c r="HO45" s="27">
        <v>30</v>
      </c>
      <c r="HP45" s="43">
        <f t="shared" si="91"/>
        <v>423</v>
      </c>
      <c r="HQ45" s="27">
        <v>46</v>
      </c>
      <c r="HR45" s="27">
        <v>31</v>
      </c>
      <c r="HS45" s="27">
        <v>27</v>
      </c>
      <c r="HT45" s="27">
        <v>24</v>
      </c>
      <c r="HU45" s="27">
        <v>20</v>
      </c>
      <c r="HV45" s="27">
        <v>64</v>
      </c>
      <c r="HW45" s="27">
        <v>35</v>
      </c>
      <c r="HX45" s="27">
        <v>31</v>
      </c>
      <c r="HY45" s="27">
        <v>34</v>
      </c>
      <c r="HZ45" s="27">
        <v>46</v>
      </c>
      <c r="IA45" s="27">
        <v>39</v>
      </c>
      <c r="IB45" s="27">
        <v>42</v>
      </c>
      <c r="IC45" s="43">
        <f t="shared" si="92"/>
        <v>439</v>
      </c>
      <c r="ID45" s="27">
        <v>59</v>
      </c>
      <c r="IE45" s="27">
        <v>39</v>
      </c>
      <c r="IF45" s="27">
        <v>38</v>
      </c>
      <c r="IG45" s="27">
        <v>33</v>
      </c>
      <c r="IH45" s="27">
        <v>43</v>
      </c>
      <c r="II45" s="27">
        <v>44</v>
      </c>
      <c r="IJ45" s="27">
        <v>31</v>
      </c>
      <c r="IK45" s="27">
        <v>41</v>
      </c>
      <c r="IL45" s="27">
        <v>24</v>
      </c>
      <c r="IM45" s="27">
        <v>35</v>
      </c>
      <c r="IN45" s="27">
        <v>40</v>
      </c>
      <c r="IO45" s="27">
        <v>29</v>
      </c>
      <c r="IP45" s="43">
        <f t="shared" si="93"/>
        <v>456</v>
      </c>
      <c r="IQ45" s="27">
        <v>35</v>
      </c>
      <c r="IR45" s="27">
        <v>32</v>
      </c>
      <c r="IS45" s="27">
        <v>58</v>
      </c>
      <c r="IT45" s="27">
        <v>38</v>
      </c>
      <c r="IU45" s="27">
        <v>28</v>
      </c>
      <c r="IV45" s="27">
        <v>30</v>
      </c>
      <c r="IW45" s="27">
        <v>42</v>
      </c>
      <c r="IX45" s="27">
        <v>29</v>
      </c>
      <c r="IY45" s="27">
        <v>22</v>
      </c>
      <c r="IZ45" s="27">
        <v>55</v>
      </c>
      <c r="JA45" s="27">
        <v>28</v>
      </c>
      <c r="JB45" s="27">
        <v>23</v>
      </c>
      <c r="JC45" s="43">
        <f t="shared" si="94"/>
        <v>420</v>
      </c>
      <c r="JD45" s="27">
        <v>42</v>
      </c>
      <c r="JE45" s="27">
        <v>45</v>
      </c>
      <c r="JF45" s="27">
        <v>40</v>
      </c>
      <c r="JG45" s="27">
        <v>33</v>
      </c>
      <c r="JH45" s="27">
        <v>44</v>
      </c>
      <c r="JI45" s="27">
        <v>29</v>
      </c>
      <c r="JJ45" s="150">
        <v>27</v>
      </c>
      <c r="JK45" s="27">
        <v>26</v>
      </c>
      <c r="JL45" s="27">
        <v>38</v>
      </c>
      <c r="JM45" s="27">
        <v>86</v>
      </c>
      <c r="JN45" s="27">
        <v>38</v>
      </c>
      <c r="JO45" s="27">
        <v>32</v>
      </c>
      <c r="JP45" s="42">
        <f t="shared" si="95"/>
        <v>480</v>
      </c>
      <c r="JQ45" s="27">
        <v>46</v>
      </c>
      <c r="JR45" s="27">
        <v>47</v>
      </c>
      <c r="JS45" s="27">
        <v>22</v>
      </c>
      <c r="JT45" s="27">
        <v>37</v>
      </c>
      <c r="JU45" s="27">
        <v>30</v>
      </c>
      <c r="JV45" s="27">
        <v>42</v>
      </c>
      <c r="JW45" s="27">
        <v>26</v>
      </c>
      <c r="JX45" s="27">
        <v>48</v>
      </c>
      <c r="JY45" s="27">
        <v>42</v>
      </c>
      <c r="JZ45" s="27">
        <v>40</v>
      </c>
      <c r="KA45" s="27">
        <v>28</v>
      </c>
      <c r="KB45" s="27">
        <v>62</v>
      </c>
      <c r="KC45" s="42">
        <f t="shared" si="96"/>
        <v>470</v>
      </c>
      <c r="KD45" s="27">
        <v>48</v>
      </c>
      <c r="KE45" s="27">
        <v>49</v>
      </c>
      <c r="KF45" s="27">
        <v>77</v>
      </c>
      <c r="KG45" s="27">
        <v>49</v>
      </c>
      <c r="KH45" s="27">
        <v>39</v>
      </c>
      <c r="KI45" s="27">
        <v>50</v>
      </c>
      <c r="KJ45" s="27">
        <v>28</v>
      </c>
      <c r="KK45" s="27">
        <v>43</v>
      </c>
      <c r="KL45" s="27">
        <v>35</v>
      </c>
      <c r="KM45" s="27">
        <v>38</v>
      </c>
      <c r="KN45" s="27">
        <v>26</v>
      </c>
      <c r="KO45" s="27">
        <v>63</v>
      </c>
      <c r="KP45" s="43">
        <f t="shared" si="97"/>
        <v>545</v>
      </c>
      <c r="KQ45" s="27">
        <v>43</v>
      </c>
      <c r="KR45" s="27">
        <v>75</v>
      </c>
      <c r="KS45" s="27">
        <v>57</v>
      </c>
      <c r="KT45" s="27">
        <v>47</v>
      </c>
      <c r="KU45" s="27">
        <v>45</v>
      </c>
      <c r="KV45" s="27">
        <v>18</v>
      </c>
      <c r="KW45" s="27">
        <v>6</v>
      </c>
      <c r="KX45" s="27">
        <v>41</v>
      </c>
      <c r="KY45" s="27">
        <v>37</v>
      </c>
      <c r="KZ45" s="27">
        <v>25</v>
      </c>
      <c r="LA45" s="27">
        <v>40</v>
      </c>
      <c r="LB45" s="27">
        <v>54</v>
      </c>
      <c r="LC45" s="43">
        <f t="shared" si="98"/>
        <v>488</v>
      </c>
      <c r="LD45" s="27">
        <v>20</v>
      </c>
      <c r="LE45" s="27">
        <v>0</v>
      </c>
      <c r="LF45" s="27">
        <v>10</v>
      </c>
      <c r="LG45" s="27">
        <v>21</v>
      </c>
      <c r="LH45" s="27">
        <v>47</v>
      </c>
      <c r="LI45" s="27">
        <v>26</v>
      </c>
      <c r="LJ45" s="27">
        <v>23</v>
      </c>
      <c r="LK45" s="27">
        <v>45</v>
      </c>
      <c r="LL45" s="27">
        <v>33</v>
      </c>
      <c r="LM45" s="27">
        <v>21</v>
      </c>
      <c r="LN45" s="27">
        <v>20</v>
      </c>
      <c r="LO45" s="27">
        <v>44</v>
      </c>
      <c r="LP45" s="43">
        <f t="shared" si="99"/>
        <v>310</v>
      </c>
      <c r="LQ45" s="164">
        <v>37</v>
      </c>
      <c r="LR45" s="164">
        <v>35</v>
      </c>
      <c r="LS45" s="164">
        <v>42</v>
      </c>
      <c r="LT45" s="164">
        <v>56</v>
      </c>
      <c r="LU45" s="164">
        <v>45</v>
      </c>
      <c r="LV45" s="164">
        <v>24</v>
      </c>
      <c r="LW45" s="164">
        <v>33</v>
      </c>
      <c r="LX45" s="164">
        <v>32</v>
      </c>
      <c r="LY45" s="164">
        <v>41</v>
      </c>
      <c r="LZ45" s="164">
        <v>37</v>
      </c>
      <c r="MA45" s="164">
        <v>38</v>
      </c>
      <c r="MB45" s="164">
        <v>34</v>
      </c>
      <c r="MC45" s="43">
        <f t="shared" si="100"/>
        <v>454</v>
      </c>
      <c r="MD45" s="164">
        <v>55</v>
      </c>
      <c r="ME45" s="164">
        <v>33</v>
      </c>
      <c r="MF45" s="164">
        <v>47</v>
      </c>
      <c r="MG45" s="164">
        <v>38</v>
      </c>
      <c r="MH45" s="164">
        <v>36</v>
      </c>
      <c r="MI45" s="164">
        <v>37</v>
      </c>
      <c r="MJ45" s="164">
        <v>37</v>
      </c>
      <c r="MK45" s="164"/>
      <c r="ML45" s="164"/>
      <c r="MM45" s="164"/>
      <c r="MN45" s="164"/>
      <c r="MO45" s="164"/>
      <c r="MP45" s="43">
        <f t="shared" si="101"/>
        <v>283</v>
      </c>
    </row>
    <row r="46" spans="1:354" x14ac:dyDescent="0.25">
      <c r="A46" s="195"/>
      <c r="B46" s="198"/>
      <c r="C46" s="99" t="s">
        <v>61</v>
      </c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42">
        <f t="shared" si="75"/>
        <v>0</v>
      </c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42">
        <f t="shared" si="76"/>
        <v>0</v>
      </c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42">
        <f t="shared" si="77"/>
        <v>0</v>
      </c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43">
        <f t="shared" si="78"/>
        <v>0</v>
      </c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43">
        <f t="shared" si="79"/>
        <v>0</v>
      </c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43">
        <f t="shared" si="80"/>
        <v>0</v>
      </c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44">
        <f t="shared" si="81"/>
        <v>0</v>
      </c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44">
        <f t="shared" si="82"/>
        <v>0</v>
      </c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43">
        <f t="shared" si="83"/>
        <v>0</v>
      </c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43">
        <f t="shared" si="84"/>
        <v>0</v>
      </c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43">
        <f t="shared" si="85"/>
        <v>0</v>
      </c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43">
        <f t="shared" si="86"/>
        <v>0</v>
      </c>
      <c r="FD46" s="27">
        <v>14</v>
      </c>
      <c r="FE46" s="27">
        <v>14</v>
      </c>
      <c r="FF46" s="27">
        <v>15</v>
      </c>
      <c r="FG46" s="27">
        <v>24</v>
      </c>
      <c r="FH46" s="27">
        <v>16</v>
      </c>
      <c r="FI46" s="27">
        <v>13</v>
      </c>
      <c r="FJ46" s="27">
        <v>9</v>
      </c>
      <c r="FK46" s="27">
        <v>14</v>
      </c>
      <c r="FL46" s="27">
        <v>16</v>
      </c>
      <c r="FM46" s="27">
        <v>13</v>
      </c>
      <c r="FN46" s="27">
        <v>13</v>
      </c>
      <c r="FO46" s="27">
        <v>19</v>
      </c>
      <c r="FP46" s="44">
        <f t="shared" si="87"/>
        <v>180</v>
      </c>
      <c r="FQ46" s="27">
        <v>13</v>
      </c>
      <c r="FR46" s="27">
        <v>12</v>
      </c>
      <c r="FS46" s="27">
        <v>14</v>
      </c>
      <c r="FT46" s="27">
        <v>13</v>
      </c>
      <c r="FU46" s="27">
        <v>14</v>
      </c>
      <c r="FV46" s="27">
        <v>13</v>
      </c>
      <c r="FW46" s="27">
        <v>23</v>
      </c>
      <c r="FX46" s="27">
        <v>15</v>
      </c>
      <c r="FY46" s="27">
        <v>11</v>
      </c>
      <c r="FZ46" s="27">
        <v>13</v>
      </c>
      <c r="GA46" s="27">
        <v>14</v>
      </c>
      <c r="GB46" s="27">
        <v>10</v>
      </c>
      <c r="GC46" s="44">
        <f t="shared" si="88"/>
        <v>165</v>
      </c>
      <c r="GD46" s="27">
        <v>17</v>
      </c>
      <c r="GE46" s="27">
        <v>16</v>
      </c>
      <c r="GF46" s="27">
        <v>13</v>
      </c>
      <c r="GG46" s="27">
        <v>17</v>
      </c>
      <c r="GH46" s="27">
        <v>18</v>
      </c>
      <c r="GI46" s="27">
        <v>11</v>
      </c>
      <c r="GJ46" s="27">
        <v>11</v>
      </c>
      <c r="GK46" s="27">
        <v>21</v>
      </c>
      <c r="GL46" s="27">
        <v>12</v>
      </c>
      <c r="GM46" s="27">
        <v>23</v>
      </c>
      <c r="GN46" s="27">
        <v>15</v>
      </c>
      <c r="GO46" s="27">
        <v>25</v>
      </c>
      <c r="GP46" s="44">
        <f t="shared" si="89"/>
        <v>199</v>
      </c>
      <c r="GQ46" s="27">
        <v>18</v>
      </c>
      <c r="GR46" s="27">
        <v>17</v>
      </c>
      <c r="GS46" s="27">
        <v>20</v>
      </c>
      <c r="GT46" s="27">
        <v>14</v>
      </c>
      <c r="GU46" s="27">
        <v>11</v>
      </c>
      <c r="GV46" s="27">
        <v>4</v>
      </c>
      <c r="GW46" s="27">
        <v>6</v>
      </c>
      <c r="GX46" s="27">
        <v>17</v>
      </c>
      <c r="GY46" s="27">
        <v>12</v>
      </c>
      <c r="GZ46" s="27">
        <v>14</v>
      </c>
      <c r="HA46" s="27">
        <v>16</v>
      </c>
      <c r="HB46" s="27">
        <v>15</v>
      </c>
      <c r="HC46" s="43">
        <f t="shared" si="90"/>
        <v>164</v>
      </c>
      <c r="HD46" s="27">
        <v>17</v>
      </c>
      <c r="HE46" s="27">
        <v>16</v>
      </c>
      <c r="HF46" s="27">
        <v>14</v>
      </c>
      <c r="HG46" s="27">
        <v>16</v>
      </c>
      <c r="HH46" s="27">
        <v>13</v>
      </c>
      <c r="HI46" s="27">
        <v>5</v>
      </c>
      <c r="HJ46" s="27">
        <v>13</v>
      </c>
      <c r="HK46" s="27">
        <v>16</v>
      </c>
      <c r="HL46" s="27">
        <v>13</v>
      </c>
      <c r="HM46" s="27">
        <v>11</v>
      </c>
      <c r="HN46" s="27">
        <v>16</v>
      </c>
      <c r="HO46" s="27">
        <v>19</v>
      </c>
      <c r="HP46" s="43">
        <f t="shared" si="91"/>
        <v>169</v>
      </c>
      <c r="HQ46" s="27">
        <v>20</v>
      </c>
      <c r="HR46" s="27">
        <v>17</v>
      </c>
      <c r="HS46" s="27">
        <v>16</v>
      </c>
      <c r="HT46" s="27">
        <v>23</v>
      </c>
      <c r="HU46" s="27">
        <v>19</v>
      </c>
      <c r="HV46" s="27">
        <v>24</v>
      </c>
      <c r="HW46" s="27">
        <v>16</v>
      </c>
      <c r="HX46" s="27">
        <v>15</v>
      </c>
      <c r="HY46" s="27">
        <v>18</v>
      </c>
      <c r="HZ46" s="27">
        <v>19</v>
      </c>
      <c r="IA46" s="27">
        <v>9</v>
      </c>
      <c r="IB46" s="27">
        <v>22</v>
      </c>
      <c r="IC46" s="43">
        <f t="shared" si="92"/>
        <v>218</v>
      </c>
      <c r="ID46" s="27">
        <v>18</v>
      </c>
      <c r="IE46" s="27">
        <v>14</v>
      </c>
      <c r="IF46" s="27">
        <v>20</v>
      </c>
      <c r="IG46" s="27">
        <v>26</v>
      </c>
      <c r="IH46" s="27">
        <v>28</v>
      </c>
      <c r="II46" s="27">
        <v>15</v>
      </c>
      <c r="IJ46" s="27">
        <v>20</v>
      </c>
      <c r="IK46" s="27">
        <v>20</v>
      </c>
      <c r="IL46" s="27">
        <v>14</v>
      </c>
      <c r="IM46" s="27">
        <v>17</v>
      </c>
      <c r="IN46" s="27">
        <v>12</v>
      </c>
      <c r="IO46" s="27">
        <v>24</v>
      </c>
      <c r="IP46" s="43">
        <f t="shared" si="93"/>
        <v>228</v>
      </c>
      <c r="IQ46" s="27">
        <v>20</v>
      </c>
      <c r="IR46" s="27">
        <v>18</v>
      </c>
      <c r="IS46" s="27">
        <v>22</v>
      </c>
      <c r="IT46" s="27">
        <v>13</v>
      </c>
      <c r="IU46" s="27">
        <v>19</v>
      </c>
      <c r="IV46" s="27">
        <v>14</v>
      </c>
      <c r="IW46" s="27">
        <v>9</v>
      </c>
      <c r="IX46" s="27">
        <v>13</v>
      </c>
      <c r="IY46" s="27">
        <v>13</v>
      </c>
      <c r="IZ46" s="27">
        <v>24</v>
      </c>
      <c r="JA46" s="27">
        <v>20</v>
      </c>
      <c r="JB46" s="27">
        <v>21</v>
      </c>
      <c r="JC46" s="43">
        <f t="shared" si="94"/>
        <v>206</v>
      </c>
      <c r="JD46" s="27">
        <v>34</v>
      </c>
      <c r="JE46" s="27">
        <v>21</v>
      </c>
      <c r="JF46" s="27">
        <v>9</v>
      </c>
      <c r="JG46" s="27">
        <v>17</v>
      </c>
      <c r="JH46" s="27">
        <v>14</v>
      </c>
      <c r="JI46" s="27">
        <v>11</v>
      </c>
      <c r="JJ46" s="150">
        <v>21</v>
      </c>
      <c r="JK46" s="27">
        <v>9</v>
      </c>
      <c r="JL46" s="27">
        <v>11</v>
      </c>
      <c r="JM46" s="27">
        <v>27</v>
      </c>
      <c r="JN46" s="27">
        <v>16</v>
      </c>
      <c r="JO46" s="27">
        <v>18</v>
      </c>
      <c r="JP46" s="42">
        <f t="shared" si="95"/>
        <v>208</v>
      </c>
      <c r="JQ46" s="27">
        <v>21</v>
      </c>
      <c r="JR46" s="27">
        <v>16</v>
      </c>
      <c r="JS46" s="27">
        <v>6</v>
      </c>
      <c r="JT46" s="27">
        <v>3</v>
      </c>
      <c r="JU46" s="27">
        <v>18</v>
      </c>
      <c r="JV46" s="27">
        <v>22</v>
      </c>
      <c r="JW46" s="27">
        <v>13</v>
      </c>
      <c r="JX46" s="27">
        <v>16</v>
      </c>
      <c r="JY46" s="27">
        <v>21</v>
      </c>
      <c r="JZ46" s="27">
        <v>16</v>
      </c>
      <c r="KA46" s="27">
        <v>21</v>
      </c>
      <c r="KB46" s="27">
        <v>33</v>
      </c>
      <c r="KC46" s="42">
        <f t="shared" si="96"/>
        <v>206</v>
      </c>
      <c r="KD46" s="27">
        <v>17</v>
      </c>
      <c r="KE46" s="27">
        <v>37</v>
      </c>
      <c r="KF46" s="27">
        <v>31</v>
      </c>
      <c r="KG46" s="27">
        <v>43</v>
      </c>
      <c r="KH46" s="27">
        <v>21</v>
      </c>
      <c r="KI46" s="27">
        <v>18</v>
      </c>
      <c r="KJ46" s="27">
        <v>19</v>
      </c>
      <c r="KK46" s="27">
        <v>19</v>
      </c>
      <c r="KL46" s="27">
        <v>20</v>
      </c>
      <c r="KM46" s="27">
        <v>14</v>
      </c>
      <c r="KN46" s="27">
        <v>12</v>
      </c>
      <c r="KO46" s="27">
        <v>25</v>
      </c>
      <c r="KP46" s="43">
        <f t="shared" si="97"/>
        <v>276</v>
      </c>
      <c r="KQ46" s="27">
        <v>31</v>
      </c>
      <c r="KR46" s="27">
        <v>28</v>
      </c>
      <c r="KS46" s="27">
        <v>27</v>
      </c>
      <c r="KT46" s="27">
        <v>24</v>
      </c>
      <c r="KU46" s="27">
        <v>23</v>
      </c>
      <c r="KV46" s="27">
        <v>10</v>
      </c>
      <c r="KW46" s="27">
        <v>0</v>
      </c>
      <c r="KX46" s="27">
        <v>28</v>
      </c>
      <c r="KY46" s="27">
        <v>17</v>
      </c>
      <c r="KZ46" s="27">
        <v>20</v>
      </c>
      <c r="LA46" s="27">
        <v>20</v>
      </c>
      <c r="LB46" s="27">
        <v>22</v>
      </c>
      <c r="LC46" s="43">
        <f t="shared" si="98"/>
        <v>250</v>
      </c>
      <c r="LD46" s="27">
        <v>10</v>
      </c>
      <c r="LE46" s="27">
        <v>16</v>
      </c>
      <c r="LF46" s="27">
        <v>20</v>
      </c>
      <c r="LG46" s="27">
        <v>24</v>
      </c>
      <c r="LH46" s="27">
        <v>16</v>
      </c>
      <c r="LI46" s="27">
        <v>18</v>
      </c>
      <c r="LJ46" s="27">
        <v>18</v>
      </c>
      <c r="LK46" s="27">
        <v>22</v>
      </c>
      <c r="LL46" s="27">
        <v>23</v>
      </c>
      <c r="LM46" s="27">
        <v>20</v>
      </c>
      <c r="LN46" s="27">
        <v>23</v>
      </c>
      <c r="LO46" s="27">
        <v>18</v>
      </c>
      <c r="LP46" s="43">
        <f t="shared" si="99"/>
        <v>228</v>
      </c>
      <c r="LQ46" s="164">
        <v>24</v>
      </c>
      <c r="LR46" s="164">
        <v>16</v>
      </c>
      <c r="LS46" s="164">
        <v>22</v>
      </c>
      <c r="LT46" s="164">
        <v>22</v>
      </c>
      <c r="LU46" s="164">
        <v>11</v>
      </c>
      <c r="LV46" s="164">
        <v>16</v>
      </c>
      <c r="LW46" s="164">
        <v>19</v>
      </c>
      <c r="LX46" s="164">
        <v>29</v>
      </c>
      <c r="LY46" s="164">
        <v>15</v>
      </c>
      <c r="LZ46" s="164">
        <v>17</v>
      </c>
      <c r="MA46" s="164">
        <v>18</v>
      </c>
      <c r="MB46" s="164">
        <v>20</v>
      </c>
      <c r="MC46" s="43">
        <f t="shared" si="100"/>
        <v>229</v>
      </c>
      <c r="MD46" s="164">
        <v>20</v>
      </c>
      <c r="ME46" s="164">
        <v>23</v>
      </c>
      <c r="MF46" s="164">
        <v>29</v>
      </c>
      <c r="MG46" s="164">
        <v>13</v>
      </c>
      <c r="MH46" s="164">
        <v>21</v>
      </c>
      <c r="MI46" s="164">
        <v>14</v>
      </c>
      <c r="MJ46" s="164">
        <v>20</v>
      </c>
      <c r="MK46" s="164"/>
      <c r="ML46" s="164"/>
      <c r="MM46" s="164"/>
      <c r="MN46" s="164"/>
      <c r="MO46" s="164"/>
      <c r="MP46" s="43">
        <f t="shared" si="101"/>
        <v>140</v>
      </c>
    </row>
    <row r="47" spans="1:354" x14ac:dyDescent="0.25">
      <c r="A47" s="195"/>
      <c r="B47" s="198"/>
      <c r="C47" s="99" t="s">
        <v>62</v>
      </c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42">
        <f t="shared" si="75"/>
        <v>0</v>
      </c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42">
        <f t="shared" si="76"/>
        <v>0</v>
      </c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42">
        <f t="shared" si="77"/>
        <v>0</v>
      </c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43">
        <f t="shared" si="78"/>
        <v>0</v>
      </c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43">
        <f t="shared" si="79"/>
        <v>0</v>
      </c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43">
        <f t="shared" si="80"/>
        <v>0</v>
      </c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44">
        <f t="shared" si="81"/>
        <v>0</v>
      </c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44">
        <f t="shared" si="82"/>
        <v>0</v>
      </c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43">
        <f t="shared" si="83"/>
        <v>0</v>
      </c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43">
        <f t="shared" si="84"/>
        <v>0</v>
      </c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43">
        <f t="shared" si="85"/>
        <v>0</v>
      </c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43">
        <f t="shared" si="86"/>
        <v>0</v>
      </c>
      <c r="FD47" s="27">
        <v>8</v>
      </c>
      <c r="FE47" s="27">
        <v>5</v>
      </c>
      <c r="FF47" s="27">
        <v>9</v>
      </c>
      <c r="FG47" s="27">
        <v>7</v>
      </c>
      <c r="FH47" s="27">
        <v>8</v>
      </c>
      <c r="FI47" s="27">
        <v>4</v>
      </c>
      <c r="FJ47" s="27">
        <v>5</v>
      </c>
      <c r="FK47" s="27">
        <v>4</v>
      </c>
      <c r="FL47" s="27">
        <v>10</v>
      </c>
      <c r="FM47" s="27">
        <v>5</v>
      </c>
      <c r="FN47" s="27">
        <v>6</v>
      </c>
      <c r="FO47" s="27">
        <v>14</v>
      </c>
      <c r="FP47" s="44">
        <f t="shared" si="87"/>
        <v>85</v>
      </c>
      <c r="FQ47" s="27">
        <v>8</v>
      </c>
      <c r="FR47" s="27">
        <v>9</v>
      </c>
      <c r="FS47" s="27">
        <v>12</v>
      </c>
      <c r="FT47" s="27">
        <v>11</v>
      </c>
      <c r="FU47" s="27">
        <v>3</v>
      </c>
      <c r="FV47" s="27">
        <v>5</v>
      </c>
      <c r="FW47" s="27">
        <v>2</v>
      </c>
      <c r="FX47" s="27">
        <v>7</v>
      </c>
      <c r="FY47" s="27">
        <v>2</v>
      </c>
      <c r="FZ47" s="27">
        <v>8</v>
      </c>
      <c r="GA47" s="27">
        <v>8</v>
      </c>
      <c r="GB47" s="27">
        <v>5</v>
      </c>
      <c r="GC47" s="44">
        <f t="shared" si="88"/>
        <v>80</v>
      </c>
      <c r="GD47" s="27">
        <v>11</v>
      </c>
      <c r="GE47" s="27">
        <v>6</v>
      </c>
      <c r="GF47" s="27">
        <v>8</v>
      </c>
      <c r="GG47" s="27">
        <v>3</v>
      </c>
      <c r="GH47" s="27">
        <v>9</v>
      </c>
      <c r="GI47" s="27">
        <v>4</v>
      </c>
      <c r="GJ47" s="27">
        <v>8</v>
      </c>
      <c r="GK47" s="27">
        <v>9</v>
      </c>
      <c r="GL47" s="27">
        <v>4</v>
      </c>
      <c r="GM47" s="27">
        <v>3</v>
      </c>
      <c r="GN47" s="27">
        <v>4</v>
      </c>
      <c r="GO47" s="27">
        <v>6</v>
      </c>
      <c r="GP47" s="44">
        <f t="shared" si="89"/>
        <v>75</v>
      </c>
      <c r="GQ47" s="27">
        <v>11</v>
      </c>
      <c r="GR47" s="27">
        <v>7</v>
      </c>
      <c r="GS47" s="27">
        <v>10</v>
      </c>
      <c r="GT47" s="27">
        <v>9</v>
      </c>
      <c r="GU47" s="27">
        <v>7</v>
      </c>
      <c r="GV47" s="27">
        <v>5</v>
      </c>
      <c r="GW47" s="27">
        <v>7</v>
      </c>
      <c r="GX47" s="27">
        <v>8</v>
      </c>
      <c r="GY47" s="27">
        <v>8</v>
      </c>
      <c r="GZ47" s="27">
        <v>6</v>
      </c>
      <c r="HA47" s="27">
        <v>8</v>
      </c>
      <c r="HB47" s="27">
        <v>10</v>
      </c>
      <c r="HC47" s="43">
        <f t="shared" si="90"/>
        <v>96</v>
      </c>
      <c r="HD47" s="27">
        <v>4</v>
      </c>
      <c r="HE47" s="27">
        <v>5</v>
      </c>
      <c r="HF47" s="27">
        <v>9</v>
      </c>
      <c r="HG47" s="27">
        <v>7</v>
      </c>
      <c r="HH47" s="27">
        <v>9</v>
      </c>
      <c r="HI47" s="27">
        <v>10</v>
      </c>
      <c r="HJ47" s="27">
        <v>3</v>
      </c>
      <c r="HK47" s="27">
        <v>10</v>
      </c>
      <c r="HL47" s="27">
        <v>6</v>
      </c>
      <c r="HM47" s="27">
        <v>6</v>
      </c>
      <c r="HN47" s="27">
        <v>8</v>
      </c>
      <c r="HO47" s="27">
        <v>4</v>
      </c>
      <c r="HP47" s="43">
        <f t="shared" si="91"/>
        <v>81</v>
      </c>
      <c r="HQ47" s="27">
        <v>8</v>
      </c>
      <c r="HR47" s="27">
        <v>12</v>
      </c>
      <c r="HS47" s="27">
        <v>0</v>
      </c>
      <c r="HT47" s="27">
        <v>7</v>
      </c>
      <c r="HU47" s="27">
        <v>7</v>
      </c>
      <c r="HV47" s="27">
        <v>5</v>
      </c>
      <c r="HW47" s="27">
        <v>4</v>
      </c>
      <c r="HX47" s="27">
        <v>12</v>
      </c>
      <c r="HY47" s="27">
        <v>6</v>
      </c>
      <c r="HZ47" s="27">
        <v>7</v>
      </c>
      <c r="IA47" s="27">
        <v>11</v>
      </c>
      <c r="IB47" s="27">
        <v>8</v>
      </c>
      <c r="IC47" s="43">
        <f t="shared" si="92"/>
        <v>87</v>
      </c>
      <c r="ID47" s="27">
        <v>11</v>
      </c>
      <c r="IE47" s="27">
        <v>8</v>
      </c>
      <c r="IF47" s="27">
        <v>6</v>
      </c>
      <c r="IG47" s="27">
        <v>8</v>
      </c>
      <c r="IH47" s="27">
        <v>10</v>
      </c>
      <c r="II47" s="27">
        <v>9</v>
      </c>
      <c r="IJ47" s="27">
        <v>5</v>
      </c>
      <c r="IK47" s="27">
        <v>5</v>
      </c>
      <c r="IL47" s="27">
        <v>8</v>
      </c>
      <c r="IM47" s="27">
        <v>10</v>
      </c>
      <c r="IN47" s="27">
        <v>5</v>
      </c>
      <c r="IO47" s="27">
        <v>7</v>
      </c>
      <c r="IP47" s="43">
        <f t="shared" si="93"/>
        <v>92</v>
      </c>
      <c r="IQ47" s="27">
        <v>11</v>
      </c>
      <c r="IR47" s="27">
        <v>8</v>
      </c>
      <c r="IS47" s="27">
        <v>11</v>
      </c>
      <c r="IT47" s="27">
        <v>7</v>
      </c>
      <c r="IU47" s="27">
        <v>11</v>
      </c>
      <c r="IV47" s="27">
        <v>9</v>
      </c>
      <c r="IW47" s="27">
        <v>7</v>
      </c>
      <c r="IX47" s="27">
        <v>6</v>
      </c>
      <c r="IY47" s="27">
        <v>6</v>
      </c>
      <c r="IZ47" s="27">
        <v>8</v>
      </c>
      <c r="JA47" s="27">
        <v>16</v>
      </c>
      <c r="JB47" s="27">
        <v>9</v>
      </c>
      <c r="JC47" s="43">
        <f t="shared" si="94"/>
        <v>109</v>
      </c>
      <c r="JD47" s="27">
        <v>19</v>
      </c>
      <c r="JE47" s="27">
        <v>1</v>
      </c>
      <c r="JF47" s="27">
        <v>17</v>
      </c>
      <c r="JG47" s="27">
        <v>12</v>
      </c>
      <c r="JH47" s="27">
        <v>9</v>
      </c>
      <c r="JI47" s="27">
        <v>4</v>
      </c>
      <c r="JJ47" s="150">
        <v>7</v>
      </c>
      <c r="JK47" s="27">
        <v>5</v>
      </c>
      <c r="JL47" s="27">
        <v>7</v>
      </c>
      <c r="JM47" s="27">
        <v>9</v>
      </c>
      <c r="JN47" s="27">
        <v>7</v>
      </c>
      <c r="JO47" s="27">
        <v>16</v>
      </c>
      <c r="JP47" s="42">
        <f t="shared" si="95"/>
        <v>113</v>
      </c>
      <c r="JQ47" s="27">
        <v>21</v>
      </c>
      <c r="JR47" s="27">
        <v>12</v>
      </c>
      <c r="JS47" s="27">
        <v>10</v>
      </c>
      <c r="JT47" s="27">
        <v>3</v>
      </c>
      <c r="JU47" s="27">
        <v>8</v>
      </c>
      <c r="JV47" s="27">
        <v>7</v>
      </c>
      <c r="JW47" s="27">
        <v>5</v>
      </c>
      <c r="JX47" s="27">
        <v>5</v>
      </c>
      <c r="JY47" s="27">
        <v>11</v>
      </c>
      <c r="JZ47" s="27">
        <v>2</v>
      </c>
      <c r="KA47" s="27">
        <v>11</v>
      </c>
      <c r="KB47" s="27">
        <v>11</v>
      </c>
      <c r="KC47" s="42">
        <f t="shared" si="96"/>
        <v>106</v>
      </c>
      <c r="KD47" s="27">
        <v>9</v>
      </c>
      <c r="KE47" s="27">
        <v>17</v>
      </c>
      <c r="KF47" s="27">
        <v>18</v>
      </c>
      <c r="KG47" s="27">
        <v>16</v>
      </c>
      <c r="KH47" s="27">
        <v>14</v>
      </c>
      <c r="KI47" s="27">
        <v>9</v>
      </c>
      <c r="KJ47" s="27">
        <v>6</v>
      </c>
      <c r="KK47" s="27">
        <v>8</v>
      </c>
      <c r="KL47" s="27">
        <v>11</v>
      </c>
      <c r="KM47" s="27">
        <v>7</v>
      </c>
      <c r="KN47" s="27">
        <v>9</v>
      </c>
      <c r="KO47" s="27">
        <v>6</v>
      </c>
      <c r="KP47" s="43">
        <f t="shared" si="97"/>
        <v>130</v>
      </c>
      <c r="KQ47" s="27">
        <v>13</v>
      </c>
      <c r="KR47" s="27">
        <v>16</v>
      </c>
      <c r="KS47" s="27">
        <v>11</v>
      </c>
      <c r="KT47" s="27">
        <v>9</v>
      </c>
      <c r="KU47" s="27">
        <v>4</v>
      </c>
      <c r="KV47" s="27">
        <v>2</v>
      </c>
      <c r="KW47" s="27">
        <v>0</v>
      </c>
      <c r="KX47" s="27">
        <v>13</v>
      </c>
      <c r="KY47" s="27">
        <v>10</v>
      </c>
      <c r="KZ47" s="27">
        <v>4</v>
      </c>
      <c r="LA47" s="27">
        <v>6</v>
      </c>
      <c r="LB47" s="27">
        <v>6</v>
      </c>
      <c r="LC47" s="43">
        <f t="shared" si="98"/>
        <v>94</v>
      </c>
      <c r="LD47" s="27">
        <v>11</v>
      </c>
      <c r="LE47" s="27">
        <v>6</v>
      </c>
      <c r="LF47" s="27">
        <v>9</v>
      </c>
      <c r="LG47" s="27">
        <v>4</v>
      </c>
      <c r="LH47" s="27">
        <v>8</v>
      </c>
      <c r="LI47" s="27">
        <v>4</v>
      </c>
      <c r="LJ47" s="27">
        <v>5</v>
      </c>
      <c r="LK47" s="27">
        <v>8</v>
      </c>
      <c r="LL47" s="27">
        <v>11</v>
      </c>
      <c r="LM47" s="27">
        <v>5</v>
      </c>
      <c r="LN47" s="27">
        <v>4</v>
      </c>
      <c r="LO47" s="27">
        <v>11</v>
      </c>
      <c r="LP47" s="43">
        <f t="shared" si="99"/>
        <v>86</v>
      </c>
      <c r="LQ47" s="164">
        <v>14</v>
      </c>
      <c r="LR47" s="164">
        <v>7</v>
      </c>
      <c r="LS47" s="164">
        <v>7</v>
      </c>
      <c r="LT47" s="164">
        <v>14</v>
      </c>
      <c r="LU47" s="164">
        <v>7</v>
      </c>
      <c r="LV47" s="164">
        <v>4</v>
      </c>
      <c r="LW47" s="164">
        <v>5</v>
      </c>
      <c r="LX47" s="164">
        <v>1</v>
      </c>
      <c r="LY47" s="164">
        <v>7</v>
      </c>
      <c r="LZ47" s="164">
        <v>3</v>
      </c>
      <c r="MA47" s="164">
        <v>7</v>
      </c>
      <c r="MB47" s="164">
        <v>6</v>
      </c>
      <c r="MC47" s="43">
        <f t="shared" si="100"/>
        <v>82</v>
      </c>
      <c r="MD47" s="164">
        <v>8</v>
      </c>
      <c r="ME47" s="164">
        <v>7</v>
      </c>
      <c r="MF47" s="164">
        <v>9</v>
      </c>
      <c r="MG47" s="164">
        <v>11</v>
      </c>
      <c r="MH47" s="164">
        <v>6</v>
      </c>
      <c r="MI47" s="164">
        <v>6</v>
      </c>
      <c r="MJ47" s="164">
        <v>9</v>
      </c>
      <c r="MK47" s="164"/>
      <c r="ML47" s="164"/>
      <c r="MM47" s="164"/>
      <c r="MN47" s="164"/>
      <c r="MO47" s="164"/>
      <c r="MP47" s="43">
        <f t="shared" si="101"/>
        <v>56</v>
      </c>
    </row>
    <row r="48" spans="1:354" x14ac:dyDescent="0.25">
      <c r="A48" s="195"/>
      <c r="B48" s="198"/>
      <c r="C48" s="99" t="s">
        <v>63</v>
      </c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42">
        <f t="shared" si="75"/>
        <v>0</v>
      </c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42">
        <f t="shared" si="76"/>
        <v>0</v>
      </c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42">
        <f t="shared" si="77"/>
        <v>0</v>
      </c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43">
        <f t="shared" si="78"/>
        <v>0</v>
      </c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43">
        <f t="shared" si="79"/>
        <v>0</v>
      </c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43">
        <f t="shared" si="80"/>
        <v>0</v>
      </c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44">
        <f t="shared" si="81"/>
        <v>0</v>
      </c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44">
        <f t="shared" si="82"/>
        <v>0</v>
      </c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43">
        <f t="shared" si="83"/>
        <v>0</v>
      </c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43">
        <f t="shared" si="84"/>
        <v>0</v>
      </c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43">
        <f t="shared" si="85"/>
        <v>0</v>
      </c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43">
        <f t="shared" si="86"/>
        <v>0</v>
      </c>
      <c r="FD48" s="27">
        <v>32</v>
      </c>
      <c r="FE48" s="27">
        <v>35</v>
      </c>
      <c r="FF48" s="27">
        <v>29</v>
      </c>
      <c r="FG48" s="27">
        <v>34</v>
      </c>
      <c r="FH48" s="27">
        <v>30</v>
      </c>
      <c r="FI48" s="27">
        <v>17</v>
      </c>
      <c r="FJ48" s="27">
        <v>21</v>
      </c>
      <c r="FK48" s="27">
        <v>27</v>
      </c>
      <c r="FL48" s="27">
        <v>23</v>
      </c>
      <c r="FM48" s="27">
        <v>23</v>
      </c>
      <c r="FN48" s="27">
        <v>28</v>
      </c>
      <c r="FO48" s="27">
        <v>19</v>
      </c>
      <c r="FP48" s="44">
        <f t="shared" si="87"/>
        <v>318</v>
      </c>
      <c r="FQ48" s="27">
        <v>57</v>
      </c>
      <c r="FR48" s="27">
        <v>28</v>
      </c>
      <c r="FS48" s="27">
        <v>44</v>
      </c>
      <c r="FT48" s="27">
        <v>21</v>
      </c>
      <c r="FU48" s="27">
        <v>26</v>
      </c>
      <c r="FV48" s="27">
        <v>48</v>
      </c>
      <c r="FW48" s="27">
        <v>30</v>
      </c>
      <c r="FX48" s="27">
        <v>20</v>
      </c>
      <c r="FY48" s="27">
        <v>27</v>
      </c>
      <c r="FZ48" s="27">
        <v>29</v>
      </c>
      <c r="GA48" s="27">
        <v>36</v>
      </c>
      <c r="GB48" s="27">
        <v>20</v>
      </c>
      <c r="GC48" s="44">
        <f t="shared" si="88"/>
        <v>386</v>
      </c>
      <c r="GD48" s="27">
        <v>30</v>
      </c>
      <c r="GE48" s="27">
        <v>36</v>
      </c>
      <c r="GF48" s="27">
        <v>41</v>
      </c>
      <c r="GG48" s="27">
        <v>26</v>
      </c>
      <c r="GH48" s="27">
        <v>26</v>
      </c>
      <c r="GI48" s="27">
        <v>22</v>
      </c>
      <c r="GJ48" s="27">
        <v>28</v>
      </c>
      <c r="GK48" s="27">
        <v>17</v>
      </c>
      <c r="GL48" s="27">
        <v>16</v>
      </c>
      <c r="GM48" s="27">
        <v>18</v>
      </c>
      <c r="GN48" s="27">
        <v>38</v>
      </c>
      <c r="GO48" s="27">
        <v>17</v>
      </c>
      <c r="GP48" s="44">
        <f t="shared" si="89"/>
        <v>315</v>
      </c>
      <c r="GQ48" s="27">
        <v>34</v>
      </c>
      <c r="GR48" s="27">
        <v>25</v>
      </c>
      <c r="GS48" s="27">
        <v>27</v>
      </c>
      <c r="GT48" s="27">
        <v>31</v>
      </c>
      <c r="GU48" s="27">
        <v>18</v>
      </c>
      <c r="GV48" s="27">
        <v>21</v>
      </c>
      <c r="GW48" s="27">
        <v>19</v>
      </c>
      <c r="GX48" s="27">
        <v>27</v>
      </c>
      <c r="GY48" s="27">
        <v>23</v>
      </c>
      <c r="GZ48" s="27">
        <v>15</v>
      </c>
      <c r="HA48" s="27">
        <v>31</v>
      </c>
      <c r="HB48" s="27">
        <v>71</v>
      </c>
      <c r="HC48" s="43">
        <f t="shared" si="90"/>
        <v>342</v>
      </c>
      <c r="HD48" s="27">
        <v>33</v>
      </c>
      <c r="HE48" s="27">
        <v>20</v>
      </c>
      <c r="HF48" s="27">
        <v>41</v>
      </c>
      <c r="HG48" s="27">
        <v>34</v>
      </c>
      <c r="HH48" s="27">
        <v>29</v>
      </c>
      <c r="HI48" s="27">
        <v>23</v>
      </c>
      <c r="HJ48" s="27">
        <v>16</v>
      </c>
      <c r="HK48" s="27">
        <v>18</v>
      </c>
      <c r="HL48" s="27">
        <v>15</v>
      </c>
      <c r="HM48" s="27">
        <v>30</v>
      </c>
      <c r="HN48" s="27">
        <v>23</v>
      </c>
      <c r="HO48" s="27">
        <v>23</v>
      </c>
      <c r="HP48" s="43">
        <f t="shared" si="91"/>
        <v>305</v>
      </c>
      <c r="HQ48" s="27">
        <v>23</v>
      </c>
      <c r="HR48" s="27">
        <v>30</v>
      </c>
      <c r="HS48" s="27">
        <v>38</v>
      </c>
      <c r="HT48" s="27">
        <v>26</v>
      </c>
      <c r="HU48" s="27">
        <v>29</v>
      </c>
      <c r="HV48" s="27">
        <v>32</v>
      </c>
      <c r="HW48" s="27">
        <v>27</v>
      </c>
      <c r="HX48" s="27">
        <v>27</v>
      </c>
      <c r="HY48" s="27">
        <v>30</v>
      </c>
      <c r="HZ48" s="27">
        <v>22</v>
      </c>
      <c r="IA48" s="27">
        <v>37</v>
      </c>
      <c r="IB48" s="27">
        <v>21</v>
      </c>
      <c r="IC48" s="43">
        <f t="shared" si="92"/>
        <v>342</v>
      </c>
      <c r="ID48" s="27">
        <v>49</v>
      </c>
      <c r="IE48" s="27">
        <v>46</v>
      </c>
      <c r="IF48" s="27">
        <v>37</v>
      </c>
      <c r="IG48" s="27">
        <v>32</v>
      </c>
      <c r="IH48" s="27">
        <v>28</v>
      </c>
      <c r="II48" s="27">
        <v>22</v>
      </c>
      <c r="IJ48" s="27">
        <v>29</v>
      </c>
      <c r="IK48" s="27">
        <v>26</v>
      </c>
      <c r="IL48" s="27">
        <v>22</v>
      </c>
      <c r="IM48" s="27">
        <v>27</v>
      </c>
      <c r="IN48" s="27">
        <v>24</v>
      </c>
      <c r="IO48" s="27">
        <v>31</v>
      </c>
      <c r="IP48" s="43">
        <f t="shared" si="93"/>
        <v>373</v>
      </c>
      <c r="IQ48" s="27">
        <v>37</v>
      </c>
      <c r="IR48" s="27">
        <v>21</v>
      </c>
      <c r="IS48" s="27">
        <v>60</v>
      </c>
      <c r="IT48" s="27">
        <v>25</v>
      </c>
      <c r="IU48" s="27">
        <v>28</v>
      </c>
      <c r="IV48" s="27">
        <v>22</v>
      </c>
      <c r="IW48" s="27">
        <v>31</v>
      </c>
      <c r="IX48" s="27">
        <v>16</v>
      </c>
      <c r="IY48" s="27">
        <v>11</v>
      </c>
      <c r="IZ48" s="27">
        <v>36</v>
      </c>
      <c r="JA48" s="27">
        <v>33</v>
      </c>
      <c r="JB48" s="27">
        <v>31</v>
      </c>
      <c r="JC48" s="43">
        <f t="shared" si="94"/>
        <v>351</v>
      </c>
      <c r="JD48" s="27">
        <v>27</v>
      </c>
      <c r="JE48" s="27">
        <v>16</v>
      </c>
      <c r="JF48" s="27">
        <v>44</v>
      </c>
      <c r="JG48" s="27">
        <v>33</v>
      </c>
      <c r="JH48" s="27">
        <v>29</v>
      </c>
      <c r="JI48" s="27">
        <v>28</v>
      </c>
      <c r="JJ48" s="150">
        <v>34</v>
      </c>
      <c r="JK48" s="27">
        <v>14</v>
      </c>
      <c r="JL48" s="27">
        <v>20</v>
      </c>
      <c r="JM48" s="27">
        <v>42</v>
      </c>
      <c r="JN48" s="27">
        <v>25</v>
      </c>
      <c r="JO48" s="27">
        <v>26</v>
      </c>
      <c r="JP48" s="42">
        <f t="shared" si="95"/>
        <v>338</v>
      </c>
      <c r="JQ48" s="27">
        <v>47</v>
      </c>
      <c r="JR48" s="27">
        <v>32</v>
      </c>
      <c r="JS48" s="27">
        <v>20</v>
      </c>
      <c r="JT48" s="27">
        <v>22</v>
      </c>
      <c r="JU48" s="27">
        <v>24</v>
      </c>
      <c r="JV48" s="27">
        <v>49</v>
      </c>
      <c r="JW48" s="27">
        <v>32</v>
      </c>
      <c r="JX48" s="27">
        <v>27</v>
      </c>
      <c r="JY48" s="27">
        <v>47</v>
      </c>
      <c r="JZ48" s="27">
        <v>26</v>
      </c>
      <c r="KA48" s="27">
        <v>33</v>
      </c>
      <c r="KB48" s="27">
        <v>46</v>
      </c>
      <c r="KC48" s="42">
        <f t="shared" si="96"/>
        <v>405</v>
      </c>
      <c r="KD48" s="27">
        <v>22</v>
      </c>
      <c r="KE48" s="27">
        <v>63</v>
      </c>
      <c r="KF48" s="27">
        <v>66</v>
      </c>
      <c r="KG48" s="27">
        <v>52</v>
      </c>
      <c r="KH48" s="27">
        <v>38</v>
      </c>
      <c r="KI48" s="27">
        <v>24</v>
      </c>
      <c r="KJ48" s="27">
        <v>27</v>
      </c>
      <c r="KK48" s="27">
        <v>28</v>
      </c>
      <c r="KL48" s="27">
        <v>38</v>
      </c>
      <c r="KM48" s="27">
        <v>43</v>
      </c>
      <c r="KN48" s="27">
        <v>20</v>
      </c>
      <c r="KO48" s="27">
        <v>38</v>
      </c>
      <c r="KP48" s="43">
        <f t="shared" si="97"/>
        <v>459</v>
      </c>
      <c r="KQ48" s="27">
        <v>33</v>
      </c>
      <c r="KR48" s="27">
        <v>26</v>
      </c>
      <c r="KS48" s="27">
        <v>57</v>
      </c>
      <c r="KT48" s="27">
        <v>39</v>
      </c>
      <c r="KU48" s="27">
        <v>43</v>
      </c>
      <c r="KV48" s="27">
        <v>14</v>
      </c>
      <c r="KW48" s="27">
        <v>5</v>
      </c>
      <c r="KX48" s="27">
        <v>47</v>
      </c>
      <c r="KY48" s="27">
        <v>36</v>
      </c>
      <c r="KZ48" s="27">
        <v>27</v>
      </c>
      <c r="LA48" s="27">
        <v>27</v>
      </c>
      <c r="LB48" s="27">
        <v>31</v>
      </c>
      <c r="LC48" s="43">
        <f t="shared" si="98"/>
        <v>385</v>
      </c>
      <c r="LD48" s="27">
        <v>28</v>
      </c>
      <c r="LE48" s="27">
        <v>28</v>
      </c>
      <c r="LF48" s="27">
        <v>19</v>
      </c>
      <c r="LG48" s="27">
        <v>30</v>
      </c>
      <c r="LH48" s="27">
        <v>33</v>
      </c>
      <c r="LI48" s="27">
        <v>51</v>
      </c>
      <c r="LJ48" s="27">
        <v>29</v>
      </c>
      <c r="LK48" s="27">
        <v>35</v>
      </c>
      <c r="LL48" s="27">
        <v>38</v>
      </c>
      <c r="LM48" s="27">
        <v>27</v>
      </c>
      <c r="LN48" s="27">
        <v>38</v>
      </c>
      <c r="LO48" s="27">
        <v>28</v>
      </c>
      <c r="LP48" s="43">
        <f t="shared" si="99"/>
        <v>384</v>
      </c>
      <c r="LQ48" s="164">
        <v>41</v>
      </c>
      <c r="LR48" s="164">
        <v>23</v>
      </c>
      <c r="LS48" s="164">
        <v>30</v>
      </c>
      <c r="LT48" s="164">
        <v>55</v>
      </c>
      <c r="LU48" s="164">
        <v>30</v>
      </c>
      <c r="LV48" s="164">
        <v>25</v>
      </c>
      <c r="LW48" s="164">
        <v>25</v>
      </c>
      <c r="LX48" s="164">
        <v>30</v>
      </c>
      <c r="LY48" s="164">
        <v>17</v>
      </c>
      <c r="LZ48" s="164">
        <v>16</v>
      </c>
      <c r="MA48" s="164">
        <v>31</v>
      </c>
      <c r="MB48" s="164">
        <v>31</v>
      </c>
      <c r="MC48" s="43">
        <f t="shared" si="100"/>
        <v>354</v>
      </c>
      <c r="MD48" s="164">
        <v>37</v>
      </c>
      <c r="ME48" s="164">
        <v>40</v>
      </c>
      <c r="MF48" s="164">
        <v>30</v>
      </c>
      <c r="MG48" s="164">
        <v>23</v>
      </c>
      <c r="MH48" s="164">
        <v>30</v>
      </c>
      <c r="MI48" s="164">
        <v>23</v>
      </c>
      <c r="MJ48" s="164">
        <v>21</v>
      </c>
      <c r="MK48" s="164"/>
      <c r="ML48" s="164"/>
      <c r="MM48" s="164"/>
      <c r="MN48" s="164"/>
      <c r="MO48" s="164"/>
      <c r="MP48" s="43">
        <f t="shared" si="101"/>
        <v>204</v>
      </c>
    </row>
    <row r="49" spans="1:354" x14ac:dyDescent="0.25">
      <c r="A49" s="195"/>
      <c r="B49" s="198"/>
      <c r="C49" s="99" t="s">
        <v>64</v>
      </c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42">
        <f t="shared" si="75"/>
        <v>0</v>
      </c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42">
        <f t="shared" si="76"/>
        <v>0</v>
      </c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42">
        <f t="shared" si="77"/>
        <v>0</v>
      </c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43">
        <f t="shared" si="78"/>
        <v>0</v>
      </c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43">
        <f t="shared" si="79"/>
        <v>0</v>
      </c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43">
        <f t="shared" si="80"/>
        <v>0</v>
      </c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44">
        <f t="shared" si="81"/>
        <v>0</v>
      </c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44">
        <f t="shared" si="82"/>
        <v>0</v>
      </c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43">
        <f t="shared" si="83"/>
        <v>0</v>
      </c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43">
        <f t="shared" si="84"/>
        <v>0</v>
      </c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43">
        <f t="shared" si="85"/>
        <v>0</v>
      </c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43">
        <f t="shared" si="86"/>
        <v>0</v>
      </c>
      <c r="FD49" s="27">
        <v>9</v>
      </c>
      <c r="FE49" s="27">
        <v>13</v>
      </c>
      <c r="FF49" s="27">
        <v>9</v>
      </c>
      <c r="FG49" s="27">
        <v>11</v>
      </c>
      <c r="FH49" s="27">
        <v>8</v>
      </c>
      <c r="FI49" s="27">
        <v>7</v>
      </c>
      <c r="FJ49" s="27">
        <v>11</v>
      </c>
      <c r="FK49" s="27">
        <v>8</v>
      </c>
      <c r="FL49" s="27">
        <v>9</v>
      </c>
      <c r="FM49" s="27">
        <v>5</v>
      </c>
      <c r="FN49" s="27">
        <v>8</v>
      </c>
      <c r="FO49" s="27">
        <v>10</v>
      </c>
      <c r="FP49" s="44">
        <f t="shared" si="87"/>
        <v>108</v>
      </c>
      <c r="FQ49" s="27">
        <v>9</v>
      </c>
      <c r="FR49" s="27">
        <v>9</v>
      </c>
      <c r="FS49" s="27">
        <v>20</v>
      </c>
      <c r="FT49" s="27">
        <v>24</v>
      </c>
      <c r="FU49" s="27">
        <v>9</v>
      </c>
      <c r="FV49" s="27">
        <v>4</v>
      </c>
      <c r="FW49" s="27">
        <v>7</v>
      </c>
      <c r="FX49" s="27">
        <v>9</v>
      </c>
      <c r="FY49" s="27">
        <v>10</v>
      </c>
      <c r="FZ49" s="27">
        <v>14</v>
      </c>
      <c r="GA49" s="27">
        <v>10</v>
      </c>
      <c r="GB49" s="27">
        <v>13</v>
      </c>
      <c r="GC49" s="44">
        <f t="shared" si="88"/>
        <v>138</v>
      </c>
      <c r="GD49" s="27">
        <v>4</v>
      </c>
      <c r="GE49" s="27">
        <v>11</v>
      </c>
      <c r="GF49" s="27">
        <v>10</v>
      </c>
      <c r="GG49" s="27">
        <v>5</v>
      </c>
      <c r="GH49" s="27">
        <v>10</v>
      </c>
      <c r="GI49" s="27">
        <v>9</v>
      </c>
      <c r="GJ49" s="27">
        <v>12</v>
      </c>
      <c r="GK49" s="27">
        <v>5</v>
      </c>
      <c r="GL49" s="27">
        <v>9</v>
      </c>
      <c r="GM49" s="27">
        <v>8</v>
      </c>
      <c r="GN49" s="27">
        <v>11</v>
      </c>
      <c r="GO49" s="27">
        <v>7</v>
      </c>
      <c r="GP49" s="44">
        <f t="shared" si="89"/>
        <v>101</v>
      </c>
      <c r="GQ49" s="27">
        <v>8</v>
      </c>
      <c r="GR49" s="27">
        <v>8</v>
      </c>
      <c r="GS49" s="27">
        <v>10</v>
      </c>
      <c r="GT49" s="27">
        <v>12</v>
      </c>
      <c r="GU49" s="27">
        <v>8</v>
      </c>
      <c r="GV49" s="27">
        <v>11</v>
      </c>
      <c r="GW49" s="27">
        <v>11</v>
      </c>
      <c r="GX49" s="27">
        <v>9</v>
      </c>
      <c r="GY49" s="27">
        <v>5</v>
      </c>
      <c r="GZ49" s="27">
        <v>8</v>
      </c>
      <c r="HA49" s="27">
        <v>12</v>
      </c>
      <c r="HB49" s="27">
        <v>9</v>
      </c>
      <c r="HC49" s="43">
        <f t="shared" si="90"/>
        <v>111</v>
      </c>
      <c r="HD49" s="27">
        <v>12</v>
      </c>
      <c r="HE49" s="27">
        <v>7</v>
      </c>
      <c r="HF49" s="27">
        <v>18</v>
      </c>
      <c r="HG49" s="27">
        <v>13</v>
      </c>
      <c r="HH49" s="27">
        <v>12</v>
      </c>
      <c r="HI49" s="27">
        <v>9</v>
      </c>
      <c r="HJ49" s="27">
        <v>6</v>
      </c>
      <c r="HK49" s="27">
        <v>16</v>
      </c>
      <c r="HL49" s="27">
        <v>12</v>
      </c>
      <c r="HM49" s="27">
        <v>11</v>
      </c>
      <c r="HN49" s="27">
        <v>12</v>
      </c>
      <c r="HO49" s="27">
        <v>9</v>
      </c>
      <c r="HP49" s="43">
        <f t="shared" si="91"/>
        <v>137</v>
      </c>
      <c r="HQ49" s="27">
        <v>10</v>
      </c>
      <c r="HR49" s="27">
        <v>12</v>
      </c>
      <c r="HS49" s="27">
        <v>6</v>
      </c>
      <c r="HT49" s="27">
        <v>9</v>
      </c>
      <c r="HU49" s="27">
        <v>9</v>
      </c>
      <c r="HV49" s="27">
        <v>10</v>
      </c>
      <c r="HW49" s="27">
        <v>11</v>
      </c>
      <c r="HX49" s="27">
        <v>9</v>
      </c>
      <c r="HY49" s="27">
        <v>6</v>
      </c>
      <c r="HZ49" s="27">
        <v>10</v>
      </c>
      <c r="IA49" s="27">
        <v>13</v>
      </c>
      <c r="IB49" s="27">
        <v>10</v>
      </c>
      <c r="IC49" s="43">
        <f t="shared" si="92"/>
        <v>115</v>
      </c>
      <c r="ID49" s="27">
        <v>17</v>
      </c>
      <c r="IE49" s="27">
        <v>11</v>
      </c>
      <c r="IF49" s="27">
        <v>6</v>
      </c>
      <c r="IG49" s="27">
        <v>11</v>
      </c>
      <c r="IH49" s="27">
        <v>10</v>
      </c>
      <c r="II49" s="27">
        <v>10</v>
      </c>
      <c r="IJ49" s="27">
        <v>11</v>
      </c>
      <c r="IK49" s="27">
        <v>16</v>
      </c>
      <c r="IL49" s="27">
        <v>11</v>
      </c>
      <c r="IM49" s="27">
        <v>10</v>
      </c>
      <c r="IN49" s="27">
        <v>8</v>
      </c>
      <c r="IO49" s="27">
        <v>15</v>
      </c>
      <c r="IP49" s="43">
        <f t="shared" si="93"/>
        <v>136</v>
      </c>
      <c r="IQ49" s="27">
        <v>13</v>
      </c>
      <c r="IR49" s="27">
        <v>5</v>
      </c>
      <c r="IS49" s="27">
        <v>10</v>
      </c>
      <c r="IT49" s="27">
        <v>20</v>
      </c>
      <c r="IU49" s="27">
        <v>16</v>
      </c>
      <c r="IV49" s="27">
        <v>9</v>
      </c>
      <c r="IW49" s="27">
        <v>7</v>
      </c>
      <c r="IX49" s="27">
        <v>8</v>
      </c>
      <c r="IY49" s="27">
        <v>9</v>
      </c>
      <c r="IZ49" s="27">
        <v>12</v>
      </c>
      <c r="JA49" s="27">
        <v>13</v>
      </c>
      <c r="JB49" s="27">
        <v>8</v>
      </c>
      <c r="JC49" s="43">
        <f t="shared" si="94"/>
        <v>130</v>
      </c>
      <c r="JD49" s="27">
        <v>19</v>
      </c>
      <c r="JE49" s="27">
        <v>18</v>
      </c>
      <c r="JF49" s="27">
        <v>9</v>
      </c>
      <c r="JG49" s="27">
        <v>13</v>
      </c>
      <c r="JH49" s="27">
        <v>8</v>
      </c>
      <c r="JI49" s="27">
        <v>7</v>
      </c>
      <c r="JJ49" s="150">
        <v>10</v>
      </c>
      <c r="JK49" s="27">
        <v>9</v>
      </c>
      <c r="JL49" s="27">
        <v>8</v>
      </c>
      <c r="JM49" s="27">
        <v>23</v>
      </c>
      <c r="JN49" s="27">
        <v>5</v>
      </c>
      <c r="JO49" s="27">
        <v>9</v>
      </c>
      <c r="JP49" s="42">
        <f t="shared" si="95"/>
        <v>138</v>
      </c>
      <c r="JQ49" s="27">
        <v>8</v>
      </c>
      <c r="JR49" s="27">
        <v>9</v>
      </c>
      <c r="JS49" s="27">
        <v>6</v>
      </c>
      <c r="JT49" s="27">
        <v>8</v>
      </c>
      <c r="JU49" s="27">
        <v>4</v>
      </c>
      <c r="JV49" s="27">
        <v>8</v>
      </c>
      <c r="JW49" s="27">
        <v>10</v>
      </c>
      <c r="JX49" s="27">
        <v>5</v>
      </c>
      <c r="JY49" s="27">
        <v>16</v>
      </c>
      <c r="JZ49" s="27">
        <v>15</v>
      </c>
      <c r="KA49" s="27">
        <v>10</v>
      </c>
      <c r="KB49" s="27">
        <v>20</v>
      </c>
      <c r="KC49" s="42">
        <f t="shared" si="96"/>
        <v>119</v>
      </c>
      <c r="KD49" s="27">
        <v>7</v>
      </c>
      <c r="KE49" s="27">
        <v>20</v>
      </c>
      <c r="KF49" s="27">
        <v>23</v>
      </c>
      <c r="KG49" s="27">
        <v>17</v>
      </c>
      <c r="KH49" s="27">
        <v>9</v>
      </c>
      <c r="KI49" s="27">
        <v>14</v>
      </c>
      <c r="KJ49" s="27">
        <v>4</v>
      </c>
      <c r="KK49" s="27">
        <v>8</v>
      </c>
      <c r="KL49" s="27">
        <v>15</v>
      </c>
      <c r="KM49" s="27">
        <v>10</v>
      </c>
      <c r="KN49" s="27">
        <v>15</v>
      </c>
      <c r="KO49" s="27">
        <v>12</v>
      </c>
      <c r="KP49" s="43">
        <f t="shared" si="97"/>
        <v>154</v>
      </c>
      <c r="KQ49" s="27">
        <v>17</v>
      </c>
      <c r="KR49" s="27">
        <v>14</v>
      </c>
      <c r="KS49" s="27">
        <v>10</v>
      </c>
      <c r="KT49" s="27">
        <v>9</v>
      </c>
      <c r="KU49" s="27">
        <v>1</v>
      </c>
      <c r="KV49" s="27">
        <v>3</v>
      </c>
      <c r="KW49" s="27">
        <v>0</v>
      </c>
      <c r="KX49" s="27">
        <v>15</v>
      </c>
      <c r="KY49" s="27">
        <v>11</v>
      </c>
      <c r="KZ49" s="27">
        <v>11</v>
      </c>
      <c r="LA49" s="27">
        <v>5</v>
      </c>
      <c r="LB49" s="27">
        <v>11</v>
      </c>
      <c r="LC49" s="43">
        <f t="shared" si="98"/>
        <v>107</v>
      </c>
      <c r="LD49" s="27">
        <v>3</v>
      </c>
      <c r="LE49" s="27">
        <v>11</v>
      </c>
      <c r="LF49" s="27">
        <v>12</v>
      </c>
      <c r="LG49" s="27">
        <v>7</v>
      </c>
      <c r="LH49" s="27">
        <v>15</v>
      </c>
      <c r="LI49" s="27">
        <v>10</v>
      </c>
      <c r="LJ49" s="27">
        <v>7</v>
      </c>
      <c r="LK49" s="27">
        <v>13</v>
      </c>
      <c r="LL49" s="27">
        <v>11</v>
      </c>
      <c r="LM49" s="27">
        <v>10</v>
      </c>
      <c r="LN49" s="27">
        <v>8</v>
      </c>
      <c r="LO49" s="27">
        <v>30</v>
      </c>
      <c r="LP49" s="43">
        <f t="shared" si="99"/>
        <v>137</v>
      </c>
      <c r="LQ49" s="164">
        <v>8</v>
      </c>
      <c r="LR49" s="164">
        <v>3</v>
      </c>
      <c r="LS49" s="164">
        <v>29</v>
      </c>
      <c r="LT49" s="164">
        <v>9</v>
      </c>
      <c r="LU49" s="164">
        <v>11</v>
      </c>
      <c r="LV49" s="164">
        <v>5</v>
      </c>
      <c r="LW49" s="164">
        <v>8</v>
      </c>
      <c r="LX49" s="164">
        <v>9</v>
      </c>
      <c r="LY49" s="164">
        <v>15</v>
      </c>
      <c r="LZ49" s="164">
        <v>13</v>
      </c>
      <c r="MA49" s="164">
        <v>8</v>
      </c>
      <c r="MB49" s="164">
        <v>15</v>
      </c>
      <c r="MC49" s="43">
        <f t="shared" si="100"/>
        <v>133</v>
      </c>
      <c r="MD49" s="164">
        <v>14</v>
      </c>
      <c r="ME49" s="164">
        <v>15</v>
      </c>
      <c r="MF49" s="164">
        <v>15</v>
      </c>
      <c r="MG49" s="164">
        <v>7</v>
      </c>
      <c r="MH49" s="164">
        <v>11</v>
      </c>
      <c r="MI49" s="164">
        <v>6</v>
      </c>
      <c r="MJ49" s="164">
        <v>12</v>
      </c>
      <c r="MK49" s="164"/>
      <c r="ML49" s="164"/>
      <c r="MM49" s="164"/>
      <c r="MN49" s="164"/>
      <c r="MO49" s="164"/>
      <c r="MP49" s="43">
        <f t="shared" si="101"/>
        <v>80</v>
      </c>
    </row>
    <row r="50" spans="1:354" x14ac:dyDescent="0.25">
      <c r="A50" s="195"/>
      <c r="B50" s="198"/>
      <c r="C50" s="99" t="s">
        <v>65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42">
        <f t="shared" si="75"/>
        <v>0</v>
      </c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42">
        <f t="shared" si="76"/>
        <v>0</v>
      </c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42">
        <f t="shared" si="77"/>
        <v>0</v>
      </c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43">
        <f t="shared" si="78"/>
        <v>0</v>
      </c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43">
        <f t="shared" si="79"/>
        <v>0</v>
      </c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43">
        <f t="shared" si="80"/>
        <v>0</v>
      </c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44">
        <f t="shared" si="81"/>
        <v>0</v>
      </c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44">
        <f t="shared" si="82"/>
        <v>0</v>
      </c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43">
        <f t="shared" si="83"/>
        <v>0</v>
      </c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43">
        <f t="shared" si="84"/>
        <v>0</v>
      </c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43">
        <f t="shared" si="85"/>
        <v>0</v>
      </c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43">
        <f t="shared" si="86"/>
        <v>0</v>
      </c>
      <c r="FD50" s="27">
        <v>29</v>
      </c>
      <c r="FE50" s="27">
        <v>23</v>
      </c>
      <c r="FF50" s="27">
        <v>21</v>
      </c>
      <c r="FG50" s="27">
        <v>22</v>
      </c>
      <c r="FH50" s="27">
        <v>14</v>
      </c>
      <c r="FI50" s="27">
        <v>12</v>
      </c>
      <c r="FJ50" s="27">
        <v>17</v>
      </c>
      <c r="FK50" s="27">
        <v>10</v>
      </c>
      <c r="FL50" s="27">
        <v>22</v>
      </c>
      <c r="FM50" s="27">
        <v>19</v>
      </c>
      <c r="FN50" s="27">
        <v>20</v>
      </c>
      <c r="FO50" s="27">
        <v>13</v>
      </c>
      <c r="FP50" s="44">
        <f t="shared" si="87"/>
        <v>222</v>
      </c>
      <c r="FQ50" s="27">
        <v>19</v>
      </c>
      <c r="FR50" s="27">
        <v>27</v>
      </c>
      <c r="FS50" s="27">
        <v>21</v>
      </c>
      <c r="FT50" s="27">
        <v>24</v>
      </c>
      <c r="FU50" s="27">
        <v>21</v>
      </c>
      <c r="FV50" s="27">
        <v>16</v>
      </c>
      <c r="FW50" s="27">
        <v>12</v>
      </c>
      <c r="FX50" s="27">
        <v>18</v>
      </c>
      <c r="FY50" s="27">
        <v>23</v>
      </c>
      <c r="FZ50" s="27">
        <v>17</v>
      </c>
      <c r="GA50" s="27">
        <v>20</v>
      </c>
      <c r="GB50" s="27">
        <v>32</v>
      </c>
      <c r="GC50" s="44">
        <f t="shared" si="88"/>
        <v>250</v>
      </c>
      <c r="GD50" s="27">
        <v>26</v>
      </c>
      <c r="GE50" s="27">
        <v>19</v>
      </c>
      <c r="GF50" s="27">
        <v>25</v>
      </c>
      <c r="GG50" s="27">
        <v>29</v>
      </c>
      <c r="GH50" s="27">
        <v>20</v>
      </c>
      <c r="GI50" s="27">
        <v>18</v>
      </c>
      <c r="GJ50" s="27">
        <v>16</v>
      </c>
      <c r="GK50" s="27">
        <v>13</v>
      </c>
      <c r="GL50" s="27">
        <v>19</v>
      </c>
      <c r="GM50" s="27">
        <v>18</v>
      </c>
      <c r="GN50" s="27">
        <v>16</v>
      </c>
      <c r="GO50" s="27">
        <v>25</v>
      </c>
      <c r="GP50" s="44">
        <f t="shared" si="89"/>
        <v>244</v>
      </c>
      <c r="GQ50" s="27">
        <v>32</v>
      </c>
      <c r="GR50" s="27">
        <v>37</v>
      </c>
      <c r="GS50" s="27">
        <v>33</v>
      </c>
      <c r="GT50" s="27">
        <v>19</v>
      </c>
      <c r="GU50" s="27">
        <v>19</v>
      </c>
      <c r="GV50" s="27">
        <v>23</v>
      </c>
      <c r="GW50" s="27">
        <v>9</v>
      </c>
      <c r="GX50" s="27">
        <v>18</v>
      </c>
      <c r="GY50" s="27">
        <v>19</v>
      </c>
      <c r="GZ50" s="27">
        <v>24</v>
      </c>
      <c r="HA50" s="27">
        <v>17</v>
      </c>
      <c r="HB50" s="27">
        <v>29</v>
      </c>
      <c r="HC50" s="43">
        <f t="shared" si="90"/>
        <v>279</v>
      </c>
      <c r="HD50" s="27">
        <v>35</v>
      </c>
      <c r="HE50" s="27">
        <v>31</v>
      </c>
      <c r="HF50" s="27">
        <v>18</v>
      </c>
      <c r="HG50" s="27">
        <v>21</v>
      </c>
      <c r="HH50" s="27">
        <v>24</v>
      </c>
      <c r="HI50" s="27">
        <v>16</v>
      </c>
      <c r="HJ50" s="27">
        <v>11</v>
      </c>
      <c r="HK50" s="27">
        <v>19</v>
      </c>
      <c r="HL50" s="27">
        <v>14</v>
      </c>
      <c r="HM50" s="27">
        <v>17</v>
      </c>
      <c r="HN50" s="27">
        <v>19</v>
      </c>
      <c r="HO50" s="27">
        <v>25</v>
      </c>
      <c r="HP50" s="43">
        <f t="shared" si="91"/>
        <v>250</v>
      </c>
      <c r="HQ50" s="27">
        <v>29</v>
      </c>
      <c r="HR50" s="27">
        <v>32</v>
      </c>
      <c r="HS50" s="27">
        <v>23</v>
      </c>
      <c r="HT50" s="27">
        <v>23</v>
      </c>
      <c r="HU50" s="27">
        <v>9</v>
      </c>
      <c r="HV50" s="27">
        <v>19</v>
      </c>
      <c r="HW50" s="27">
        <v>11</v>
      </c>
      <c r="HX50" s="27">
        <v>10</v>
      </c>
      <c r="HY50" s="27">
        <v>25</v>
      </c>
      <c r="HZ50" s="27">
        <v>16</v>
      </c>
      <c r="IA50" s="27">
        <v>19</v>
      </c>
      <c r="IB50" s="27">
        <v>10</v>
      </c>
      <c r="IC50" s="43">
        <f t="shared" si="92"/>
        <v>226</v>
      </c>
      <c r="ID50" s="27">
        <v>27</v>
      </c>
      <c r="IE50" s="27">
        <v>24</v>
      </c>
      <c r="IF50" s="27">
        <v>24</v>
      </c>
      <c r="IG50" s="27">
        <v>8</v>
      </c>
      <c r="IH50" s="27">
        <v>24</v>
      </c>
      <c r="II50" s="27">
        <v>8</v>
      </c>
      <c r="IJ50" s="27">
        <v>20</v>
      </c>
      <c r="IK50" s="27">
        <v>30</v>
      </c>
      <c r="IL50" s="27">
        <v>11</v>
      </c>
      <c r="IM50" s="27">
        <v>32</v>
      </c>
      <c r="IN50" s="27">
        <v>20</v>
      </c>
      <c r="IO50" s="27">
        <v>30</v>
      </c>
      <c r="IP50" s="43">
        <f t="shared" si="93"/>
        <v>258</v>
      </c>
      <c r="IQ50" s="27">
        <v>26</v>
      </c>
      <c r="IR50" s="27">
        <v>22</v>
      </c>
      <c r="IS50" s="27">
        <v>21</v>
      </c>
      <c r="IT50" s="27">
        <v>22</v>
      </c>
      <c r="IU50" s="27">
        <v>21</v>
      </c>
      <c r="IV50" s="27">
        <v>18</v>
      </c>
      <c r="IW50" s="27">
        <v>24</v>
      </c>
      <c r="IX50" s="27">
        <v>18</v>
      </c>
      <c r="IY50" s="27">
        <v>30</v>
      </c>
      <c r="IZ50" s="27">
        <v>28</v>
      </c>
      <c r="JA50" s="27">
        <v>22</v>
      </c>
      <c r="JB50" s="27">
        <v>32</v>
      </c>
      <c r="JC50" s="43">
        <f t="shared" si="94"/>
        <v>284</v>
      </c>
      <c r="JD50" s="27">
        <v>37</v>
      </c>
      <c r="JE50" s="27">
        <v>42</v>
      </c>
      <c r="JF50" s="27">
        <v>9</v>
      </c>
      <c r="JG50" s="27">
        <v>30</v>
      </c>
      <c r="JH50" s="27">
        <v>22</v>
      </c>
      <c r="JI50" s="27">
        <v>23</v>
      </c>
      <c r="JJ50" s="150">
        <v>26</v>
      </c>
      <c r="JK50" s="27">
        <v>25</v>
      </c>
      <c r="JL50" s="27">
        <v>23</v>
      </c>
      <c r="JM50" s="27">
        <v>40</v>
      </c>
      <c r="JN50" s="27">
        <v>14</v>
      </c>
      <c r="JO50" s="27">
        <v>14</v>
      </c>
      <c r="JP50" s="42">
        <f t="shared" si="95"/>
        <v>305</v>
      </c>
      <c r="JQ50" s="27">
        <v>29</v>
      </c>
      <c r="JR50" s="27">
        <v>24</v>
      </c>
      <c r="JS50" s="27">
        <v>22</v>
      </c>
      <c r="JT50" s="27">
        <v>11</v>
      </c>
      <c r="JU50" s="27">
        <v>27</v>
      </c>
      <c r="JV50" s="27">
        <v>28</v>
      </c>
      <c r="JW50" s="27">
        <v>28</v>
      </c>
      <c r="JX50" s="27">
        <v>24</v>
      </c>
      <c r="JY50" s="27">
        <v>35</v>
      </c>
      <c r="JZ50" s="27">
        <v>21</v>
      </c>
      <c r="KA50" s="27">
        <v>24</v>
      </c>
      <c r="KB50" s="27">
        <v>37</v>
      </c>
      <c r="KC50" s="42">
        <f t="shared" si="96"/>
        <v>310</v>
      </c>
      <c r="KD50" s="27">
        <v>19</v>
      </c>
      <c r="KE50" s="27">
        <v>41</v>
      </c>
      <c r="KF50" s="27">
        <v>46</v>
      </c>
      <c r="KG50" s="27">
        <v>48</v>
      </c>
      <c r="KH50" s="27">
        <v>27</v>
      </c>
      <c r="KI50" s="27">
        <v>27</v>
      </c>
      <c r="KJ50" s="27">
        <v>25</v>
      </c>
      <c r="KK50" s="27">
        <v>17</v>
      </c>
      <c r="KL50" s="27">
        <v>26</v>
      </c>
      <c r="KM50" s="27">
        <v>26</v>
      </c>
      <c r="KN50" s="27">
        <v>26</v>
      </c>
      <c r="KO50" s="27">
        <v>25</v>
      </c>
      <c r="KP50" s="43">
        <f t="shared" si="97"/>
        <v>353</v>
      </c>
      <c r="KQ50" s="27">
        <v>31</v>
      </c>
      <c r="KR50" s="27">
        <v>30</v>
      </c>
      <c r="KS50" s="27">
        <v>48</v>
      </c>
      <c r="KT50" s="27">
        <v>29</v>
      </c>
      <c r="KU50" s="27">
        <v>39</v>
      </c>
      <c r="KV50" s="27">
        <v>8</v>
      </c>
      <c r="KW50" s="27">
        <v>0</v>
      </c>
      <c r="KX50" s="27">
        <v>23</v>
      </c>
      <c r="KY50" s="27">
        <v>29</v>
      </c>
      <c r="KZ50" s="27">
        <v>32</v>
      </c>
      <c r="LA50" s="27">
        <v>14</v>
      </c>
      <c r="LB50" s="27">
        <v>18</v>
      </c>
      <c r="LC50" s="43">
        <f t="shared" si="98"/>
        <v>301</v>
      </c>
      <c r="LD50" s="27">
        <v>17</v>
      </c>
      <c r="LE50" s="27">
        <v>17</v>
      </c>
      <c r="LF50" s="27">
        <v>28</v>
      </c>
      <c r="LG50" s="27">
        <v>18</v>
      </c>
      <c r="LH50" s="27">
        <v>39</v>
      </c>
      <c r="LI50" s="27">
        <v>18</v>
      </c>
      <c r="LJ50" s="27">
        <v>24</v>
      </c>
      <c r="LK50" s="27">
        <v>23</v>
      </c>
      <c r="LL50" s="27">
        <v>17</v>
      </c>
      <c r="LM50" s="27">
        <v>26</v>
      </c>
      <c r="LN50" s="27">
        <v>29</v>
      </c>
      <c r="LO50" s="27">
        <v>20</v>
      </c>
      <c r="LP50" s="43">
        <f t="shared" si="99"/>
        <v>276</v>
      </c>
      <c r="LQ50" s="164">
        <v>27</v>
      </c>
      <c r="LR50" s="164">
        <v>17</v>
      </c>
      <c r="LS50" s="164">
        <v>22</v>
      </c>
      <c r="LT50" s="164">
        <v>25</v>
      </c>
      <c r="LU50" s="164">
        <v>22</v>
      </c>
      <c r="LV50" s="164">
        <v>18</v>
      </c>
      <c r="LW50" s="164">
        <v>15</v>
      </c>
      <c r="LX50" s="164">
        <v>21</v>
      </c>
      <c r="LY50" s="164">
        <v>22</v>
      </c>
      <c r="LZ50" s="164">
        <v>20</v>
      </c>
      <c r="MA50" s="164">
        <v>20</v>
      </c>
      <c r="MB50" s="164">
        <v>21</v>
      </c>
      <c r="MC50" s="43">
        <f t="shared" si="100"/>
        <v>250</v>
      </c>
      <c r="MD50" s="164">
        <v>44</v>
      </c>
      <c r="ME50" s="164">
        <v>35</v>
      </c>
      <c r="MF50" s="164">
        <v>34</v>
      </c>
      <c r="MG50" s="164">
        <v>25</v>
      </c>
      <c r="MH50" s="164">
        <v>23</v>
      </c>
      <c r="MI50" s="164">
        <v>29</v>
      </c>
      <c r="MJ50" s="164">
        <v>24</v>
      </c>
      <c r="MK50" s="164"/>
      <c r="ML50" s="164"/>
      <c r="MM50" s="164"/>
      <c r="MN50" s="164"/>
      <c r="MO50" s="164"/>
      <c r="MP50" s="43">
        <f t="shared" si="101"/>
        <v>214</v>
      </c>
    </row>
    <row r="51" spans="1:354" x14ac:dyDescent="0.25">
      <c r="A51" s="195"/>
      <c r="B51" s="198"/>
      <c r="C51" s="99" t="s">
        <v>66</v>
      </c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42">
        <f t="shared" si="75"/>
        <v>0</v>
      </c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42">
        <f t="shared" si="76"/>
        <v>0</v>
      </c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42">
        <f t="shared" si="77"/>
        <v>0</v>
      </c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43">
        <f t="shared" si="78"/>
        <v>0</v>
      </c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43">
        <f t="shared" si="79"/>
        <v>0</v>
      </c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43">
        <f t="shared" si="80"/>
        <v>0</v>
      </c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44">
        <f t="shared" si="81"/>
        <v>0</v>
      </c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44">
        <f t="shared" si="82"/>
        <v>0</v>
      </c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43">
        <f t="shared" si="83"/>
        <v>0</v>
      </c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43">
        <f t="shared" si="84"/>
        <v>0</v>
      </c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43">
        <f t="shared" si="85"/>
        <v>0</v>
      </c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43">
        <f t="shared" si="86"/>
        <v>0</v>
      </c>
      <c r="FD51" s="27">
        <v>1</v>
      </c>
      <c r="FE51" s="27">
        <v>15</v>
      </c>
      <c r="FF51" s="27">
        <v>14</v>
      </c>
      <c r="FG51" s="27">
        <v>8</v>
      </c>
      <c r="FH51" s="27">
        <v>16</v>
      </c>
      <c r="FI51" s="27">
        <v>10</v>
      </c>
      <c r="FJ51" s="27">
        <v>10</v>
      </c>
      <c r="FK51" s="27">
        <v>7</v>
      </c>
      <c r="FL51" s="27">
        <v>11</v>
      </c>
      <c r="FM51" s="27">
        <v>7</v>
      </c>
      <c r="FN51" s="27">
        <v>10</v>
      </c>
      <c r="FO51" s="27">
        <v>8</v>
      </c>
      <c r="FP51" s="44">
        <f t="shared" si="87"/>
        <v>117</v>
      </c>
      <c r="FQ51" s="27">
        <v>11</v>
      </c>
      <c r="FR51" s="27">
        <v>10</v>
      </c>
      <c r="FS51" s="27">
        <v>10</v>
      </c>
      <c r="FT51" s="27">
        <v>9</v>
      </c>
      <c r="FU51" s="27">
        <v>12</v>
      </c>
      <c r="FV51" s="27">
        <v>14</v>
      </c>
      <c r="FW51" s="27">
        <v>2</v>
      </c>
      <c r="FX51" s="27">
        <v>7</v>
      </c>
      <c r="FY51" s="27">
        <v>11</v>
      </c>
      <c r="FZ51" s="27">
        <v>12</v>
      </c>
      <c r="GA51" s="27">
        <v>9</v>
      </c>
      <c r="GB51" s="27">
        <v>7</v>
      </c>
      <c r="GC51" s="44">
        <f t="shared" si="88"/>
        <v>114</v>
      </c>
      <c r="GD51" s="27">
        <v>10</v>
      </c>
      <c r="GE51" s="27">
        <v>17</v>
      </c>
      <c r="GF51" s="27">
        <v>12</v>
      </c>
      <c r="GG51" s="27">
        <v>10</v>
      </c>
      <c r="GH51" s="27">
        <v>6</v>
      </c>
      <c r="GI51" s="27">
        <v>6</v>
      </c>
      <c r="GJ51" s="27">
        <v>9</v>
      </c>
      <c r="GK51" s="27">
        <v>7</v>
      </c>
      <c r="GL51" s="27">
        <v>9</v>
      </c>
      <c r="GM51" s="27">
        <v>11</v>
      </c>
      <c r="GN51" s="27">
        <v>4</v>
      </c>
      <c r="GO51" s="27">
        <v>7</v>
      </c>
      <c r="GP51" s="44">
        <f t="shared" si="89"/>
        <v>108</v>
      </c>
      <c r="GQ51" s="27">
        <v>7</v>
      </c>
      <c r="GR51" s="27">
        <v>12</v>
      </c>
      <c r="GS51" s="27">
        <v>10</v>
      </c>
      <c r="GT51" s="27">
        <v>10</v>
      </c>
      <c r="GU51" s="27">
        <v>16</v>
      </c>
      <c r="GV51" s="27">
        <v>11</v>
      </c>
      <c r="GW51" s="27">
        <v>8</v>
      </c>
      <c r="GX51" s="27">
        <v>10</v>
      </c>
      <c r="GY51" s="27">
        <v>10</v>
      </c>
      <c r="GZ51" s="27">
        <v>5</v>
      </c>
      <c r="HA51" s="27">
        <v>5</v>
      </c>
      <c r="HB51" s="27">
        <v>6</v>
      </c>
      <c r="HC51" s="43">
        <f t="shared" si="90"/>
        <v>110</v>
      </c>
      <c r="HD51" s="27">
        <v>10</v>
      </c>
      <c r="HE51" s="27">
        <v>11</v>
      </c>
      <c r="HF51" s="27">
        <v>12</v>
      </c>
      <c r="HG51" s="27">
        <v>14</v>
      </c>
      <c r="HH51" s="27">
        <v>9</v>
      </c>
      <c r="HI51" s="27">
        <v>18</v>
      </c>
      <c r="HJ51" s="27">
        <v>11</v>
      </c>
      <c r="HK51" s="27">
        <v>16</v>
      </c>
      <c r="HL51" s="27">
        <v>7</v>
      </c>
      <c r="HM51" s="27">
        <v>9</v>
      </c>
      <c r="HN51" s="27">
        <v>11</v>
      </c>
      <c r="HO51" s="27">
        <v>10</v>
      </c>
      <c r="HP51" s="43">
        <f t="shared" si="91"/>
        <v>138</v>
      </c>
      <c r="HQ51" s="27">
        <v>10</v>
      </c>
      <c r="HR51" s="27">
        <v>10</v>
      </c>
      <c r="HS51" s="27">
        <v>13</v>
      </c>
      <c r="HT51" s="27">
        <v>7</v>
      </c>
      <c r="HU51" s="27">
        <v>9</v>
      </c>
      <c r="HV51" s="27">
        <v>9</v>
      </c>
      <c r="HW51" s="27">
        <v>9</v>
      </c>
      <c r="HX51" s="27">
        <v>7</v>
      </c>
      <c r="HY51" s="27">
        <v>7</v>
      </c>
      <c r="HZ51" s="27">
        <v>14</v>
      </c>
      <c r="IA51" s="27">
        <v>3</v>
      </c>
      <c r="IB51" s="27">
        <v>7</v>
      </c>
      <c r="IC51" s="43">
        <f t="shared" si="92"/>
        <v>105</v>
      </c>
      <c r="ID51" s="27">
        <v>10</v>
      </c>
      <c r="IE51" s="27">
        <v>9</v>
      </c>
      <c r="IF51" s="27">
        <v>10</v>
      </c>
      <c r="IG51" s="27">
        <v>10</v>
      </c>
      <c r="IH51" s="27">
        <v>13</v>
      </c>
      <c r="II51" s="27">
        <v>8</v>
      </c>
      <c r="IJ51" s="27">
        <v>7</v>
      </c>
      <c r="IK51" s="27">
        <v>14</v>
      </c>
      <c r="IL51" s="27">
        <v>5</v>
      </c>
      <c r="IM51" s="27">
        <v>16</v>
      </c>
      <c r="IN51" s="27">
        <v>9</v>
      </c>
      <c r="IO51" s="27">
        <v>11</v>
      </c>
      <c r="IP51" s="43">
        <f t="shared" si="93"/>
        <v>122</v>
      </c>
      <c r="IQ51" s="27">
        <v>23</v>
      </c>
      <c r="IR51" s="27">
        <v>7</v>
      </c>
      <c r="IS51" s="27">
        <v>12</v>
      </c>
      <c r="IT51" s="27">
        <v>10</v>
      </c>
      <c r="IU51" s="27">
        <v>14</v>
      </c>
      <c r="IV51" s="27">
        <v>15</v>
      </c>
      <c r="IW51" s="27">
        <v>7</v>
      </c>
      <c r="IX51" s="27">
        <v>4</v>
      </c>
      <c r="IY51" s="27">
        <v>17</v>
      </c>
      <c r="IZ51" s="27">
        <v>8</v>
      </c>
      <c r="JA51" s="27">
        <v>9</v>
      </c>
      <c r="JB51" s="27">
        <v>9</v>
      </c>
      <c r="JC51" s="43">
        <f t="shared" si="94"/>
        <v>135</v>
      </c>
      <c r="JD51" s="27">
        <v>17</v>
      </c>
      <c r="JE51" s="27">
        <v>6</v>
      </c>
      <c r="JF51" s="27">
        <v>11</v>
      </c>
      <c r="JG51" s="27">
        <v>12</v>
      </c>
      <c r="JH51" s="27">
        <v>12</v>
      </c>
      <c r="JI51" s="27">
        <v>9</v>
      </c>
      <c r="JJ51" s="150">
        <v>8</v>
      </c>
      <c r="JK51" s="27">
        <v>5</v>
      </c>
      <c r="JL51" s="27">
        <v>12</v>
      </c>
      <c r="JM51" s="27">
        <v>17</v>
      </c>
      <c r="JN51" s="27">
        <v>13</v>
      </c>
      <c r="JO51" s="27">
        <v>8</v>
      </c>
      <c r="JP51" s="42">
        <f t="shared" si="95"/>
        <v>130</v>
      </c>
      <c r="JQ51" s="27">
        <v>11</v>
      </c>
      <c r="JR51" s="27">
        <v>19</v>
      </c>
      <c r="JS51" s="27">
        <v>4</v>
      </c>
      <c r="JT51" s="27">
        <v>6</v>
      </c>
      <c r="JU51" s="27">
        <v>8</v>
      </c>
      <c r="JV51" s="27">
        <v>9</v>
      </c>
      <c r="JW51" s="27">
        <v>11</v>
      </c>
      <c r="JX51" s="27">
        <v>10</v>
      </c>
      <c r="JY51" s="27">
        <v>9</v>
      </c>
      <c r="JZ51" s="27">
        <v>13</v>
      </c>
      <c r="KA51" s="27">
        <v>14</v>
      </c>
      <c r="KB51" s="27">
        <v>16</v>
      </c>
      <c r="KC51" s="42">
        <f t="shared" si="96"/>
        <v>130</v>
      </c>
      <c r="KD51" s="27">
        <v>3</v>
      </c>
      <c r="KE51" s="27">
        <v>12</v>
      </c>
      <c r="KF51" s="27">
        <v>22</v>
      </c>
      <c r="KG51" s="27">
        <v>11</v>
      </c>
      <c r="KH51" s="27">
        <v>9</v>
      </c>
      <c r="KI51" s="27">
        <v>18</v>
      </c>
      <c r="KJ51" s="27">
        <v>10</v>
      </c>
      <c r="KK51" s="27">
        <v>6</v>
      </c>
      <c r="KL51" s="27">
        <v>17</v>
      </c>
      <c r="KM51" s="27">
        <v>11</v>
      </c>
      <c r="KN51" s="27">
        <v>6</v>
      </c>
      <c r="KO51" s="27">
        <v>10</v>
      </c>
      <c r="KP51" s="43">
        <f t="shared" si="97"/>
        <v>135</v>
      </c>
      <c r="KQ51" s="27">
        <v>7</v>
      </c>
      <c r="KR51" s="27">
        <v>12</v>
      </c>
      <c r="KS51" s="27">
        <v>19</v>
      </c>
      <c r="KT51" s="27">
        <v>14</v>
      </c>
      <c r="KU51" s="27">
        <v>12</v>
      </c>
      <c r="KV51" s="27">
        <v>5</v>
      </c>
      <c r="KW51" s="27">
        <v>0</v>
      </c>
      <c r="KX51" s="27">
        <v>16</v>
      </c>
      <c r="KY51" s="27">
        <v>13</v>
      </c>
      <c r="KZ51" s="27">
        <v>13</v>
      </c>
      <c r="LA51" s="27">
        <v>11</v>
      </c>
      <c r="LB51" s="27">
        <v>7</v>
      </c>
      <c r="LC51" s="43">
        <f t="shared" si="98"/>
        <v>129</v>
      </c>
      <c r="LD51" s="27">
        <v>14</v>
      </c>
      <c r="LE51" s="27">
        <v>5</v>
      </c>
      <c r="LF51" s="27">
        <v>13</v>
      </c>
      <c r="LG51" s="27">
        <v>8</v>
      </c>
      <c r="LH51" s="27">
        <v>19</v>
      </c>
      <c r="LI51" s="27">
        <v>8</v>
      </c>
      <c r="LJ51" s="27">
        <v>5</v>
      </c>
      <c r="LK51" s="27">
        <v>15</v>
      </c>
      <c r="LL51" s="27">
        <v>9</v>
      </c>
      <c r="LM51" s="27">
        <v>7</v>
      </c>
      <c r="LN51" s="27">
        <v>15</v>
      </c>
      <c r="LO51" s="27">
        <v>6</v>
      </c>
      <c r="LP51" s="43">
        <f t="shared" si="99"/>
        <v>124</v>
      </c>
      <c r="LQ51" s="164">
        <v>19</v>
      </c>
      <c r="LR51" s="164">
        <v>10</v>
      </c>
      <c r="LS51" s="164">
        <v>16</v>
      </c>
      <c r="LT51" s="164">
        <v>9</v>
      </c>
      <c r="LU51" s="164">
        <v>12</v>
      </c>
      <c r="LV51" s="164">
        <v>8</v>
      </c>
      <c r="LW51" s="164">
        <v>10</v>
      </c>
      <c r="LX51" s="164">
        <v>7</v>
      </c>
      <c r="LY51" s="164">
        <v>11</v>
      </c>
      <c r="LZ51" s="164">
        <v>13</v>
      </c>
      <c r="MA51" s="164">
        <v>10</v>
      </c>
      <c r="MB51" s="164">
        <v>8</v>
      </c>
      <c r="MC51" s="43">
        <f t="shared" si="100"/>
        <v>133</v>
      </c>
      <c r="MD51" s="164">
        <v>28</v>
      </c>
      <c r="ME51" s="164">
        <v>23</v>
      </c>
      <c r="MF51" s="164">
        <v>14</v>
      </c>
      <c r="MG51" s="164">
        <v>11</v>
      </c>
      <c r="MH51" s="164">
        <v>9</v>
      </c>
      <c r="MI51" s="164">
        <v>12</v>
      </c>
      <c r="MJ51" s="164">
        <v>8</v>
      </c>
      <c r="MK51" s="164"/>
      <c r="ML51" s="164"/>
      <c r="MM51" s="164"/>
      <c r="MN51" s="164"/>
      <c r="MO51" s="164"/>
      <c r="MP51" s="43">
        <f t="shared" si="101"/>
        <v>105</v>
      </c>
    </row>
    <row r="52" spans="1:354" ht="13.5" thickBot="1" x14ac:dyDescent="0.3">
      <c r="A52" s="195"/>
      <c r="B52" s="198"/>
      <c r="C52" s="103" t="s">
        <v>67</v>
      </c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42">
        <f t="shared" si="75"/>
        <v>0</v>
      </c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42">
        <f t="shared" si="76"/>
        <v>0</v>
      </c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42">
        <f t="shared" si="77"/>
        <v>0</v>
      </c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43">
        <f t="shared" si="78"/>
        <v>0</v>
      </c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43">
        <f t="shared" si="79"/>
        <v>0</v>
      </c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43">
        <f t="shared" si="80"/>
        <v>0</v>
      </c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44">
        <f t="shared" si="81"/>
        <v>0</v>
      </c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44">
        <f t="shared" si="82"/>
        <v>0</v>
      </c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43">
        <f t="shared" si="83"/>
        <v>0</v>
      </c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43">
        <f t="shared" si="84"/>
        <v>0</v>
      </c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43">
        <f t="shared" si="85"/>
        <v>0</v>
      </c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43">
        <f t="shared" si="86"/>
        <v>0</v>
      </c>
      <c r="FD52" s="31">
        <v>18</v>
      </c>
      <c r="FE52" s="31">
        <v>26</v>
      </c>
      <c r="FF52" s="31">
        <v>25</v>
      </c>
      <c r="FG52" s="31">
        <v>17</v>
      </c>
      <c r="FH52" s="31">
        <v>15</v>
      </c>
      <c r="FI52" s="31">
        <v>23</v>
      </c>
      <c r="FJ52" s="31">
        <v>14</v>
      </c>
      <c r="FK52" s="31">
        <v>21</v>
      </c>
      <c r="FL52" s="31">
        <v>24</v>
      </c>
      <c r="FM52" s="31">
        <v>18</v>
      </c>
      <c r="FN52" s="31">
        <v>22</v>
      </c>
      <c r="FO52" s="31">
        <v>17</v>
      </c>
      <c r="FP52" s="44">
        <f t="shared" si="87"/>
        <v>240</v>
      </c>
      <c r="FQ52" s="31">
        <v>22</v>
      </c>
      <c r="FR52" s="31">
        <v>28</v>
      </c>
      <c r="FS52" s="31">
        <v>31</v>
      </c>
      <c r="FT52" s="31">
        <v>22</v>
      </c>
      <c r="FU52" s="31">
        <v>27</v>
      </c>
      <c r="FV52" s="31">
        <v>21</v>
      </c>
      <c r="FW52" s="31">
        <v>19</v>
      </c>
      <c r="FX52" s="31">
        <v>29</v>
      </c>
      <c r="FY52" s="31">
        <v>30</v>
      </c>
      <c r="FZ52" s="31">
        <v>22</v>
      </c>
      <c r="GA52" s="31">
        <v>22</v>
      </c>
      <c r="GB52" s="31">
        <v>22</v>
      </c>
      <c r="GC52" s="44">
        <f t="shared" si="88"/>
        <v>295</v>
      </c>
      <c r="GD52" s="31">
        <v>26</v>
      </c>
      <c r="GE52" s="31">
        <v>17</v>
      </c>
      <c r="GF52" s="31">
        <v>23</v>
      </c>
      <c r="GG52" s="31">
        <v>41</v>
      </c>
      <c r="GH52" s="31">
        <v>23</v>
      </c>
      <c r="GI52" s="31">
        <v>18</v>
      </c>
      <c r="GJ52" s="31">
        <v>31</v>
      </c>
      <c r="GK52" s="31">
        <v>17</v>
      </c>
      <c r="GL52" s="31">
        <v>20</v>
      </c>
      <c r="GM52" s="31">
        <v>19</v>
      </c>
      <c r="GN52" s="31">
        <v>24</v>
      </c>
      <c r="GO52" s="31">
        <v>27</v>
      </c>
      <c r="GP52" s="44">
        <f t="shared" si="89"/>
        <v>286</v>
      </c>
      <c r="GQ52" s="31">
        <v>32</v>
      </c>
      <c r="GR52" s="31">
        <v>29</v>
      </c>
      <c r="GS52" s="31">
        <v>32</v>
      </c>
      <c r="GT52" s="31">
        <v>29</v>
      </c>
      <c r="GU52" s="31">
        <v>22</v>
      </c>
      <c r="GV52" s="31">
        <v>31</v>
      </c>
      <c r="GW52" s="31">
        <v>25</v>
      </c>
      <c r="GX52" s="31">
        <v>15</v>
      </c>
      <c r="GY52" s="31">
        <v>30</v>
      </c>
      <c r="GZ52" s="31">
        <v>26</v>
      </c>
      <c r="HA52" s="31">
        <v>21</v>
      </c>
      <c r="HB52" s="31">
        <v>21</v>
      </c>
      <c r="HC52" s="43">
        <f t="shared" si="90"/>
        <v>313</v>
      </c>
      <c r="HD52" s="31">
        <v>22</v>
      </c>
      <c r="HE52" s="31">
        <v>30</v>
      </c>
      <c r="HF52" s="31">
        <v>33</v>
      </c>
      <c r="HG52" s="31">
        <v>37</v>
      </c>
      <c r="HH52" s="31">
        <v>23</v>
      </c>
      <c r="HI52" s="31">
        <v>25</v>
      </c>
      <c r="HJ52" s="31">
        <v>28</v>
      </c>
      <c r="HK52" s="31">
        <v>22</v>
      </c>
      <c r="HL52" s="31">
        <v>20</v>
      </c>
      <c r="HM52" s="31">
        <v>25</v>
      </c>
      <c r="HN52" s="31">
        <v>18</v>
      </c>
      <c r="HO52" s="31">
        <v>38</v>
      </c>
      <c r="HP52" s="43">
        <f t="shared" si="91"/>
        <v>321</v>
      </c>
      <c r="HQ52" s="31">
        <v>24</v>
      </c>
      <c r="HR52" s="31">
        <v>33</v>
      </c>
      <c r="HS52" s="31">
        <v>26</v>
      </c>
      <c r="HT52" s="31">
        <v>25</v>
      </c>
      <c r="HU52" s="31">
        <v>22</v>
      </c>
      <c r="HV52" s="31">
        <v>20</v>
      </c>
      <c r="HW52" s="31">
        <v>20</v>
      </c>
      <c r="HX52" s="31">
        <v>25</v>
      </c>
      <c r="HY52" s="31">
        <v>16</v>
      </c>
      <c r="HZ52" s="31">
        <v>19</v>
      </c>
      <c r="IA52" s="31">
        <v>22</v>
      </c>
      <c r="IB52" s="31">
        <v>32</v>
      </c>
      <c r="IC52" s="43">
        <f t="shared" si="92"/>
        <v>284</v>
      </c>
      <c r="ID52" s="31">
        <v>40</v>
      </c>
      <c r="IE52" s="31">
        <v>34</v>
      </c>
      <c r="IF52" s="31">
        <v>34</v>
      </c>
      <c r="IG52" s="31">
        <v>24</v>
      </c>
      <c r="IH52" s="31">
        <v>24</v>
      </c>
      <c r="II52" s="31">
        <v>26</v>
      </c>
      <c r="IJ52" s="31">
        <v>24</v>
      </c>
      <c r="IK52" s="31">
        <v>19</v>
      </c>
      <c r="IL52" s="31">
        <v>18</v>
      </c>
      <c r="IM52" s="31">
        <v>28</v>
      </c>
      <c r="IN52" s="31">
        <v>22</v>
      </c>
      <c r="IO52" s="31">
        <v>26</v>
      </c>
      <c r="IP52" s="43">
        <f t="shared" si="93"/>
        <v>319</v>
      </c>
      <c r="IQ52" s="31">
        <v>27</v>
      </c>
      <c r="IR52" s="31">
        <v>24</v>
      </c>
      <c r="IS52" s="31">
        <v>24</v>
      </c>
      <c r="IT52" s="31">
        <v>30</v>
      </c>
      <c r="IU52" s="31">
        <v>25</v>
      </c>
      <c r="IV52" s="31">
        <v>22</v>
      </c>
      <c r="IW52" s="31">
        <v>24</v>
      </c>
      <c r="IX52" s="31">
        <v>28</v>
      </c>
      <c r="IY52" s="31">
        <v>18</v>
      </c>
      <c r="IZ52" s="31">
        <v>25</v>
      </c>
      <c r="JA52" s="31">
        <v>31</v>
      </c>
      <c r="JB52" s="31">
        <v>30</v>
      </c>
      <c r="JC52" s="43">
        <f t="shared" si="94"/>
        <v>308</v>
      </c>
      <c r="JD52" s="31">
        <v>31</v>
      </c>
      <c r="JE52" s="31">
        <v>30</v>
      </c>
      <c r="JF52" s="31">
        <v>26</v>
      </c>
      <c r="JG52" s="31">
        <v>25</v>
      </c>
      <c r="JH52" s="31">
        <v>30</v>
      </c>
      <c r="JI52" s="31">
        <v>23</v>
      </c>
      <c r="JJ52" s="151">
        <v>33</v>
      </c>
      <c r="JK52" s="31">
        <v>25</v>
      </c>
      <c r="JL52" s="31">
        <v>24</v>
      </c>
      <c r="JM52" s="31">
        <v>43</v>
      </c>
      <c r="JN52" s="31">
        <v>23</v>
      </c>
      <c r="JO52" s="31">
        <v>28</v>
      </c>
      <c r="JP52" s="42">
        <f t="shared" si="95"/>
        <v>341</v>
      </c>
      <c r="JQ52" s="31">
        <v>33</v>
      </c>
      <c r="JR52" s="31">
        <v>28</v>
      </c>
      <c r="JS52" s="31">
        <v>12</v>
      </c>
      <c r="JT52" s="31">
        <v>15</v>
      </c>
      <c r="JU52" s="31">
        <v>26</v>
      </c>
      <c r="JV52" s="31">
        <v>38</v>
      </c>
      <c r="JW52" s="31">
        <v>24</v>
      </c>
      <c r="JX52" s="31">
        <v>19</v>
      </c>
      <c r="JY52" s="31">
        <v>27</v>
      </c>
      <c r="JZ52" s="31">
        <v>33</v>
      </c>
      <c r="KA52" s="31">
        <v>32</v>
      </c>
      <c r="KB52" s="31">
        <v>33</v>
      </c>
      <c r="KC52" s="42">
        <f t="shared" si="96"/>
        <v>320</v>
      </c>
      <c r="KD52" s="31">
        <v>25</v>
      </c>
      <c r="KE52" s="31">
        <v>58</v>
      </c>
      <c r="KF52" s="31">
        <v>55</v>
      </c>
      <c r="KG52" s="31">
        <v>46</v>
      </c>
      <c r="KH52" s="31">
        <v>30</v>
      </c>
      <c r="KI52" s="31">
        <v>34</v>
      </c>
      <c r="KJ52" s="31">
        <v>26</v>
      </c>
      <c r="KK52" s="31">
        <v>26</v>
      </c>
      <c r="KL52" s="31">
        <v>31</v>
      </c>
      <c r="KM52" s="31">
        <v>31</v>
      </c>
      <c r="KN52" s="31">
        <v>18</v>
      </c>
      <c r="KO52" s="31">
        <v>23</v>
      </c>
      <c r="KP52" s="43">
        <f t="shared" si="97"/>
        <v>403</v>
      </c>
      <c r="KQ52" s="31">
        <v>34</v>
      </c>
      <c r="KR52" s="31">
        <v>50</v>
      </c>
      <c r="KS52" s="31">
        <v>35</v>
      </c>
      <c r="KT52" s="31">
        <v>28</v>
      </c>
      <c r="KU52" s="31">
        <v>28</v>
      </c>
      <c r="KV52" s="31">
        <v>14</v>
      </c>
      <c r="KW52" s="31">
        <v>0</v>
      </c>
      <c r="KX52" s="31">
        <v>47</v>
      </c>
      <c r="KY52" s="31">
        <v>33</v>
      </c>
      <c r="KZ52" s="31">
        <v>21</v>
      </c>
      <c r="LA52" s="31">
        <v>31</v>
      </c>
      <c r="LB52" s="31">
        <v>26</v>
      </c>
      <c r="LC52" s="43">
        <f t="shared" si="98"/>
        <v>347</v>
      </c>
      <c r="LD52" s="31">
        <v>13</v>
      </c>
      <c r="LE52" s="31">
        <v>1</v>
      </c>
      <c r="LF52" s="31">
        <v>25</v>
      </c>
      <c r="LG52" s="31">
        <v>30</v>
      </c>
      <c r="LH52" s="31">
        <v>56</v>
      </c>
      <c r="LI52" s="31">
        <v>33</v>
      </c>
      <c r="LJ52" s="31">
        <v>19</v>
      </c>
      <c r="LK52" s="31">
        <v>41</v>
      </c>
      <c r="LL52" s="31">
        <v>17</v>
      </c>
      <c r="LM52" s="31">
        <v>36</v>
      </c>
      <c r="LN52" s="31">
        <v>27</v>
      </c>
      <c r="LO52" s="31">
        <v>22</v>
      </c>
      <c r="LP52" s="43">
        <f t="shared" si="99"/>
        <v>320</v>
      </c>
      <c r="LQ52" s="170">
        <v>33</v>
      </c>
      <c r="LR52" s="170">
        <v>19</v>
      </c>
      <c r="LS52" s="170">
        <v>31</v>
      </c>
      <c r="LT52" s="170">
        <v>28</v>
      </c>
      <c r="LU52" s="170">
        <v>31</v>
      </c>
      <c r="LV52" s="170">
        <v>20</v>
      </c>
      <c r="LW52" s="170">
        <v>17</v>
      </c>
      <c r="LX52" s="170">
        <v>35</v>
      </c>
      <c r="LY52" s="170">
        <v>29</v>
      </c>
      <c r="LZ52" s="170">
        <v>20</v>
      </c>
      <c r="MA52" s="170">
        <v>35</v>
      </c>
      <c r="MB52" s="170">
        <v>25</v>
      </c>
      <c r="MC52" s="43">
        <f t="shared" si="100"/>
        <v>323</v>
      </c>
      <c r="MD52" s="170">
        <v>45</v>
      </c>
      <c r="ME52" s="170">
        <v>26</v>
      </c>
      <c r="MF52" s="170">
        <v>44</v>
      </c>
      <c r="MG52" s="170">
        <v>36</v>
      </c>
      <c r="MH52" s="170">
        <v>26</v>
      </c>
      <c r="MI52" s="170">
        <v>18</v>
      </c>
      <c r="MJ52" s="170">
        <v>32</v>
      </c>
      <c r="MK52" s="170"/>
      <c r="ML52" s="170"/>
      <c r="MM52" s="170"/>
      <c r="MN52" s="170"/>
      <c r="MO52" s="170"/>
      <c r="MP52" s="43">
        <f t="shared" si="101"/>
        <v>227</v>
      </c>
    </row>
    <row r="53" spans="1:354" ht="23.25" thickBot="1" x14ac:dyDescent="0.3">
      <c r="A53" s="195"/>
      <c r="B53" s="199"/>
      <c r="C53" s="104" t="s">
        <v>40</v>
      </c>
      <c r="D53" s="35">
        <v>216</v>
      </c>
      <c r="E53" s="35">
        <v>176</v>
      </c>
      <c r="F53" s="35">
        <v>207</v>
      </c>
      <c r="G53" s="35">
        <v>177</v>
      </c>
      <c r="H53" s="35">
        <v>197</v>
      </c>
      <c r="I53" s="35">
        <v>158</v>
      </c>
      <c r="J53" s="35">
        <v>193</v>
      </c>
      <c r="K53" s="35">
        <v>149</v>
      </c>
      <c r="L53" s="35">
        <v>180</v>
      </c>
      <c r="M53" s="35">
        <v>179</v>
      </c>
      <c r="N53" s="35">
        <v>167</v>
      </c>
      <c r="O53" s="35">
        <v>229</v>
      </c>
      <c r="P53" s="46">
        <f>SUM(D53:O53)</f>
        <v>2228</v>
      </c>
      <c r="Q53" s="35">
        <v>227</v>
      </c>
      <c r="R53" s="35">
        <v>255</v>
      </c>
      <c r="S53" s="35">
        <v>214</v>
      </c>
      <c r="T53" s="35">
        <v>205</v>
      </c>
      <c r="U53" s="35">
        <v>189</v>
      </c>
      <c r="V53" s="35">
        <v>171</v>
      </c>
      <c r="W53" s="35">
        <v>168</v>
      </c>
      <c r="X53" s="35">
        <v>160</v>
      </c>
      <c r="Y53" s="35">
        <v>161</v>
      </c>
      <c r="Z53" s="35">
        <v>168</v>
      </c>
      <c r="AA53" s="35">
        <v>181</v>
      </c>
      <c r="AB53" s="35">
        <v>160</v>
      </c>
      <c r="AC53" s="46">
        <f>SUM(Q53:AB53)</f>
        <v>2259</v>
      </c>
      <c r="AD53" s="35">
        <v>240</v>
      </c>
      <c r="AE53" s="35">
        <v>202</v>
      </c>
      <c r="AF53" s="35">
        <v>235</v>
      </c>
      <c r="AG53" s="35">
        <v>171</v>
      </c>
      <c r="AH53" s="35">
        <v>198</v>
      </c>
      <c r="AI53" s="35">
        <v>147</v>
      </c>
      <c r="AJ53" s="35">
        <v>168</v>
      </c>
      <c r="AK53" s="35">
        <v>183</v>
      </c>
      <c r="AL53" s="35">
        <v>141</v>
      </c>
      <c r="AM53" s="35">
        <v>184</v>
      </c>
      <c r="AN53" s="35">
        <v>156</v>
      </c>
      <c r="AO53" s="35">
        <v>159</v>
      </c>
      <c r="AP53" s="46">
        <f>SUM(AD53:AO53)</f>
        <v>2184</v>
      </c>
      <c r="AQ53" s="35">
        <v>218</v>
      </c>
      <c r="AR53" s="35">
        <v>194</v>
      </c>
      <c r="AS53" s="35">
        <v>181</v>
      </c>
      <c r="AT53" s="35">
        <v>186</v>
      </c>
      <c r="AU53" s="35">
        <v>152</v>
      </c>
      <c r="AV53" s="35">
        <v>159</v>
      </c>
      <c r="AW53" s="35">
        <v>159</v>
      </c>
      <c r="AX53" s="35">
        <v>175</v>
      </c>
      <c r="AY53" s="35">
        <v>161</v>
      </c>
      <c r="AZ53" s="35">
        <v>186</v>
      </c>
      <c r="BA53" s="35">
        <v>165</v>
      </c>
      <c r="BB53" s="35">
        <v>217</v>
      </c>
      <c r="BC53" s="41">
        <f>SUM(AQ53:BB53)</f>
        <v>2153</v>
      </c>
      <c r="BD53" s="35">
        <v>234</v>
      </c>
      <c r="BE53" s="35">
        <v>145</v>
      </c>
      <c r="BF53" s="35">
        <v>206</v>
      </c>
      <c r="BG53" s="35">
        <v>205</v>
      </c>
      <c r="BH53" s="35">
        <v>198</v>
      </c>
      <c r="BI53" s="35">
        <v>168</v>
      </c>
      <c r="BJ53" s="35">
        <v>146</v>
      </c>
      <c r="BK53" s="35">
        <v>166</v>
      </c>
      <c r="BL53" s="35">
        <v>185</v>
      </c>
      <c r="BM53" s="35">
        <v>188</v>
      </c>
      <c r="BN53" s="35">
        <v>135</v>
      </c>
      <c r="BO53" s="35">
        <v>241</v>
      </c>
      <c r="BP53" s="41">
        <f>SUM(BD53:BO53)</f>
        <v>2217</v>
      </c>
      <c r="BQ53" s="35">
        <v>273</v>
      </c>
      <c r="BR53" s="35">
        <v>208</v>
      </c>
      <c r="BS53" s="35">
        <v>247</v>
      </c>
      <c r="BT53" s="35">
        <v>166</v>
      </c>
      <c r="BU53" s="35">
        <v>178</v>
      </c>
      <c r="BV53" s="35">
        <v>168</v>
      </c>
      <c r="BW53" s="35">
        <v>188</v>
      </c>
      <c r="BX53" s="35">
        <v>205</v>
      </c>
      <c r="BY53" s="35">
        <v>209</v>
      </c>
      <c r="BZ53" s="35">
        <v>163</v>
      </c>
      <c r="CA53" s="35">
        <v>192</v>
      </c>
      <c r="CB53" s="35">
        <v>245</v>
      </c>
      <c r="CC53" s="126">
        <f t="shared" si="80"/>
        <v>2442</v>
      </c>
      <c r="CD53" s="35">
        <v>228</v>
      </c>
      <c r="CE53" s="35">
        <v>204</v>
      </c>
      <c r="CF53" s="35">
        <v>251</v>
      </c>
      <c r="CG53" s="35">
        <v>182</v>
      </c>
      <c r="CH53" s="35">
        <v>173</v>
      </c>
      <c r="CI53" s="35">
        <v>155</v>
      </c>
      <c r="CJ53" s="35">
        <v>168</v>
      </c>
      <c r="CK53" s="35">
        <v>187</v>
      </c>
      <c r="CL53" s="35">
        <v>165</v>
      </c>
      <c r="CM53" s="35">
        <v>175</v>
      </c>
      <c r="CN53" s="35">
        <v>172</v>
      </c>
      <c r="CO53" s="35">
        <v>195</v>
      </c>
      <c r="CP53" s="130">
        <f t="shared" si="81"/>
        <v>2255</v>
      </c>
      <c r="CQ53" s="35">
        <v>193</v>
      </c>
      <c r="CR53" s="35">
        <v>201</v>
      </c>
      <c r="CS53" s="35">
        <v>249</v>
      </c>
      <c r="CT53" s="35">
        <v>163</v>
      </c>
      <c r="CU53" s="35">
        <v>189</v>
      </c>
      <c r="CV53" s="35">
        <v>214</v>
      </c>
      <c r="CW53" s="35">
        <v>127</v>
      </c>
      <c r="CX53" s="35">
        <v>215</v>
      </c>
      <c r="CY53" s="35">
        <v>188</v>
      </c>
      <c r="CZ53" s="35">
        <v>171</v>
      </c>
      <c r="DA53" s="35">
        <v>201</v>
      </c>
      <c r="DB53" s="35">
        <v>201</v>
      </c>
      <c r="DC53" s="130">
        <f t="shared" si="82"/>
        <v>2312</v>
      </c>
      <c r="DD53" s="35">
        <v>298</v>
      </c>
      <c r="DE53" s="35">
        <v>277</v>
      </c>
      <c r="DF53" s="35">
        <v>233</v>
      </c>
      <c r="DG53" s="35">
        <v>233</v>
      </c>
      <c r="DH53" s="35">
        <v>221</v>
      </c>
      <c r="DI53" s="35">
        <v>157</v>
      </c>
      <c r="DJ53" s="35">
        <v>187</v>
      </c>
      <c r="DK53" s="35">
        <v>193</v>
      </c>
      <c r="DL53" s="35">
        <v>188</v>
      </c>
      <c r="DM53" s="35">
        <v>220</v>
      </c>
      <c r="DN53" s="35">
        <v>186</v>
      </c>
      <c r="DO53" s="35">
        <v>199</v>
      </c>
      <c r="DP53" s="126">
        <f t="shared" si="83"/>
        <v>2592</v>
      </c>
      <c r="DQ53" s="35">
        <v>221</v>
      </c>
      <c r="DR53" s="35">
        <v>219</v>
      </c>
      <c r="DS53" s="35">
        <v>225</v>
      </c>
      <c r="DT53" s="35">
        <v>225</v>
      </c>
      <c r="DU53" s="35">
        <v>189</v>
      </c>
      <c r="DV53" s="35">
        <v>197</v>
      </c>
      <c r="DW53" s="35">
        <v>199</v>
      </c>
      <c r="DX53" s="35">
        <v>166</v>
      </c>
      <c r="DY53" s="35">
        <v>247</v>
      </c>
      <c r="DZ53" s="35">
        <v>178</v>
      </c>
      <c r="EA53" s="35">
        <v>210</v>
      </c>
      <c r="EB53" s="35">
        <v>209</v>
      </c>
      <c r="EC53" s="129">
        <f t="shared" si="84"/>
        <v>2485</v>
      </c>
      <c r="ED53" s="35">
        <v>285</v>
      </c>
      <c r="EE53" s="35">
        <v>228</v>
      </c>
      <c r="EF53" s="35">
        <v>283</v>
      </c>
      <c r="EG53" s="35">
        <v>209</v>
      </c>
      <c r="EH53" s="35">
        <v>225</v>
      </c>
      <c r="EI53" s="35">
        <v>199</v>
      </c>
      <c r="EJ53" s="35">
        <v>215</v>
      </c>
      <c r="EK53" s="35">
        <v>191</v>
      </c>
      <c r="EL53" s="35">
        <v>198</v>
      </c>
      <c r="EM53" s="35">
        <v>223</v>
      </c>
      <c r="EN53" s="35">
        <v>208</v>
      </c>
      <c r="EO53" s="35">
        <v>245</v>
      </c>
      <c r="EP53" s="129">
        <f t="shared" si="85"/>
        <v>2709</v>
      </c>
      <c r="EQ53" s="35">
        <v>288</v>
      </c>
      <c r="ER53" s="35">
        <v>262</v>
      </c>
      <c r="ES53" s="35">
        <v>296</v>
      </c>
      <c r="ET53" s="35">
        <v>180</v>
      </c>
      <c r="EU53" s="35">
        <v>220</v>
      </c>
      <c r="EV53" s="35">
        <v>212</v>
      </c>
      <c r="EW53" s="35">
        <v>214</v>
      </c>
      <c r="EX53" s="35">
        <v>241</v>
      </c>
      <c r="EY53" s="35">
        <v>242</v>
      </c>
      <c r="EZ53" s="35">
        <v>221</v>
      </c>
      <c r="FA53" s="35">
        <v>273</v>
      </c>
      <c r="FB53" s="35">
        <v>224</v>
      </c>
      <c r="FC53" s="129">
        <f t="shared" si="86"/>
        <v>2873</v>
      </c>
      <c r="FD53" s="35">
        <f>SUM(FD38:FD52)</f>
        <v>263</v>
      </c>
      <c r="FE53" s="35">
        <f t="shared" ref="FE53:HP53" si="102">SUM(FE38:FE52)</f>
        <v>284</v>
      </c>
      <c r="FF53" s="35">
        <f t="shared" si="102"/>
        <v>275</v>
      </c>
      <c r="FG53" s="35">
        <f t="shared" si="102"/>
        <v>253</v>
      </c>
      <c r="FH53" s="35">
        <f t="shared" si="102"/>
        <v>243</v>
      </c>
      <c r="FI53" s="35">
        <f t="shared" si="102"/>
        <v>217</v>
      </c>
      <c r="FJ53" s="35">
        <f t="shared" si="102"/>
        <v>216</v>
      </c>
      <c r="FK53" s="35">
        <f t="shared" si="102"/>
        <v>214</v>
      </c>
      <c r="FL53" s="35">
        <f t="shared" si="102"/>
        <v>226</v>
      </c>
      <c r="FM53" s="35">
        <f t="shared" si="102"/>
        <v>230</v>
      </c>
      <c r="FN53" s="35">
        <f t="shared" si="102"/>
        <v>205</v>
      </c>
      <c r="FO53" s="35">
        <f t="shared" si="102"/>
        <v>230</v>
      </c>
      <c r="FP53" s="35">
        <f t="shared" si="102"/>
        <v>2856</v>
      </c>
      <c r="FQ53" s="35">
        <f t="shared" si="102"/>
        <v>303</v>
      </c>
      <c r="FR53" s="35">
        <f t="shared" si="102"/>
        <v>274</v>
      </c>
      <c r="FS53" s="35">
        <f t="shared" si="102"/>
        <v>315</v>
      </c>
      <c r="FT53" s="35">
        <f t="shared" si="102"/>
        <v>237</v>
      </c>
      <c r="FU53" s="35">
        <f t="shared" si="102"/>
        <v>255</v>
      </c>
      <c r="FV53" s="35">
        <f t="shared" si="102"/>
        <v>253</v>
      </c>
      <c r="FW53" s="35">
        <f t="shared" si="102"/>
        <v>226</v>
      </c>
      <c r="FX53" s="35">
        <f t="shared" si="102"/>
        <v>238</v>
      </c>
      <c r="FY53" s="35">
        <f t="shared" si="102"/>
        <v>224</v>
      </c>
      <c r="FZ53" s="35">
        <f t="shared" si="102"/>
        <v>249</v>
      </c>
      <c r="GA53" s="35">
        <f t="shared" si="102"/>
        <v>255</v>
      </c>
      <c r="GB53" s="35">
        <f t="shared" si="102"/>
        <v>253</v>
      </c>
      <c r="GC53" s="35">
        <f t="shared" si="102"/>
        <v>3082</v>
      </c>
      <c r="GD53" s="35">
        <f t="shared" si="102"/>
        <v>277</v>
      </c>
      <c r="GE53" s="35">
        <f t="shared" si="102"/>
        <v>262</v>
      </c>
      <c r="GF53" s="35">
        <f t="shared" si="102"/>
        <v>263</v>
      </c>
      <c r="GG53" s="35">
        <f t="shared" si="102"/>
        <v>277</v>
      </c>
      <c r="GH53" s="35">
        <f t="shared" si="102"/>
        <v>242</v>
      </c>
      <c r="GI53" s="35">
        <f t="shared" si="102"/>
        <v>209</v>
      </c>
      <c r="GJ53" s="35">
        <f t="shared" si="102"/>
        <v>235</v>
      </c>
      <c r="GK53" s="35">
        <f t="shared" si="102"/>
        <v>192</v>
      </c>
      <c r="GL53" s="35">
        <f t="shared" si="102"/>
        <v>427</v>
      </c>
      <c r="GM53" s="35">
        <f t="shared" si="102"/>
        <v>237</v>
      </c>
      <c r="GN53" s="35">
        <f t="shared" si="102"/>
        <v>397</v>
      </c>
      <c r="GO53" s="35">
        <f t="shared" si="102"/>
        <v>226</v>
      </c>
      <c r="GP53" s="35">
        <f t="shared" si="102"/>
        <v>3244</v>
      </c>
      <c r="GQ53" s="35">
        <f t="shared" si="102"/>
        <v>305</v>
      </c>
      <c r="GR53" s="35">
        <f t="shared" si="102"/>
        <v>289</v>
      </c>
      <c r="GS53" s="35">
        <f t="shared" si="102"/>
        <v>301</v>
      </c>
      <c r="GT53" s="35">
        <f t="shared" si="102"/>
        <v>274</v>
      </c>
      <c r="GU53" s="35">
        <f t="shared" si="102"/>
        <v>205</v>
      </c>
      <c r="GV53" s="35">
        <f t="shared" si="102"/>
        <v>227</v>
      </c>
      <c r="GW53" s="35">
        <f t="shared" si="102"/>
        <v>193</v>
      </c>
      <c r="GX53" s="35">
        <f t="shared" si="102"/>
        <v>234</v>
      </c>
      <c r="GY53" s="35">
        <f t="shared" si="102"/>
        <v>216</v>
      </c>
      <c r="GZ53" s="35">
        <f t="shared" si="102"/>
        <v>250</v>
      </c>
      <c r="HA53" s="35">
        <f t="shared" si="102"/>
        <v>230</v>
      </c>
      <c r="HB53" s="35">
        <f t="shared" si="102"/>
        <v>301</v>
      </c>
      <c r="HC53" s="37">
        <f t="shared" si="102"/>
        <v>3025</v>
      </c>
      <c r="HD53" s="35">
        <f t="shared" si="102"/>
        <v>288</v>
      </c>
      <c r="HE53" s="35">
        <f t="shared" si="102"/>
        <v>271</v>
      </c>
      <c r="HF53" s="35">
        <f t="shared" si="102"/>
        <v>319</v>
      </c>
      <c r="HG53" s="35">
        <f t="shared" si="102"/>
        <v>287</v>
      </c>
      <c r="HH53" s="35">
        <f t="shared" si="102"/>
        <v>284</v>
      </c>
      <c r="HI53" s="35">
        <f t="shared" si="102"/>
        <v>218</v>
      </c>
      <c r="HJ53" s="35">
        <f t="shared" si="102"/>
        <v>212</v>
      </c>
      <c r="HK53" s="35">
        <f t="shared" si="102"/>
        <v>256</v>
      </c>
      <c r="HL53" s="35">
        <f t="shared" si="102"/>
        <v>215</v>
      </c>
      <c r="HM53" s="35">
        <f t="shared" si="102"/>
        <v>270</v>
      </c>
      <c r="HN53" s="35">
        <f t="shared" si="102"/>
        <v>234</v>
      </c>
      <c r="HO53" s="35">
        <f t="shared" si="102"/>
        <v>277</v>
      </c>
      <c r="HP53" s="37">
        <f t="shared" si="102"/>
        <v>3131</v>
      </c>
      <c r="HQ53" s="35">
        <f t="shared" ref="HQ53:IP53" si="103">SUM(HQ38:HQ52)</f>
        <v>305</v>
      </c>
      <c r="HR53" s="35">
        <f t="shared" si="103"/>
        <v>295</v>
      </c>
      <c r="HS53" s="35">
        <f t="shared" si="103"/>
        <v>262</v>
      </c>
      <c r="HT53" s="35">
        <f t="shared" si="103"/>
        <v>238</v>
      </c>
      <c r="HU53" s="35">
        <f t="shared" si="103"/>
        <v>223</v>
      </c>
      <c r="HV53" s="35">
        <f t="shared" si="103"/>
        <v>289</v>
      </c>
      <c r="HW53" s="35">
        <f t="shared" si="103"/>
        <v>238</v>
      </c>
      <c r="HX53" s="35">
        <f t="shared" si="103"/>
        <v>233</v>
      </c>
      <c r="HY53" s="35">
        <f t="shared" si="103"/>
        <v>218</v>
      </c>
      <c r="HZ53" s="35">
        <f t="shared" si="103"/>
        <v>277</v>
      </c>
      <c r="IA53" s="35">
        <f t="shared" si="103"/>
        <v>264</v>
      </c>
      <c r="IB53" s="35">
        <f t="shared" si="103"/>
        <v>244</v>
      </c>
      <c r="IC53" s="37">
        <f t="shared" si="103"/>
        <v>3086</v>
      </c>
      <c r="ID53" s="35">
        <f t="shared" si="103"/>
        <v>375</v>
      </c>
      <c r="IE53" s="35">
        <f t="shared" si="103"/>
        <v>309</v>
      </c>
      <c r="IF53" s="35">
        <f t="shared" si="103"/>
        <v>299</v>
      </c>
      <c r="IG53" s="35">
        <f t="shared" si="103"/>
        <v>272</v>
      </c>
      <c r="IH53" s="35">
        <f t="shared" si="103"/>
        <v>287</v>
      </c>
      <c r="II53" s="35">
        <f t="shared" si="103"/>
        <v>224</v>
      </c>
      <c r="IJ53" s="35">
        <f t="shared" si="103"/>
        <v>274</v>
      </c>
      <c r="IK53" s="35">
        <f t="shared" si="103"/>
        <v>274</v>
      </c>
      <c r="IL53" s="35">
        <f t="shared" si="103"/>
        <v>192</v>
      </c>
      <c r="IM53" s="35">
        <f t="shared" si="103"/>
        <v>299</v>
      </c>
      <c r="IN53" s="35">
        <f t="shared" si="103"/>
        <v>240</v>
      </c>
      <c r="IO53" s="35">
        <f t="shared" si="103"/>
        <v>268</v>
      </c>
      <c r="IP53" s="37">
        <f t="shared" si="103"/>
        <v>3313</v>
      </c>
      <c r="IQ53" s="35">
        <f t="shared" ref="IQ53:JC53" si="104">SUM(IQ38:IQ52)</f>
        <v>308</v>
      </c>
      <c r="IR53" s="35">
        <f t="shared" si="104"/>
        <v>266</v>
      </c>
      <c r="IS53" s="35">
        <f t="shared" si="104"/>
        <v>350</v>
      </c>
      <c r="IT53" s="35">
        <f t="shared" si="104"/>
        <v>282</v>
      </c>
      <c r="IU53" s="35">
        <f t="shared" si="104"/>
        <v>279</v>
      </c>
      <c r="IV53" s="35">
        <f t="shared" si="104"/>
        <v>237</v>
      </c>
      <c r="IW53" s="35">
        <f t="shared" si="104"/>
        <v>252</v>
      </c>
      <c r="IX53" s="35">
        <f t="shared" si="104"/>
        <v>215</v>
      </c>
      <c r="IY53" s="35">
        <f t="shared" si="104"/>
        <v>224</v>
      </c>
      <c r="IZ53" s="35">
        <f t="shared" si="104"/>
        <v>312</v>
      </c>
      <c r="JA53" s="35">
        <f t="shared" si="104"/>
        <v>275</v>
      </c>
      <c r="JB53" s="35">
        <f t="shared" si="104"/>
        <v>261</v>
      </c>
      <c r="JC53" s="37">
        <f t="shared" si="104"/>
        <v>3261</v>
      </c>
      <c r="JD53" s="35">
        <f t="shared" ref="JD53:JP53" si="105">SUM(JD38:JD52)</f>
        <v>377</v>
      </c>
      <c r="JE53" s="35">
        <f t="shared" si="105"/>
        <v>296</v>
      </c>
      <c r="JF53" s="35">
        <f t="shared" si="105"/>
        <v>289</v>
      </c>
      <c r="JG53" s="35">
        <f t="shared" si="105"/>
        <v>301</v>
      </c>
      <c r="JH53" s="35">
        <f t="shared" si="105"/>
        <v>292</v>
      </c>
      <c r="JI53" s="35">
        <f t="shared" si="105"/>
        <v>229</v>
      </c>
      <c r="JJ53" s="152">
        <f t="shared" si="105"/>
        <v>277</v>
      </c>
      <c r="JK53" s="35">
        <f t="shared" si="105"/>
        <v>217</v>
      </c>
      <c r="JL53" s="35">
        <f t="shared" si="105"/>
        <v>244</v>
      </c>
      <c r="JM53" s="35">
        <f t="shared" si="105"/>
        <v>498</v>
      </c>
      <c r="JN53" s="35">
        <f t="shared" si="105"/>
        <v>249</v>
      </c>
      <c r="JO53" s="35">
        <f t="shared" si="105"/>
        <v>249</v>
      </c>
      <c r="JP53" s="46">
        <f t="shared" si="105"/>
        <v>3518</v>
      </c>
      <c r="JQ53" s="35">
        <f t="shared" ref="JQ53:KC53" si="106">SUM(JQ38:JQ52)</f>
        <v>334</v>
      </c>
      <c r="JR53" s="35">
        <f t="shared" si="106"/>
        <v>313</v>
      </c>
      <c r="JS53" s="35">
        <f t="shared" si="106"/>
        <v>166</v>
      </c>
      <c r="JT53" s="35">
        <f t="shared" si="106"/>
        <v>188</v>
      </c>
      <c r="JU53" s="35">
        <f t="shared" si="106"/>
        <v>252</v>
      </c>
      <c r="JV53" s="35">
        <f t="shared" si="106"/>
        <v>352</v>
      </c>
      <c r="JW53" s="35">
        <f t="shared" si="106"/>
        <v>272</v>
      </c>
      <c r="JX53" s="35">
        <f t="shared" si="106"/>
        <v>262</v>
      </c>
      <c r="JY53" s="35">
        <f t="shared" si="106"/>
        <v>336</v>
      </c>
      <c r="JZ53" s="35">
        <f t="shared" si="106"/>
        <v>294</v>
      </c>
      <c r="KA53" s="35">
        <f t="shared" si="106"/>
        <v>292</v>
      </c>
      <c r="KB53" s="35">
        <f t="shared" si="106"/>
        <v>466</v>
      </c>
      <c r="KC53" s="46">
        <f t="shared" si="106"/>
        <v>3527</v>
      </c>
      <c r="KD53" s="35">
        <f t="shared" ref="KD53:KP53" si="107">SUM(KD38:KD52)</f>
        <v>211</v>
      </c>
      <c r="KE53" s="35">
        <f t="shared" si="107"/>
        <v>516</v>
      </c>
      <c r="KF53" s="35">
        <f t="shared" si="107"/>
        <v>566</v>
      </c>
      <c r="KG53" s="35">
        <f t="shared" si="107"/>
        <v>450</v>
      </c>
      <c r="KH53" s="35">
        <f t="shared" si="107"/>
        <v>326</v>
      </c>
      <c r="KI53" s="35">
        <f t="shared" si="107"/>
        <v>322</v>
      </c>
      <c r="KJ53" s="35">
        <f t="shared" si="107"/>
        <v>246</v>
      </c>
      <c r="KK53" s="35">
        <f t="shared" si="107"/>
        <v>268</v>
      </c>
      <c r="KL53" s="35">
        <f t="shared" si="107"/>
        <v>325</v>
      </c>
      <c r="KM53" s="35">
        <f t="shared" si="107"/>
        <v>297</v>
      </c>
      <c r="KN53" s="35">
        <f t="shared" si="107"/>
        <v>254</v>
      </c>
      <c r="KO53" s="35">
        <f t="shared" si="107"/>
        <v>341</v>
      </c>
      <c r="KP53" s="37">
        <f t="shared" si="107"/>
        <v>4122</v>
      </c>
      <c r="KQ53" s="35">
        <f t="shared" ref="KQ53:LC53" si="108">SUM(KQ38:KQ52)</f>
        <v>353</v>
      </c>
      <c r="KR53" s="35">
        <f t="shared" si="108"/>
        <v>421</v>
      </c>
      <c r="KS53" s="35">
        <f t="shared" si="108"/>
        <v>453</v>
      </c>
      <c r="KT53" s="35">
        <f t="shared" si="108"/>
        <v>344</v>
      </c>
      <c r="KU53" s="35">
        <f t="shared" si="108"/>
        <v>290</v>
      </c>
      <c r="KV53" s="35">
        <f t="shared" si="108"/>
        <v>136</v>
      </c>
      <c r="KW53" s="35">
        <f t="shared" si="108"/>
        <v>11</v>
      </c>
      <c r="KX53" s="35">
        <f t="shared" si="108"/>
        <v>435</v>
      </c>
      <c r="KY53" s="35">
        <f t="shared" si="108"/>
        <v>355</v>
      </c>
      <c r="KZ53" s="35">
        <f t="shared" si="108"/>
        <v>295</v>
      </c>
      <c r="LA53" s="35">
        <f t="shared" si="108"/>
        <v>270</v>
      </c>
      <c r="LB53" s="35">
        <f t="shared" si="108"/>
        <v>281</v>
      </c>
      <c r="LC53" s="37">
        <f t="shared" si="108"/>
        <v>3644</v>
      </c>
      <c r="LD53" s="35">
        <f t="shared" ref="LD53:LP53" si="109">SUM(LD38:LD52)</f>
        <v>253</v>
      </c>
      <c r="LE53" s="35">
        <f t="shared" si="109"/>
        <v>130</v>
      </c>
      <c r="LF53" s="35">
        <f t="shared" si="109"/>
        <v>284</v>
      </c>
      <c r="LG53" s="35">
        <f t="shared" si="109"/>
        <v>256</v>
      </c>
      <c r="LH53" s="35">
        <f t="shared" si="109"/>
        <v>365</v>
      </c>
      <c r="LI53" s="35">
        <f t="shared" si="109"/>
        <v>287</v>
      </c>
      <c r="LJ53" s="35">
        <f t="shared" si="109"/>
        <v>211</v>
      </c>
      <c r="LK53" s="35">
        <f t="shared" si="109"/>
        <v>336</v>
      </c>
      <c r="LL53" s="35">
        <f t="shared" si="109"/>
        <v>272</v>
      </c>
      <c r="LM53" s="35">
        <f t="shared" si="109"/>
        <v>244</v>
      </c>
      <c r="LN53" s="35">
        <f t="shared" si="109"/>
        <v>276</v>
      </c>
      <c r="LO53" s="35">
        <f t="shared" si="109"/>
        <v>261</v>
      </c>
      <c r="LP53" s="37">
        <f t="shared" si="109"/>
        <v>3175</v>
      </c>
      <c r="LQ53" s="35">
        <f t="shared" ref="LQ53:MC53" si="110">SUM(LQ38:LQ52)</f>
        <v>295</v>
      </c>
      <c r="LR53" s="35">
        <f t="shared" si="110"/>
        <v>211</v>
      </c>
      <c r="LS53" s="35">
        <f t="shared" si="110"/>
        <v>366</v>
      </c>
      <c r="LT53" s="35">
        <f t="shared" si="110"/>
        <v>361</v>
      </c>
      <c r="LU53" s="35">
        <f t="shared" si="110"/>
        <v>290</v>
      </c>
      <c r="LV53" s="35">
        <f t="shared" si="110"/>
        <v>224</v>
      </c>
      <c r="LW53" s="35">
        <f t="shared" si="110"/>
        <v>231</v>
      </c>
      <c r="LX53" s="35">
        <f t="shared" si="110"/>
        <v>282</v>
      </c>
      <c r="LY53" s="35">
        <f t="shared" si="110"/>
        <v>253</v>
      </c>
      <c r="LZ53" s="35">
        <f t="shared" si="110"/>
        <v>244</v>
      </c>
      <c r="MA53" s="35">
        <f t="shared" si="110"/>
        <v>267</v>
      </c>
      <c r="MB53" s="35">
        <f t="shared" si="110"/>
        <v>296</v>
      </c>
      <c r="MC53" s="37">
        <f t="shared" si="110"/>
        <v>3320</v>
      </c>
      <c r="MD53" s="35">
        <f t="shared" ref="MD53:MP53" si="111">SUM(MD38:MD52)</f>
        <v>402</v>
      </c>
      <c r="ME53" s="35">
        <f t="shared" si="111"/>
        <v>334</v>
      </c>
      <c r="MF53" s="35">
        <f t="shared" si="111"/>
        <v>373</v>
      </c>
      <c r="MG53" s="35">
        <f t="shared" si="111"/>
        <v>322</v>
      </c>
      <c r="MH53" s="35">
        <f t="shared" si="111"/>
        <v>289</v>
      </c>
      <c r="MI53" s="35">
        <f t="shared" si="111"/>
        <v>219</v>
      </c>
      <c r="MJ53" s="35">
        <f t="shared" si="111"/>
        <v>274</v>
      </c>
      <c r="MK53" s="35">
        <f t="shared" si="111"/>
        <v>0</v>
      </c>
      <c r="ML53" s="35">
        <f t="shared" si="111"/>
        <v>0</v>
      </c>
      <c r="MM53" s="35">
        <f t="shared" si="111"/>
        <v>0</v>
      </c>
      <c r="MN53" s="35">
        <f t="shared" si="111"/>
        <v>0</v>
      </c>
      <c r="MO53" s="35">
        <f t="shared" si="111"/>
        <v>0</v>
      </c>
      <c r="MP53" s="37">
        <f t="shared" si="111"/>
        <v>2213</v>
      </c>
    </row>
    <row r="54" spans="1:354" ht="33.75" x14ac:dyDescent="0.25">
      <c r="A54" s="195"/>
      <c r="B54" s="197" t="s">
        <v>41</v>
      </c>
      <c r="C54" s="98" t="s">
        <v>53</v>
      </c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42">
        <f t="shared" ref="P54:P68" si="112">SUM(D54:O54)</f>
        <v>0</v>
      </c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42">
        <f t="shared" ref="AC54:AC68" si="113">SUM(Q54:AB54)</f>
        <v>0</v>
      </c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42">
        <f t="shared" ref="AP54:AP68" si="114">SUM(AD54:AO54)</f>
        <v>0</v>
      </c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43">
        <f t="shared" ref="BC54:BC68" si="115">SUM(AQ54:BB54)</f>
        <v>0</v>
      </c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43">
        <f t="shared" ref="BP54:BP85" si="116">SUM(BD54:BO54)</f>
        <v>0</v>
      </c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43">
        <f t="shared" si="80"/>
        <v>0</v>
      </c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44">
        <f t="shared" si="81"/>
        <v>0</v>
      </c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44">
        <f t="shared" si="82"/>
        <v>0</v>
      </c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43">
        <f t="shared" si="83"/>
        <v>0</v>
      </c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43">
        <f t="shared" si="84"/>
        <v>0</v>
      </c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43">
        <f t="shared" si="85"/>
        <v>0</v>
      </c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43">
        <f t="shared" si="86"/>
        <v>0</v>
      </c>
      <c r="FD54" s="23">
        <v>14</v>
      </c>
      <c r="FE54" s="23">
        <v>10</v>
      </c>
      <c r="FF54" s="23">
        <v>9</v>
      </c>
      <c r="FG54" s="23">
        <v>9</v>
      </c>
      <c r="FH54" s="23">
        <v>9</v>
      </c>
      <c r="FI54" s="23">
        <v>6</v>
      </c>
      <c r="FJ54" s="23">
        <v>15</v>
      </c>
      <c r="FK54" s="23">
        <v>7</v>
      </c>
      <c r="FL54" s="23">
        <v>10</v>
      </c>
      <c r="FM54" s="23">
        <v>11</v>
      </c>
      <c r="FN54" s="23">
        <v>6</v>
      </c>
      <c r="FO54" s="23">
        <v>9</v>
      </c>
      <c r="FP54" s="44">
        <f t="shared" si="87"/>
        <v>115</v>
      </c>
      <c r="FQ54" s="23">
        <v>6</v>
      </c>
      <c r="FR54" s="23">
        <v>19</v>
      </c>
      <c r="FS54" s="23">
        <v>13</v>
      </c>
      <c r="FT54" s="23">
        <v>10</v>
      </c>
      <c r="FU54" s="23">
        <v>6</v>
      </c>
      <c r="FV54" s="23">
        <v>14</v>
      </c>
      <c r="FW54" s="23">
        <v>8</v>
      </c>
      <c r="FX54" s="23">
        <v>7</v>
      </c>
      <c r="FY54" s="23">
        <v>11</v>
      </c>
      <c r="FZ54" s="23">
        <v>17</v>
      </c>
      <c r="GA54" s="23">
        <v>22</v>
      </c>
      <c r="GB54" s="23">
        <v>15</v>
      </c>
      <c r="GC54" s="44">
        <f t="shared" si="88"/>
        <v>148</v>
      </c>
      <c r="GD54" s="23">
        <v>16</v>
      </c>
      <c r="GE54" s="23">
        <v>14</v>
      </c>
      <c r="GF54" s="23">
        <v>17</v>
      </c>
      <c r="GG54" s="23">
        <v>21</v>
      </c>
      <c r="GH54" s="23">
        <v>25</v>
      </c>
      <c r="GI54" s="23">
        <v>19</v>
      </c>
      <c r="GJ54" s="23">
        <v>20</v>
      </c>
      <c r="GK54" s="23">
        <v>19</v>
      </c>
      <c r="GL54" s="23">
        <v>16</v>
      </c>
      <c r="GM54" s="23">
        <v>12</v>
      </c>
      <c r="GN54" s="23">
        <v>23</v>
      </c>
      <c r="GO54" s="23">
        <v>13</v>
      </c>
      <c r="GP54" s="44">
        <f t="shared" ref="GP54:GP68" si="117">SUM(GD54:GO54)</f>
        <v>215</v>
      </c>
      <c r="GQ54" s="23">
        <v>32</v>
      </c>
      <c r="GR54" s="23">
        <v>28</v>
      </c>
      <c r="GS54" s="23">
        <v>17</v>
      </c>
      <c r="GT54" s="23">
        <v>24</v>
      </c>
      <c r="GU54" s="23">
        <v>10</v>
      </c>
      <c r="GV54" s="23">
        <v>20</v>
      </c>
      <c r="GW54" s="23">
        <v>13</v>
      </c>
      <c r="GX54" s="23">
        <v>14</v>
      </c>
      <c r="GY54" s="23">
        <v>18</v>
      </c>
      <c r="GZ54" s="23">
        <v>13</v>
      </c>
      <c r="HA54" s="23">
        <v>18</v>
      </c>
      <c r="HB54" s="23">
        <v>16</v>
      </c>
      <c r="HC54" s="43">
        <f t="shared" ref="HC54:HC68" si="118">SUM(GQ54:HB54)</f>
        <v>223</v>
      </c>
      <c r="HD54" s="23">
        <v>12</v>
      </c>
      <c r="HE54" s="23">
        <v>12</v>
      </c>
      <c r="HF54" s="23">
        <v>22</v>
      </c>
      <c r="HG54" s="23">
        <v>12</v>
      </c>
      <c r="HH54" s="23">
        <v>22</v>
      </c>
      <c r="HI54" s="23">
        <v>15</v>
      </c>
      <c r="HJ54" s="23">
        <v>16</v>
      </c>
      <c r="HK54" s="23">
        <v>14</v>
      </c>
      <c r="HL54" s="23">
        <v>11</v>
      </c>
      <c r="HM54" s="23">
        <v>9</v>
      </c>
      <c r="HN54" s="23">
        <v>8</v>
      </c>
      <c r="HO54" s="23">
        <v>10</v>
      </c>
      <c r="HP54" s="43">
        <f t="shared" ref="HP54:HP68" si="119">SUM(HD54:HO54)</f>
        <v>163</v>
      </c>
      <c r="HQ54" s="23">
        <v>8</v>
      </c>
      <c r="HR54" s="23">
        <v>21</v>
      </c>
      <c r="HS54" s="23">
        <v>17</v>
      </c>
      <c r="HT54" s="23">
        <v>17</v>
      </c>
      <c r="HU54" s="23">
        <v>15</v>
      </c>
      <c r="HV54" s="23">
        <v>14</v>
      </c>
      <c r="HW54" s="23">
        <v>7</v>
      </c>
      <c r="HX54" s="23">
        <v>13</v>
      </c>
      <c r="HY54" s="23">
        <v>12</v>
      </c>
      <c r="HZ54" s="23">
        <v>25</v>
      </c>
      <c r="IA54" s="23">
        <v>17</v>
      </c>
      <c r="IB54" s="23">
        <v>13</v>
      </c>
      <c r="IC54" s="43">
        <f t="shared" ref="IC54:IC68" si="120">SUM(HQ54:IB54)</f>
        <v>179</v>
      </c>
      <c r="ID54" s="23">
        <v>19</v>
      </c>
      <c r="IE54" s="23">
        <v>12</v>
      </c>
      <c r="IF54" s="23">
        <v>11</v>
      </c>
      <c r="IG54" s="23">
        <v>9</v>
      </c>
      <c r="IH54" s="23">
        <v>17</v>
      </c>
      <c r="II54" s="23">
        <v>10</v>
      </c>
      <c r="IJ54" s="23">
        <v>13</v>
      </c>
      <c r="IK54" s="23">
        <v>17</v>
      </c>
      <c r="IL54" s="23">
        <v>14</v>
      </c>
      <c r="IM54" s="23">
        <v>24</v>
      </c>
      <c r="IN54" s="23">
        <v>18</v>
      </c>
      <c r="IO54" s="23">
        <v>5</v>
      </c>
      <c r="IP54" s="43">
        <f t="shared" ref="IP54:IP68" si="121">SUM(ID54:IO54)</f>
        <v>169</v>
      </c>
      <c r="IQ54" s="23">
        <v>16</v>
      </c>
      <c r="IR54" s="23">
        <v>18</v>
      </c>
      <c r="IS54" s="23">
        <v>11</v>
      </c>
      <c r="IT54" s="23">
        <v>9</v>
      </c>
      <c r="IU54" s="23">
        <v>14</v>
      </c>
      <c r="IV54" s="23">
        <v>12</v>
      </c>
      <c r="IW54" s="23">
        <v>20</v>
      </c>
      <c r="IX54" s="23">
        <v>12</v>
      </c>
      <c r="IY54" s="23">
        <v>82</v>
      </c>
      <c r="IZ54" s="23">
        <v>22</v>
      </c>
      <c r="JA54" s="23">
        <v>12</v>
      </c>
      <c r="JB54" s="23">
        <v>14</v>
      </c>
      <c r="JC54" s="43">
        <f t="shared" ref="JC54:JC68" si="122">SUM(IQ54:JB54)</f>
        <v>242</v>
      </c>
      <c r="JD54" s="23">
        <v>17</v>
      </c>
      <c r="JE54" s="23">
        <v>9</v>
      </c>
      <c r="JF54" s="23">
        <v>10</v>
      </c>
      <c r="JG54" s="23">
        <v>7</v>
      </c>
      <c r="JH54" s="23">
        <v>13</v>
      </c>
      <c r="JI54" s="23">
        <v>14</v>
      </c>
      <c r="JJ54" s="153">
        <v>19</v>
      </c>
      <c r="JK54" s="23">
        <v>15</v>
      </c>
      <c r="JL54" s="23">
        <v>15</v>
      </c>
      <c r="JM54" s="23">
        <v>7</v>
      </c>
      <c r="JN54" s="23">
        <v>9</v>
      </c>
      <c r="JO54" s="23">
        <v>8</v>
      </c>
      <c r="JP54" s="42">
        <f t="shared" ref="JP54:JP68" si="123">SUM(JD54:JO54)</f>
        <v>143</v>
      </c>
      <c r="JQ54" s="23">
        <v>22</v>
      </c>
      <c r="JR54" s="23">
        <v>7</v>
      </c>
      <c r="JS54" s="23">
        <v>1</v>
      </c>
      <c r="JT54" s="23">
        <v>0</v>
      </c>
      <c r="JU54" s="23">
        <v>7</v>
      </c>
      <c r="JV54" s="23">
        <v>7</v>
      </c>
      <c r="JW54" s="23">
        <v>10</v>
      </c>
      <c r="JX54" s="23">
        <v>2</v>
      </c>
      <c r="JY54" s="23">
        <v>9</v>
      </c>
      <c r="JZ54" s="23">
        <v>10</v>
      </c>
      <c r="KA54" s="23">
        <v>10</v>
      </c>
      <c r="KB54" s="23">
        <v>11</v>
      </c>
      <c r="KC54" s="42">
        <f t="shared" ref="KC54:KC68" si="124">SUM(JQ54:KB54)</f>
        <v>96</v>
      </c>
      <c r="KD54" s="23">
        <v>3</v>
      </c>
      <c r="KE54" s="23">
        <v>9</v>
      </c>
      <c r="KF54" s="23">
        <v>12</v>
      </c>
      <c r="KG54" s="23">
        <v>6</v>
      </c>
      <c r="KH54" s="23">
        <v>13</v>
      </c>
      <c r="KI54" s="23">
        <v>22</v>
      </c>
      <c r="KJ54" s="23">
        <v>21</v>
      </c>
      <c r="KK54" s="23">
        <v>10</v>
      </c>
      <c r="KL54" s="23">
        <v>5</v>
      </c>
      <c r="KM54" s="23">
        <v>9</v>
      </c>
      <c r="KN54" s="23">
        <v>12</v>
      </c>
      <c r="KO54" s="23">
        <v>9</v>
      </c>
      <c r="KP54" s="43">
        <f t="shared" ref="KP54:KP68" si="125">SUM(KD54:KO54)</f>
        <v>131</v>
      </c>
      <c r="KQ54" s="23">
        <v>8</v>
      </c>
      <c r="KR54" s="23">
        <v>8</v>
      </c>
      <c r="KS54" s="23">
        <v>12</v>
      </c>
      <c r="KT54" s="23">
        <v>11</v>
      </c>
      <c r="KU54" s="23">
        <v>9</v>
      </c>
      <c r="KV54" s="23">
        <v>3</v>
      </c>
      <c r="KW54" s="23">
        <v>0</v>
      </c>
      <c r="KX54" s="23">
        <v>7</v>
      </c>
      <c r="KY54" s="23">
        <v>10</v>
      </c>
      <c r="KZ54" s="23">
        <v>19</v>
      </c>
      <c r="LA54" s="23">
        <v>4</v>
      </c>
      <c r="LB54" s="23">
        <v>5</v>
      </c>
      <c r="LC54" s="43">
        <f t="shared" ref="LC54:LC68" si="126">SUM(KQ54:LB54)</f>
        <v>96</v>
      </c>
      <c r="LD54" s="23">
        <v>6</v>
      </c>
      <c r="LE54" s="23">
        <v>1</v>
      </c>
      <c r="LF54" s="23">
        <v>6</v>
      </c>
      <c r="LG54" s="23">
        <v>1</v>
      </c>
      <c r="LH54" s="23">
        <v>5</v>
      </c>
      <c r="LI54" s="23">
        <v>11</v>
      </c>
      <c r="LJ54" s="23">
        <v>8</v>
      </c>
      <c r="LK54" s="23">
        <v>10</v>
      </c>
      <c r="LL54" s="23">
        <v>7</v>
      </c>
      <c r="LM54" s="23">
        <v>9</v>
      </c>
      <c r="LN54" s="23">
        <v>3</v>
      </c>
      <c r="LO54" s="23">
        <v>7</v>
      </c>
      <c r="LP54" s="43">
        <f t="shared" ref="LP54:LP68" si="127">SUM(LD54:LO54)</f>
        <v>74</v>
      </c>
      <c r="LQ54" s="169">
        <v>11</v>
      </c>
      <c r="LR54" s="169">
        <v>2</v>
      </c>
      <c r="LS54" s="169">
        <v>8</v>
      </c>
      <c r="LT54" s="169">
        <v>4</v>
      </c>
      <c r="LU54" s="169">
        <v>16</v>
      </c>
      <c r="LV54" s="169">
        <v>10</v>
      </c>
      <c r="LW54" s="169">
        <v>5</v>
      </c>
      <c r="LX54" s="169">
        <v>10</v>
      </c>
      <c r="LY54" s="169">
        <v>5</v>
      </c>
      <c r="LZ54" s="169">
        <v>13</v>
      </c>
      <c r="MA54" s="169">
        <v>7</v>
      </c>
      <c r="MB54" s="169">
        <v>6</v>
      </c>
      <c r="MC54" s="43">
        <f t="shared" ref="MC54:MC68" si="128">SUM(LQ54:MB54)</f>
        <v>97</v>
      </c>
      <c r="MD54" s="169">
        <v>11</v>
      </c>
      <c r="ME54" s="169">
        <v>5</v>
      </c>
      <c r="MF54" s="169">
        <v>10</v>
      </c>
      <c r="MG54" s="169">
        <v>5</v>
      </c>
      <c r="MH54" s="169">
        <v>11</v>
      </c>
      <c r="MI54" s="169">
        <v>10</v>
      </c>
      <c r="MJ54" s="169">
        <v>9</v>
      </c>
      <c r="MK54" s="169"/>
      <c r="ML54" s="169"/>
      <c r="MM54" s="169"/>
      <c r="MN54" s="169"/>
      <c r="MO54" s="169"/>
      <c r="MP54" s="43">
        <f t="shared" ref="MP54:MP68" si="129">SUM(MD54:MO54)</f>
        <v>61</v>
      </c>
    </row>
    <row r="55" spans="1:354" x14ac:dyDescent="0.25">
      <c r="A55" s="195"/>
      <c r="B55" s="197"/>
      <c r="C55" s="99" t="s">
        <v>54</v>
      </c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42">
        <f t="shared" si="112"/>
        <v>0</v>
      </c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42">
        <f t="shared" si="113"/>
        <v>0</v>
      </c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42">
        <f t="shared" si="114"/>
        <v>0</v>
      </c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43">
        <f t="shared" si="115"/>
        <v>0</v>
      </c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43">
        <f t="shared" si="116"/>
        <v>0</v>
      </c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43">
        <f t="shared" si="80"/>
        <v>0</v>
      </c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44">
        <f t="shared" si="81"/>
        <v>0</v>
      </c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44">
        <f t="shared" si="82"/>
        <v>0</v>
      </c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43">
        <f t="shared" si="83"/>
        <v>0</v>
      </c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43">
        <f t="shared" si="84"/>
        <v>0</v>
      </c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43">
        <f t="shared" si="85"/>
        <v>0</v>
      </c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43">
        <f t="shared" si="86"/>
        <v>0</v>
      </c>
      <c r="FD55" s="23">
        <v>35</v>
      </c>
      <c r="FE55" s="23">
        <v>33</v>
      </c>
      <c r="FF55" s="23">
        <v>39</v>
      </c>
      <c r="FG55" s="23">
        <v>49</v>
      </c>
      <c r="FH55" s="23">
        <v>39</v>
      </c>
      <c r="FI55" s="23">
        <v>40</v>
      </c>
      <c r="FJ55" s="23">
        <v>34</v>
      </c>
      <c r="FK55" s="23">
        <v>35</v>
      </c>
      <c r="FL55" s="23">
        <v>29</v>
      </c>
      <c r="FM55" s="23">
        <v>28</v>
      </c>
      <c r="FN55" s="23">
        <v>35</v>
      </c>
      <c r="FO55" s="23">
        <v>30</v>
      </c>
      <c r="FP55" s="44">
        <f t="shared" si="87"/>
        <v>426</v>
      </c>
      <c r="FQ55" s="23">
        <v>28</v>
      </c>
      <c r="FR55" s="23">
        <v>46</v>
      </c>
      <c r="FS55" s="23">
        <v>36</v>
      </c>
      <c r="FT55" s="23">
        <v>30</v>
      </c>
      <c r="FU55" s="23">
        <v>23</v>
      </c>
      <c r="FV55" s="23">
        <v>32</v>
      </c>
      <c r="FW55" s="23">
        <v>38</v>
      </c>
      <c r="FX55" s="23">
        <v>30</v>
      </c>
      <c r="FY55" s="23">
        <v>35</v>
      </c>
      <c r="FZ55" s="23">
        <v>43</v>
      </c>
      <c r="GA55" s="23">
        <v>26</v>
      </c>
      <c r="GB55" s="23">
        <v>31</v>
      </c>
      <c r="GC55" s="44">
        <f t="shared" si="88"/>
        <v>398</v>
      </c>
      <c r="GD55" s="23">
        <v>34</v>
      </c>
      <c r="GE55" s="23">
        <v>49</v>
      </c>
      <c r="GF55" s="23">
        <v>42</v>
      </c>
      <c r="GG55" s="23">
        <v>38</v>
      </c>
      <c r="GH55" s="23">
        <v>43</v>
      </c>
      <c r="GI55" s="23">
        <v>18</v>
      </c>
      <c r="GJ55" s="23">
        <v>36</v>
      </c>
      <c r="GK55" s="23">
        <v>38</v>
      </c>
      <c r="GL55" s="23">
        <v>33</v>
      </c>
      <c r="GM55" s="23">
        <v>37</v>
      </c>
      <c r="GN55" s="23">
        <v>41</v>
      </c>
      <c r="GO55" s="23">
        <v>40</v>
      </c>
      <c r="GP55" s="44">
        <f t="shared" si="117"/>
        <v>449</v>
      </c>
      <c r="GQ55" s="23">
        <v>50</v>
      </c>
      <c r="GR55" s="23">
        <v>37</v>
      </c>
      <c r="GS55" s="23">
        <v>38</v>
      </c>
      <c r="GT55" s="23">
        <v>33</v>
      </c>
      <c r="GU55" s="23">
        <v>32</v>
      </c>
      <c r="GV55" s="23">
        <v>43</v>
      </c>
      <c r="GW55" s="23">
        <v>26</v>
      </c>
      <c r="GX55" s="23">
        <v>39</v>
      </c>
      <c r="GY55" s="23">
        <v>35</v>
      </c>
      <c r="GZ55" s="23">
        <v>43</v>
      </c>
      <c r="HA55" s="23">
        <v>31</v>
      </c>
      <c r="HB55" s="23">
        <v>37</v>
      </c>
      <c r="HC55" s="43">
        <f t="shared" si="118"/>
        <v>444</v>
      </c>
      <c r="HD55" s="23">
        <v>48</v>
      </c>
      <c r="HE55" s="23">
        <v>39</v>
      </c>
      <c r="HF55" s="23">
        <v>54</v>
      </c>
      <c r="HG55" s="23">
        <v>42</v>
      </c>
      <c r="HH55" s="23">
        <v>44</v>
      </c>
      <c r="HI55" s="23">
        <v>20</v>
      </c>
      <c r="HJ55" s="23">
        <v>48</v>
      </c>
      <c r="HK55" s="23">
        <v>40</v>
      </c>
      <c r="HL55" s="23">
        <v>38</v>
      </c>
      <c r="HM55" s="23">
        <v>32</v>
      </c>
      <c r="HN55" s="23">
        <v>20</v>
      </c>
      <c r="HO55" s="23">
        <v>41</v>
      </c>
      <c r="HP55" s="43">
        <f t="shared" si="119"/>
        <v>466</v>
      </c>
      <c r="HQ55" s="23">
        <v>42</v>
      </c>
      <c r="HR55" s="23">
        <v>44</v>
      </c>
      <c r="HS55" s="23">
        <v>40</v>
      </c>
      <c r="HT55" s="23">
        <v>41</v>
      </c>
      <c r="HU55" s="23">
        <v>30</v>
      </c>
      <c r="HV55" s="23">
        <v>27</v>
      </c>
      <c r="HW55" s="23">
        <v>31</v>
      </c>
      <c r="HX55" s="23">
        <v>19</v>
      </c>
      <c r="HY55" s="23">
        <v>32</v>
      </c>
      <c r="HZ55" s="23">
        <v>32</v>
      </c>
      <c r="IA55" s="23">
        <v>40</v>
      </c>
      <c r="IB55" s="23">
        <v>29</v>
      </c>
      <c r="IC55" s="43">
        <f t="shared" si="120"/>
        <v>407</v>
      </c>
      <c r="ID55" s="23">
        <v>63</v>
      </c>
      <c r="IE55" s="23">
        <v>55</v>
      </c>
      <c r="IF55" s="23">
        <v>51</v>
      </c>
      <c r="IG55" s="23">
        <v>32</v>
      </c>
      <c r="IH55" s="23">
        <v>34</v>
      </c>
      <c r="II55" s="23">
        <v>33</v>
      </c>
      <c r="IJ55" s="23">
        <v>38</v>
      </c>
      <c r="IK55" s="27">
        <v>40</v>
      </c>
      <c r="IL55" s="23">
        <v>36</v>
      </c>
      <c r="IM55" s="23">
        <v>32</v>
      </c>
      <c r="IN55" s="23">
        <v>35</v>
      </c>
      <c r="IO55" s="23">
        <v>34</v>
      </c>
      <c r="IP55" s="43">
        <f t="shared" si="121"/>
        <v>483</v>
      </c>
      <c r="IQ55" s="23">
        <v>51</v>
      </c>
      <c r="IR55" s="23">
        <v>42</v>
      </c>
      <c r="IS55" s="23">
        <v>41</v>
      </c>
      <c r="IT55" s="23">
        <v>33</v>
      </c>
      <c r="IU55" s="23">
        <v>35</v>
      </c>
      <c r="IV55" s="23">
        <v>27</v>
      </c>
      <c r="IW55" s="23">
        <v>40</v>
      </c>
      <c r="IX55" s="27">
        <v>32</v>
      </c>
      <c r="IY55" s="23">
        <v>81</v>
      </c>
      <c r="IZ55" s="23">
        <v>57</v>
      </c>
      <c r="JA55" s="23">
        <v>28</v>
      </c>
      <c r="JB55" s="23">
        <v>30</v>
      </c>
      <c r="JC55" s="43">
        <f t="shared" si="122"/>
        <v>497</v>
      </c>
      <c r="JD55" s="23">
        <v>68</v>
      </c>
      <c r="JE55" s="23">
        <v>41</v>
      </c>
      <c r="JF55" s="23">
        <v>51</v>
      </c>
      <c r="JG55" s="23">
        <v>41</v>
      </c>
      <c r="JH55" s="23">
        <v>33</v>
      </c>
      <c r="JI55" s="23">
        <v>38</v>
      </c>
      <c r="JJ55" s="153">
        <v>52</v>
      </c>
      <c r="JK55" s="23">
        <v>33</v>
      </c>
      <c r="JL55" s="23">
        <v>43</v>
      </c>
      <c r="JM55" s="23">
        <v>33</v>
      </c>
      <c r="JN55" s="23">
        <v>37</v>
      </c>
      <c r="JO55" s="23">
        <v>29</v>
      </c>
      <c r="JP55" s="42">
        <f t="shared" si="123"/>
        <v>499</v>
      </c>
      <c r="JQ55" s="23">
        <v>52</v>
      </c>
      <c r="JR55" s="23">
        <v>45</v>
      </c>
      <c r="JS55" s="23">
        <v>39</v>
      </c>
      <c r="JT55" s="23">
        <v>40</v>
      </c>
      <c r="JU55" s="23">
        <v>42</v>
      </c>
      <c r="JV55" s="23">
        <v>43</v>
      </c>
      <c r="JW55" s="23">
        <v>36</v>
      </c>
      <c r="JX55" s="23">
        <v>33</v>
      </c>
      <c r="JY55" s="23">
        <v>54</v>
      </c>
      <c r="JZ55" s="23">
        <v>53</v>
      </c>
      <c r="KA55" s="23">
        <v>58</v>
      </c>
      <c r="KB55" s="23">
        <v>68</v>
      </c>
      <c r="KC55" s="42">
        <f t="shared" si="124"/>
        <v>563</v>
      </c>
      <c r="KD55" s="23">
        <v>37</v>
      </c>
      <c r="KE55" s="23">
        <v>93</v>
      </c>
      <c r="KF55" s="23">
        <v>80</v>
      </c>
      <c r="KG55" s="23">
        <v>68</v>
      </c>
      <c r="KH55" s="23">
        <v>54</v>
      </c>
      <c r="KI55" s="23">
        <v>34</v>
      </c>
      <c r="KJ55" s="23">
        <v>30</v>
      </c>
      <c r="KK55" s="23">
        <v>35</v>
      </c>
      <c r="KL55" s="23">
        <v>59</v>
      </c>
      <c r="KM55" s="23">
        <v>24</v>
      </c>
      <c r="KN55" s="23">
        <v>46</v>
      </c>
      <c r="KO55" s="23">
        <v>50</v>
      </c>
      <c r="KP55" s="43">
        <f t="shared" si="125"/>
        <v>610</v>
      </c>
      <c r="KQ55" s="23">
        <v>53</v>
      </c>
      <c r="KR55" s="23">
        <v>71</v>
      </c>
      <c r="KS55" s="23">
        <v>75</v>
      </c>
      <c r="KT55" s="23">
        <v>42</v>
      </c>
      <c r="KU55" s="23">
        <v>33</v>
      </c>
      <c r="KV55" s="23">
        <v>19</v>
      </c>
      <c r="KW55" s="23">
        <v>0</v>
      </c>
      <c r="KX55" s="23">
        <v>74</v>
      </c>
      <c r="KY55" s="23">
        <v>55</v>
      </c>
      <c r="KZ55" s="23">
        <v>50</v>
      </c>
      <c r="LA55" s="23">
        <v>38</v>
      </c>
      <c r="LB55" s="23">
        <v>41</v>
      </c>
      <c r="LC55" s="43">
        <f t="shared" si="126"/>
        <v>551</v>
      </c>
      <c r="LD55" s="23">
        <v>34</v>
      </c>
      <c r="LE55" s="23">
        <v>23</v>
      </c>
      <c r="LF55" s="23">
        <v>66</v>
      </c>
      <c r="LG55" s="23">
        <v>62</v>
      </c>
      <c r="LH55" s="23">
        <v>42</v>
      </c>
      <c r="LI55" s="23">
        <v>37</v>
      </c>
      <c r="LJ55" s="23">
        <v>34</v>
      </c>
      <c r="LK55" s="23">
        <v>43</v>
      </c>
      <c r="LL55" s="23">
        <v>27</v>
      </c>
      <c r="LM55" s="23">
        <v>30</v>
      </c>
      <c r="LN55" s="23">
        <v>43</v>
      </c>
      <c r="LO55" s="23">
        <v>40</v>
      </c>
      <c r="LP55" s="43">
        <f t="shared" si="127"/>
        <v>481</v>
      </c>
      <c r="LQ55" s="169">
        <v>52</v>
      </c>
      <c r="LR55" s="169">
        <v>54</v>
      </c>
      <c r="LS55" s="169">
        <v>52</v>
      </c>
      <c r="LT55" s="169">
        <v>39</v>
      </c>
      <c r="LU55" s="169">
        <v>35</v>
      </c>
      <c r="LV55" s="169">
        <v>24</v>
      </c>
      <c r="LW55" s="169">
        <v>45</v>
      </c>
      <c r="LX55" s="169">
        <v>43</v>
      </c>
      <c r="LY55" s="169">
        <v>24</v>
      </c>
      <c r="LZ55" s="169">
        <v>26</v>
      </c>
      <c r="MA55" s="169">
        <v>36</v>
      </c>
      <c r="MB55" s="169">
        <v>35</v>
      </c>
      <c r="MC55" s="43">
        <f t="shared" si="128"/>
        <v>465</v>
      </c>
      <c r="MD55" s="169">
        <v>85</v>
      </c>
      <c r="ME55" s="169">
        <v>50</v>
      </c>
      <c r="MF55" s="169">
        <v>82</v>
      </c>
      <c r="MG55" s="169">
        <v>53</v>
      </c>
      <c r="MH55" s="169">
        <v>47</v>
      </c>
      <c r="MI55" s="169">
        <v>37</v>
      </c>
      <c r="MJ55" s="169">
        <v>39</v>
      </c>
      <c r="MK55" s="169"/>
      <c r="ML55" s="169"/>
      <c r="MM55" s="169"/>
      <c r="MN55" s="169"/>
      <c r="MO55" s="169"/>
      <c r="MP55" s="43">
        <f t="shared" si="129"/>
        <v>393</v>
      </c>
    </row>
    <row r="56" spans="1:354" x14ac:dyDescent="0.25">
      <c r="A56" s="195"/>
      <c r="B56" s="197"/>
      <c r="C56" s="99" t="s">
        <v>55</v>
      </c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42">
        <f t="shared" si="112"/>
        <v>0</v>
      </c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42">
        <f t="shared" si="113"/>
        <v>0</v>
      </c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42">
        <f t="shared" si="114"/>
        <v>0</v>
      </c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43">
        <f t="shared" si="115"/>
        <v>0</v>
      </c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43">
        <f t="shared" si="116"/>
        <v>0</v>
      </c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43">
        <f t="shared" si="80"/>
        <v>0</v>
      </c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44">
        <f t="shared" si="81"/>
        <v>0</v>
      </c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44">
        <f t="shared" si="82"/>
        <v>0</v>
      </c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43">
        <f t="shared" si="83"/>
        <v>0</v>
      </c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43">
        <f t="shared" si="84"/>
        <v>0</v>
      </c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43">
        <f t="shared" si="85"/>
        <v>0</v>
      </c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43">
        <f t="shared" si="86"/>
        <v>0</v>
      </c>
      <c r="FD56" s="23">
        <v>21</v>
      </c>
      <c r="FE56" s="23">
        <v>23</v>
      </c>
      <c r="FF56" s="23">
        <v>22</v>
      </c>
      <c r="FG56" s="23">
        <v>27</v>
      </c>
      <c r="FH56" s="23">
        <v>37</v>
      </c>
      <c r="FI56" s="23">
        <v>9</v>
      </c>
      <c r="FJ56" s="23">
        <v>16</v>
      </c>
      <c r="FK56" s="23">
        <v>20</v>
      </c>
      <c r="FL56" s="23">
        <v>20</v>
      </c>
      <c r="FM56" s="23">
        <v>23</v>
      </c>
      <c r="FN56" s="23">
        <v>24</v>
      </c>
      <c r="FO56" s="23">
        <v>22</v>
      </c>
      <c r="FP56" s="44">
        <f t="shared" si="87"/>
        <v>264</v>
      </c>
      <c r="FQ56" s="23">
        <v>27</v>
      </c>
      <c r="FR56" s="23">
        <v>21</v>
      </c>
      <c r="FS56" s="23">
        <v>32</v>
      </c>
      <c r="FT56" s="23">
        <v>24</v>
      </c>
      <c r="FU56" s="23">
        <v>11</v>
      </c>
      <c r="FV56" s="23">
        <v>14</v>
      </c>
      <c r="FW56" s="23">
        <v>17</v>
      </c>
      <c r="FX56" s="23">
        <v>15</v>
      </c>
      <c r="FY56" s="23">
        <v>13</v>
      </c>
      <c r="FZ56" s="23">
        <v>18</v>
      </c>
      <c r="GA56" s="23">
        <v>10</v>
      </c>
      <c r="GB56" s="23">
        <v>13</v>
      </c>
      <c r="GC56" s="44">
        <f t="shared" si="88"/>
        <v>215</v>
      </c>
      <c r="GD56" s="23">
        <v>22</v>
      </c>
      <c r="GE56" s="23">
        <v>19</v>
      </c>
      <c r="GF56" s="23">
        <v>27</v>
      </c>
      <c r="GG56" s="23">
        <v>21</v>
      </c>
      <c r="GH56" s="23">
        <v>26</v>
      </c>
      <c r="GI56" s="23">
        <v>15</v>
      </c>
      <c r="GJ56" s="23">
        <v>15</v>
      </c>
      <c r="GK56" s="23">
        <v>21</v>
      </c>
      <c r="GL56" s="23">
        <v>17</v>
      </c>
      <c r="GM56" s="23">
        <v>13</v>
      </c>
      <c r="GN56" s="23">
        <v>14</v>
      </c>
      <c r="GO56" s="23">
        <v>22</v>
      </c>
      <c r="GP56" s="44">
        <f t="shared" si="117"/>
        <v>232</v>
      </c>
      <c r="GQ56" s="23">
        <v>24</v>
      </c>
      <c r="GR56" s="23">
        <v>15</v>
      </c>
      <c r="GS56" s="23">
        <v>23</v>
      </c>
      <c r="GT56" s="23">
        <v>12</v>
      </c>
      <c r="GU56" s="23">
        <v>11</v>
      </c>
      <c r="GV56" s="23">
        <v>7</v>
      </c>
      <c r="GW56" s="23">
        <v>16</v>
      </c>
      <c r="GX56" s="23">
        <v>25</v>
      </c>
      <c r="GY56" s="23">
        <v>16</v>
      </c>
      <c r="GZ56" s="23">
        <v>22</v>
      </c>
      <c r="HA56" s="23">
        <v>14</v>
      </c>
      <c r="HB56" s="23">
        <v>17</v>
      </c>
      <c r="HC56" s="43">
        <f t="shared" si="118"/>
        <v>202</v>
      </c>
      <c r="HD56" s="23">
        <v>18</v>
      </c>
      <c r="HE56" s="23">
        <v>15</v>
      </c>
      <c r="HF56" s="23">
        <v>26</v>
      </c>
      <c r="HG56" s="23">
        <v>20</v>
      </c>
      <c r="HH56" s="23">
        <v>24</v>
      </c>
      <c r="HI56" s="23">
        <v>21</v>
      </c>
      <c r="HJ56" s="23">
        <v>13</v>
      </c>
      <c r="HK56" s="23">
        <v>20</v>
      </c>
      <c r="HL56" s="23">
        <v>29</v>
      </c>
      <c r="HM56" s="23">
        <v>15</v>
      </c>
      <c r="HN56" s="23">
        <v>18</v>
      </c>
      <c r="HO56" s="23">
        <v>19</v>
      </c>
      <c r="HP56" s="43">
        <f t="shared" si="119"/>
        <v>238</v>
      </c>
      <c r="HQ56" s="23">
        <v>23</v>
      </c>
      <c r="HR56" s="23">
        <v>16</v>
      </c>
      <c r="HS56" s="23">
        <v>31</v>
      </c>
      <c r="HT56" s="23">
        <v>22</v>
      </c>
      <c r="HU56" s="23">
        <v>19</v>
      </c>
      <c r="HV56" s="23">
        <v>18</v>
      </c>
      <c r="HW56" s="23">
        <v>20</v>
      </c>
      <c r="HX56" s="23">
        <v>21</v>
      </c>
      <c r="HY56" s="23">
        <v>18</v>
      </c>
      <c r="HZ56" s="23">
        <v>26</v>
      </c>
      <c r="IA56" s="23">
        <v>18</v>
      </c>
      <c r="IB56" s="23">
        <v>17</v>
      </c>
      <c r="IC56" s="43">
        <f t="shared" si="120"/>
        <v>249</v>
      </c>
      <c r="ID56" s="23">
        <v>13</v>
      </c>
      <c r="IE56" s="23">
        <v>23</v>
      </c>
      <c r="IF56" s="23">
        <v>26</v>
      </c>
      <c r="IG56" s="23">
        <v>31</v>
      </c>
      <c r="IH56" s="23">
        <v>17</v>
      </c>
      <c r="II56" s="23">
        <v>18</v>
      </c>
      <c r="IJ56" s="23">
        <v>25</v>
      </c>
      <c r="IK56" s="27">
        <v>30</v>
      </c>
      <c r="IL56" s="23">
        <v>14</v>
      </c>
      <c r="IM56" s="23">
        <v>19</v>
      </c>
      <c r="IN56" s="23">
        <v>16</v>
      </c>
      <c r="IO56" s="23">
        <v>19</v>
      </c>
      <c r="IP56" s="43">
        <f t="shared" si="121"/>
        <v>251</v>
      </c>
      <c r="IQ56" s="23">
        <v>28</v>
      </c>
      <c r="IR56" s="23">
        <v>26</v>
      </c>
      <c r="IS56" s="23">
        <v>27</v>
      </c>
      <c r="IT56" s="23">
        <v>20</v>
      </c>
      <c r="IU56" s="23">
        <v>19</v>
      </c>
      <c r="IV56" s="23">
        <v>13</v>
      </c>
      <c r="IW56" s="23">
        <v>15</v>
      </c>
      <c r="IX56" s="27">
        <v>14</v>
      </c>
      <c r="IY56" s="23">
        <v>58</v>
      </c>
      <c r="IZ56" s="23">
        <v>31</v>
      </c>
      <c r="JA56" s="23">
        <v>14</v>
      </c>
      <c r="JB56" s="23">
        <v>16</v>
      </c>
      <c r="JC56" s="43">
        <f t="shared" si="122"/>
        <v>281</v>
      </c>
      <c r="JD56" s="23">
        <v>21</v>
      </c>
      <c r="JE56" s="23">
        <v>18</v>
      </c>
      <c r="JF56" s="23">
        <v>21</v>
      </c>
      <c r="JG56" s="23">
        <v>13</v>
      </c>
      <c r="JH56" s="23">
        <v>16</v>
      </c>
      <c r="JI56" s="23">
        <v>16</v>
      </c>
      <c r="JJ56" s="153">
        <v>16</v>
      </c>
      <c r="JK56" s="23">
        <v>17</v>
      </c>
      <c r="JL56" s="23">
        <v>10</v>
      </c>
      <c r="JM56" s="23">
        <v>21</v>
      </c>
      <c r="JN56" s="23">
        <v>8</v>
      </c>
      <c r="JO56" s="23">
        <v>16</v>
      </c>
      <c r="JP56" s="42">
        <f t="shared" si="123"/>
        <v>193</v>
      </c>
      <c r="JQ56" s="23">
        <v>34</v>
      </c>
      <c r="JR56" s="23">
        <v>26</v>
      </c>
      <c r="JS56" s="23">
        <v>18</v>
      </c>
      <c r="JT56" s="23">
        <v>14</v>
      </c>
      <c r="JU56" s="23">
        <v>17</v>
      </c>
      <c r="JV56" s="23">
        <v>23</v>
      </c>
      <c r="JW56" s="23">
        <v>22</v>
      </c>
      <c r="JX56" s="23">
        <v>13</v>
      </c>
      <c r="JY56" s="23">
        <v>23</v>
      </c>
      <c r="JZ56" s="23">
        <v>28</v>
      </c>
      <c r="KA56" s="23">
        <v>27</v>
      </c>
      <c r="KB56" s="23">
        <v>92</v>
      </c>
      <c r="KC56" s="42">
        <f t="shared" si="124"/>
        <v>337</v>
      </c>
      <c r="KD56" s="23">
        <v>7</v>
      </c>
      <c r="KE56" s="23">
        <v>49</v>
      </c>
      <c r="KF56" s="23">
        <v>71</v>
      </c>
      <c r="KG56" s="23">
        <v>30</v>
      </c>
      <c r="KH56" s="23">
        <v>27</v>
      </c>
      <c r="KI56" s="23">
        <v>20</v>
      </c>
      <c r="KJ56" s="23">
        <v>16</v>
      </c>
      <c r="KK56" s="23">
        <v>14</v>
      </c>
      <c r="KL56" s="23">
        <v>31</v>
      </c>
      <c r="KM56" s="23">
        <v>21</v>
      </c>
      <c r="KN56" s="23">
        <v>26</v>
      </c>
      <c r="KO56" s="23">
        <v>24</v>
      </c>
      <c r="KP56" s="43">
        <f t="shared" si="125"/>
        <v>336</v>
      </c>
      <c r="KQ56" s="23">
        <v>15</v>
      </c>
      <c r="KR56" s="23">
        <v>34</v>
      </c>
      <c r="KS56" s="23">
        <v>25</v>
      </c>
      <c r="KT56" s="23">
        <v>33</v>
      </c>
      <c r="KU56" s="23">
        <v>22</v>
      </c>
      <c r="KV56" s="23">
        <v>8</v>
      </c>
      <c r="KW56" s="23">
        <v>0</v>
      </c>
      <c r="KX56" s="23">
        <v>35</v>
      </c>
      <c r="KY56" s="23">
        <v>23</v>
      </c>
      <c r="KZ56" s="23">
        <v>29</v>
      </c>
      <c r="LA56" s="23">
        <v>24</v>
      </c>
      <c r="LB56" s="23">
        <v>23</v>
      </c>
      <c r="LC56" s="43">
        <f t="shared" si="126"/>
        <v>271</v>
      </c>
      <c r="LD56" s="23">
        <v>11</v>
      </c>
      <c r="LE56" s="23">
        <v>4</v>
      </c>
      <c r="LF56" s="23">
        <v>27</v>
      </c>
      <c r="LG56" s="23">
        <v>23</v>
      </c>
      <c r="LH56" s="23">
        <v>35</v>
      </c>
      <c r="LI56" s="23">
        <v>21</v>
      </c>
      <c r="LJ56" s="23">
        <v>0</v>
      </c>
      <c r="LK56" s="23">
        <v>18</v>
      </c>
      <c r="LL56" s="23">
        <v>36</v>
      </c>
      <c r="LM56" s="23">
        <v>14</v>
      </c>
      <c r="LN56" s="23">
        <v>20</v>
      </c>
      <c r="LO56" s="23">
        <v>21</v>
      </c>
      <c r="LP56" s="43">
        <f t="shared" si="127"/>
        <v>230</v>
      </c>
      <c r="LQ56" s="169">
        <v>28</v>
      </c>
      <c r="LR56" s="169">
        <v>9</v>
      </c>
      <c r="LS56" s="169">
        <v>37</v>
      </c>
      <c r="LT56" s="169">
        <v>36</v>
      </c>
      <c r="LU56" s="169">
        <v>31</v>
      </c>
      <c r="LV56" s="169">
        <v>18</v>
      </c>
      <c r="LW56" s="169">
        <v>10</v>
      </c>
      <c r="LX56" s="169">
        <v>24</v>
      </c>
      <c r="LY56" s="169">
        <v>7</v>
      </c>
      <c r="LZ56" s="169">
        <v>27</v>
      </c>
      <c r="MA56" s="169">
        <v>23</v>
      </c>
      <c r="MB56" s="169">
        <v>27</v>
      </c>
      <c r="MC56" s="43">
        <f t="shared" si="128"/>
        <v>277</v>
      </c>
      <c r="MD56" s="169">
        <v>23</v>
      </c>
      <c r="ME56" s="169">
        <v>33</v>
      </c>
      <c r="MF56" s="169">
        <v>22</v>
      </c>
      <c r="MG56" s="169">
        <v>28</v>
      </c>
      <c r="MH56" s="169">
        <v>31</v>
      </c>
      <c r="MI56" s="169">
        <v>19</v>
      </c>
      <c r="MJ56" s="169">
        <v>23</v>
      </c>
      <c r="MK56" s="169"/>
      <c r="ML56" s="169"/>
      <c r="MM56" s="169"/>
      <c r="MN56" s="169"/>
      <c r="MO56" s="169"/>
      <c r="MP56" s="43">
        <f t="shared" si="129"/>
        <v>179</v>
      </c>
    </row>
    <row r="57" spans="1:354" x14ac:dyDescent="0.25">
      <c r="A57" s="195"/>
      <c r="B57" s="197"/>
      <c r="C57" s="102" t="s">
        <v>56</v>
      </c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42">
        <f t="shared" si="112"/>
        <v>0</v>
      </c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42">
        <f t="shared" si="113"/>
        <v>0</v>
      </c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42">
        <f t="shared" si="114"/>
        <v>0</v>
      </c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43">
        <f t="shared" si="115"/>
        <v>0</v>
      </c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43">
        <f t="shared" si="116"/>
        <v>0</v>
      </c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43">
        <f t="shared" si="80"/>
        <v>0</v>
      </c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44">
        <f t="shared" si="81"/>
        <v>0</v>
      </c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44">
        <f t="shared" si="82"/>
        <v>0</v>
      </c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43">
        <f t="shared" si="83"/>
        <v>0</v>
      </c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43">
        <f t="shared" si="84"/>
        <v>0</v>
      </c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43">
        <f t="shared" si="85"/>
        <v>0</v>
      </c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43">
        <f t="shared" si="86"/>
        <v>0</v>
      </c>
      <c r="FD57" s="23">
        <v>29</v>
      </c>
      <c r="FE57" s="23">
        <v>22</v>
      </c>
      <c r="FF57" s="23">
        <v>26</v>
      </c>
      <c r="FG57" s="23">
        <v>23</v>
      </c>
      <c r="FH57" s="23">
        <v>17</v>
      </c>
      <c r="FI57" s="23">
        <v>20</v>
      </c>
      <c r="FJ57" s="23">
        <v>19</v>
      </c>
      <c r="FK57" s="23">
        <v>18</v>
      </c>
      <c r="FL57" s="23">
        <v>27</v>
      </c>
      <c r="FM57" s="23">
        <v>20</v>
      </c>
      <c r="FN57" s="23">
        <v>17</v>
      </c>
      <c r="FO57" s="23">
        <v>28</v>
      </c>
      <c r="FP57" s="44">
        <f t="shared" si="87"/>
        <v>266</v>
      </c>
      <c r="FQ57" s="23">
        <v>28</v>
      </c>
      <c r="FR57" s="23">
        <v>23</v>
      </c>
      <c r="FS57" s="23">
        <v>26</v>
      </c>
      <c r="FT57" s="23">
        <v>18</v>
      </c>
      <c r="FU57" s="23">
        <v>22</v>
      </c>
      <c r="FV57" s="23">
        <v>23</v>
      </c>
      <c r="FW57" s="23">
        <v>23</v>
      </c>
      <c r="FX57" s="23">
        <v>25</v>
      </c>
      <c r="FY57" s="23">
        <v>21</v>
      </c>
      <c r="FZ57" s="23">
        <v>34</v>
      </c>
      <c r="GA57" s="23">
        <v>24</v>
      </c>
      <c r="GB57" s="23">
        <v>18</v>
      </c>
      <c r="GC57" s="44">
        <f t="shared" si="88"/>
        <v>285</v>
      </c>
      <c r="GD57" s="23">
        <v>26</v>
      </c>
      <c r="GE57" s="23">
        <v>23</v>
      </c>
      <c r="GF57" s="23">
        <v>24</v>
      </c>
      <c r="GG57" s="23">
        <v>32</v>
      </c>
      <c r="GH57" s="23">
        <v>25</v>
      </c>
      <c r="GI57" s="23">
        <v>18</v>
      </c>
      <c r="GJ57" s="23">
        <v>26</v>
      </c>
      <c r="GK57" s="23">
        <v>20</v>
      </c>
      <c r="GL57" s="23">
        <v>14</v>
      </c>
      <c r="GM57" s="23">
        <v>33</v>
      </c>
      <c r="GN57" s="23">
        <v>30</v>
      </c>
      <c r="GO57" s="23">
        <v>22</v>
      </c>
      <c r="GP57" s="44">
        <f t="shared" si="117"/>
        <v>293</v>
      </c>
      <c r="GQ57" s="23">
        <v>25</v>
      </c>
      <c r="GR57" s="23">
        <v>29</v>
      </c>
      <c r="GS57" s="23">
        <v>30</v>
      </c>
      <c r="GT57" s="23">
        <v>24</v>
      </c>
      <c r="GU57" s="23">
        <v>23</v>
      </c>
      <c r="GV57" s="23">
        <v>24</v>
      </c>
      <c r="GW57" s="23">
        <v>18</v>
      </c>
      <c r="GX57" s="23">
        <v>19</v>
      </c>
      <c r="GY57" s="23">
        <v>25</v>
      </c>
      <c r="GZ57" s="23">
        <v>15</v>
      </c>
      <c r="HA57" s="23">
        <v>18</v>
      </c>
      <c r="HB57" s="23">
        <v>27</v>
      </c>
      <c r="HC57" s="43">
        <f t="shared" si="118"/>
        <v>277</v>
      </c>
      <c r="HD57" s="23">
        <v>34</v>
      </c>
      <c r="HE57" s="23">
        <v>23</v>
      </c>
      <c r="HF57" s="23">
        <v>30</v>
      </c>
      <c r="HG57" s="23">
        <v>19</v>
      </c>
      <c r="HH57" s="23">
        <v>20</v>
      </c>
      <c r="HI57" s="23">
        <v>19</v>
      </c>
      <c r="HJ57" s="23">
        <v>23</v>
      </c>
      <c r="HK57" s="23">
        <v>25</v>
      </c>
      <c r="HL57" s="23">
        <v>20</v>
      </c>
      <c r="HM57" s="23">
        <v>19</v>
      </c>
      <c r="HN57" s="23">
        <v>21</v>
      </c>
      <c r="HO57" s="23">
        <v>20</v>
      </c>
      <c r="HP57" s="43">
        <f t="shared" si="119"/>
        <v>273</v>
      </c>
      <c r="HQ57" s="23">
        <v>28</v>
      </c>
      <c r="HR57" s="23">
        <v>32</v>
      </c>
      <c r="HS57" s="23">
        <v>21</v>
      </c>
      <c r="HT57" s="23">
        <v>18</v>
      </c>
      <c r="HU57" s="23">
        <v>20</v>
      </c>
      <c r="HV57" s="23">
        <v>22</v>
      </c>
      <c r="HW57" s="23">
        <v>17</v>
      </c>
      <c r="HX57" s="23">
        <v>22</v>
      </c>
      <c r="HY57" s="23">
        <v>21</v>
      </c>
      <c r="HZ57" s="23">
        <v>37</v>
      </c>
      <c r="IA57" s="23">
        <v>19</v>
      </c>
      <c r="IB57" s="23">
        <v>24</v>
      </c>
      <c r="IC57" s="43">
        <f t="shared" si="120"/>
        <v>281</v>
      </c>
      <c r="ID57" s="23">
        <v>30</v>
      </c>
      <c r="IE57" s="23">
        <v>20</v>
      </c>
      <c r="IF57" s="23">
        <v>21</v>
      </c>
      <c r="IG57" s="23">
        <v>26</v>
      </c>
      <c r="IH57" s="23">
        <v>26</v>
      </c>
      <c r="II57" s="23">
        <v>22</v>
      </c>
      <c r="IJ57" s="23">
        <v>27</v>
      </c>
      <c r="IK57" s="27">
        <v>13</v>
      </c>
      <c r="IL57" s="23">
        <v>26</v>
      </c>
      <c r="IM57" s="23">
        <v>29</v>
      </c>
      <c r="IN57" s="23">
        <v>23</v>
      </c>
      <c r="IO57" s="23">
        <v>25</v>
      </c>
      <c r="IP57" s="43">
        <f t="shared" si="121"/>
        <v>288</v>
      </c>
      <c r="IQ57" s="23">
        <v>18</v>
      </c>
      <c r="IR57" s="23">
        <v>23</v>
      </c>
      <c r="IS57" s="23">
        <v>21</v>
      </c>
      <c r="IT57" s="23">
        <v>26</v>
      </c>
      <c r="IU57" s="23">
        <v>21</v>
      </c>
      <c r="IV57" s="23">
        <v>17</v>
      </c>
      <c r="IW57" s="23">
        <v>17</v>
      </c>
      <c r="IX57" s="27">
        <v>24</v>
      </c>
      <c r="IY57" s="23">
        <v>53</v>
      </c>
      <c r="IZ57" s="23">
        <v>26</v>
      </c>
      <c r="JA57" s="23">
        <v>24</v>
      </c>
      <c r="JB57" s="23">
        <v>18</v>
      </c>
      <c r="JC57" s="43">
        <f t="shared" si="122"/>
        <v>288</v>
      </c>
      <c r="JD57" s="23">
        <v>35</v>
      </c>
      <c r="JE57" s="23">
        <v>26</v>
      </c>
      <c r="JF57" s="23">
        <v>34</v>
      </c>
      <c r="JG57" s="23">
        <v>28</v>
      </c>
      <c r="JH57" s="23">
        <v>26</v>
      </c>
      <c r="JI57" s="23">
        <v>19</v>
      </c>
      <c r="JJ57" s="153">
        <v>28</v>
      </c>
      <c r="JK57" s="23">
        <v>18</v>
      </c>
      <c r="JL57" s="23">
        <v>21</v>
      </c>
      <c r="JM57" s="23">
        <v>23</v>
      </c>
      <c r="JN57" s="23">
        <v>16</v>
      </c>
      <c r="JO57" s="23">
        <v>26</v>
      </c>
      <c r="JP57" s="42">
        <f t="shared" si="123"/>
        <v>300</v>
      </c>
      <c r="JQ57" s="23">
        <v>30</v>
      </c>
      <c r="JR57" s="23">
        <v>21</v>
      </c>
      <c r="JS57" s="23">
        <v>18</v>
      </c>
      <c r="JT57" s="23">
        <v>12</v>
      </c>
      <c r="JU57" s="23">
        <v>21</v>
      </c>
      <c r="JV57" s="23">
        <v>27</v>
      </c>
      <c r="JW57" s="23">
        <v>25</v>
      </c>
      <c r="JX57" s="23">
        <v>17</v>
      </c>
      <c r="JY57" s="23">
        <v>20</v>
      </c>
      <c r="JZ57" s="23">
        <v>25</v>
      </c>
      <c r="KA57" s="23">
        <v>39</v>
      </c>
      <c r="KB57" s="23">
        <v>39</v>
      </c>
      <c r="KC57" s="42">
        <f t="shared" si="124"/>
        <v>294</v>
      </c>
      <c r="KD57" s="23">
        <v>21</v>
      </c>
      <c r="KE57" s="23">
        <v>65</v>
      </c>
      <c r="KF57" s="23">
        <v>72</v>
      </c>
      <c r="KG57" s="23">
        <v>42</v>
      </c>
      <c r="KH57" s="23">
        <v>30</v>
      </c>
      <c r="KI57" s="23">
        <v>26</v>
      </c>
      <c r="KJ57" s="23">
        <v>14</v>
      </c>
      <c r="KK57" s="23">
        <v>25</v>
      </c>
      <c r="KL57" s="23">
        <v>42</v>
      </c>
      <c r="KM57" s="23">
        <v>23</v>
      </c>
      <c r="KN57" s="23">
        <v>19</v>
      </c>
      <c r="KO57" s="23">
        <v>25</v>
      </c>
      <c r="KP57" s="43">
        <f t="shared" si="125"/>
        <v>404</v>
      </c>
      <c r="KQ57" s="23">
        <v>35</v>
      </c>
      <c r="KR57" s="23">
        <v>33</v>
      </c>
      <c r="KS57" s="23">
        <v>36</v>
      </c>
      <c r="KT57" s="23">
        <v>27</v>
      </c>
      <c r="KU57" s="23">
        <v>12</v>
      </c>
      <c r="KV57" s="23">
        <v>9</v>
      </c>
      <c r="KW57" s="23">
        <v>0</v>
      </c>
      <c r="KX57" s="23">
        <v>48</v>
      </c>
      <c r="KY57" s="23">
        <v>41</v>
      </c>
      <c r="KZ57" s="23">
        <v>23</v>
      </c>
      <c r="LA57" s="23">
        <v>13</v>
      </c>
      <c r="LB57" s="23">
        <v>19</v>
      </c>
      <c r="LC57" s="43">
        <f t="shared" si="126"/>
        <v>296</v>
      </c>
      <c r="LD57" s="23">
        <v>31</v>
      </c>
      <c r="LE57" s="23">
        <v>13</v>
      </c>
      <c r="LF57" s="23">
        <v>28</v>
      </c>
      <c r="LG57" s="23">
        <v>14</v>
      </c>
      <c r="LH57" s="23">
        <v>27</v>
      </c>
      <c r="LI57" s="23">
        <v>24</v>
      </c>
      <c r="LJ57" s="23">
        <v>18</v>
      </c>
      <c r="LK57" s="23">
        <v>18</v>
      </c>
      <c r="LL57" s="23">
        <v>20</v>
      </c>
      <c r="LM57" s="23">
        <v>22</v>
      </c>
      <c r="LN57" s="23">
        <v>27</v>
      </c>
      <c r="LO57" s="23">
        <v>13</v>
      </c>
      <c r="LP57" s="43">
        <f t="shared" si="127"/>
        <v>255</v>
      </c>
      <c r="LQ57" s="169">
        <v>29</v>
      </c>
      <c r="LR57" s="169">
        <v>19</v>
      </c>
      <c r="LS57" s="169">
        <v>34</v>
      </c>
      <c r="LT57" s="169">
        <v>33</v>
      </c>
      <c r="LU57" s="169">
        <v>16</v>
      </c>
      <c r="LV57" s="169">
        <v>17</v>
      </c>
      <c r="LW57" s="169">
        <v>21</v>
      </c>
      <c r="LX57" s="169">
        <v>24</v>
      </c>
      <c r="LY57" s="169">
        <v>27</v>
      </c>
      <c r="LZ57" s="169">
        <v>27</v>
      </c>
      <c r="MA57" s="169">
        <v>16</v>
      </c>
      <c r="MB57" s="169">
        <v>25</v>
      </c>
      <c r="MC57" s="43">
        <f t="shared" si="128"/>
        <v>288</v>
      </c>
      <c r="MD57" s="169">
        <v>35</v>
      </c>
      <c r="ME57" s="169">
        <v>36</v>
      </c>
      <c r="MF57" s="169">
        <v>25</v>
      </c>
      <c r="MG57" s="169">
        <v>29</v>
      </c>
      <c r="MH57" s="169">
        <v>22</v>
      </c>
      <c r="MI57" s="169">
        <v>19</v>
      </c>
      <c r="MJ57" s="169">
        <v>29</v>
      </c>
      <c r="MK57" s="169"/>
      <c r="ML57" s="169"/>
      <c r="MM57" s="169"/>
      <c r="MN57" s="169"/>
      <c r="MO57" s="169"/>
      <c r="MP57" s="43">
        <f t="shared" si="129"/>
        <v>195</v>
      </c>
    </row>
    <row r="58" spans="1:354" x14ac:dyDescent="0.25">
      <c r="A58" s="195"/>
      <c r="B58" s="197"/>
      <c r="C58" s="99" t="s">
        <v>57</v>
      </c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42">
        <f t="shared" si="112"/>
        <v>0</v>
      </c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42">
        <f t="shared" si="113"/>
        <v>0</v>
      </c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42">
        <f t="shared" si="114"/>
        <v>0</v>
      </c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43">
        <f t="shared" si="115"/>
        <v>0</v>
      </c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43">
        <f t="shared" si="116"/>
        <v>0</v>
      </c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43">
        <f t="shared" si="80"/>
        <v>0</v>
      </c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44">
        <f t="shared" si="81"/>
        <v>0</v>
      </c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44">
        <f t="shared" si="82"/>
        <v>0</v>
      </c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43">
        <f t="shared" si="83"/>
        <v>0</v>
      </c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43">
        <f t="shared" si="84"/>
        <v>0</v>
      </c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43">
        <f t="shared" si="85"/>
        <v>0</v>
      </c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43">
        <f t="shared" si="86"/>
        <v>0</v>
      </c>
      <c r="FD58" s="23">
        <v>24</v>
      </c>
      <c r="FE58" s="23">
        <v>17</v>
      </c>
      <c r="FF58" s="23">
        <v>17</v>
      </c>
      <c r="FG58" s="23">
        <v>24</v>
      </c>
      <c r="FH58" s="23">
        <v>22</v>
      </c>
      <c r="FI58" s="23">
        <v>28</v>
      </c>
      <c r="FJ58" s="23">
        <v>22</v>
      </c>
      <c r="FK58" s="23">
        <v>17</v>
      </c>
      <c r="FL58" s="23">
        <v>15</v>
      </c>
      <c r="FM58" s="23">
        <v>23</v>
      </c>
      <c r="FN58" s="23">
        <v>27</v>
      </c>
      <c r="FO58" s="23">
        <v>23</v>
      </c>
      <c r="FP58" s="44">
        <f t="shared" si="87"/>
        <v>259</v>
      </c>
      <c r="FQ58" s="23">
        <v>23</v>
      </c>
      <c r="FR58" s="23">
        <v>21</v>
      </c>
      <c r="FS58" s="23">
        <v>31</v>
      </c>
      <c r="FT58" s="23">
        <v>17</v>
      </c>
      <c r="FU58" s="23">
        <v>22</v>
      </c>
      <c r="FV58" s="23">
        <v>21</v>
      </c>
      <c r="FW58" s="23">
        <v>13</v>
      </c>
      <c r="FX58" s="23">
        <v>26</v>
      </c>
      <c r="FY58" s="23">
        <v>20</v>
      </c>
      <c r="FZ58" s="23">
        <v>29</v>
      </c>
      <c r="GA58" s="23">
        <v>24</v>
      </c>
      <c r="GB58" s="23">
        <v>20</v>
      </c>
      <c r="GC58" s="44">
        <f t="shared" si="88"/>
        <v>267</v>
      </c>
      <c r="GD58" s="23">
        <v>34</v>
      </c>
      <c r="GE58" s="23">
        <v>26</v>
      </c>
      <c r="GF58" s="23">
        <v>23</v>
      </c>
      <c r="GG58" s="23">
        <v>28</v>
      </c>
      <c r="GH58" s="23">
        <v>24</v>
      </c>
      <c r="GI58" s="23">
        <v>13</v>
      </c>
      <c r="GJ58" s="23">
        <v>19</v>
      </c>
      <c r="GK58" s="23">
        <v>13</v>
      </c>
      <c r="GL58" s="23">
        <v>14</v>
      </c>
      <c r="GM58" s="23">
        <v>30</v>
      </c>
      <c r="GN58" s="23">
        <v>20</v>
      </c>
      <c r="GO58" s="23">
        <v>20</v>
      </c>
      <c r="GP58" s="44">
        <f t="shared" si="117"/>
        <v>264</v>
      </c>
      <c r="GQ58" s="23">
        <v>38</v>
      </c>
      <c r="GR58" s="23">
        <v>25</v>
      </c>
      <c r="GS58" s="23">
        <v>24</v>
      </c>
      <c r="GT58" s="23">
        <v>19</v>
      </c>
      <c r="GU58" s="23">
        <v>21</v>
      </c>
      <c r="GV58" s="23">
        <v>16</v>
      </c>
      <c r="GW58" s="23">
        <v>15</v>
      </c>
      <c r="GX58" s="23">
        <v>22</v>
      </c>
      <c r="GY58" s="23">
        <v>23</v>
      </c>
      <c r="GZ58" s="23">
        <v>15</v>
      </c>
      <c r="HA58" s="23">
        <v>22</v>
      </c>
      <c r="HB58" s="23">
        <v>23</v>
      </c>
      <c r="HC58" s="43">
        <f t="shared" si="118"/>
        <v>263</v>
      </c>
      <c r="HD58" s="23">
        <v>28</v>
      </c>
      <c r="HE58" s="23">
        <v>21</v>
      </c>
      <c r="HF58" s="23">
        <v>31</v>
      </c>
      <c r="HG58" s="23">
        <v>23</v>
      </c>
      <c r="HH58" s="23">
        <v>21</v>
      </c>
      <c r="HI58" s="23">
        <v>25</v>
      </c>
      <c r="HJ58" s="23">
        <v>17</v>
      </c>
      <c r="HK58" s="23">
        <v>21</v>
      </c>
      <c r="HL58" s="23">
        <v>20</v>
      </c>
      <c r="HM58" s="23">
        <v>24</v>
      </c>
      <c r="HN58" s="23">
        <v>15</v>
      </c>
      <c r="HO58" s="23">
        <v>28</v>
      </c>
      <c r="HP58" s="43">
        <f t="shared" si="119"/>
        <v>274</v>
      </c>
      <c r="HQ58" s="23">
        <v>24</v>
      </c>
      <c r="HR58" s="23">
        <v>32</v>
      </c>
      <c r="HS58" s="23">
        <v>30</v>
      </c>
      <c r="HT58" s="23">
        <v>20</v>
      </c>
      <c r="HU58" s="23">
        <v>19</v>
      </c>
      <c r="HV58" s="23">
        <v>24</v>
      </c>
      <c r="HW58" s="23">
        <v>15</v>
      </c>
      <c r="HX58" s="23">
        <v>22</v>
      </c>
      <c r="HY58" s="23">
        <v>26</v>
      </c>
      <c r="HZ58" s="23">
        <v>27</v>
      </c>
      <c r="IA58" s="23">
        <v>21</v>
      </c>
      <c r="IB58" s="23">
        <v>18</v>
      </c>
      <c r="IC58" s="43">
        <f t="shared" si="120"/>
        <v>278</v>
      </c>
      <c r="ID58" s="23">
        <v>18</v>
      </c>
      <c r="IE58" s="23">
        <v>16</v>
      </c>
      <c r="IF58" s="23">
        <v>28</v>
      </c>
      <c r="IG58" s="23">
        <v>14</v>
      </c>
      <c r="IH58" s="23">
        <v>29</v>
      </c>
      <c r="II58" s="23">
        <v>25</v>
      </c>
      <c r="IJ58" s="23">
        <v>26</v>
      </c>
      <c r="IK58" s="27">
        <v>35</v>
      </c>
      <c r="IL58" s="23">
        <v>17</v>
      </c>
      <c r="IM58" s="23">
        <v>37</v>
      </c>
      <c r="IN58" s="23">
        <v>19</v>
      </c>
      <c r="IO58" s="23">
        <v>27</v>
      </c>
      <c r="IP58" s="43">
        <f t="shared" si="121"/>
        <v>291</v>
      </c>
      <c r="IQ58" s="23">
        <v>29</v>
      </c>
      <c r="IR58" s="23">
        <v>24</v>
      </c>
      <c r="IS58" s="23">
        <v>18</v>
      </c>
      <c r="IT58" s="23">
        <v>20</v>
      </c>
      <c r="IU58" s="23">
        <v>17</v>
      </c>
      <c r="IV58" s="23">
        <v>18</v>
      </c>
      <c r="IW58" s="23">
        <v>15</v>
      </c>
      <c r="IX58" s="27">
        <v>26</v>
      </c>
      <c r="IY58" s="23">
        <v>45</v>
      </c>
      <c r="IZ58" s="23">
        <v>25</v>
      </c>
      <c r="JA58" s="23">
        <v>25</v>
      </c>
      <c r="JB58" s="23">
        <v>18</v>
      </c>
      <c r="JC58" s="43">
        <f t="shared" si="122"/>
        <v>280</v>
      </c>
      <c r="JD58" s="23">
        <v>23</v>
      </c>
      <c r="JE58" s="23">
        <v>22</v>
      </c>
      <c r="JF58" s="23">
        <v>23</v>
      </c>
      <c r="JG58" s="23">
        <v>25</v>
      </c>
      <c r="JH58" s="23">
        <v>27</v>
      </c>
      <c r="JI58" s="23">
        <v>21</v>
      </c>
      <c r="JJ58" s="153">
        <v>24</v>
      </c>
      <c r="JK58" s="23">
        <v>27</v>
      </c>
      <c r="JL58" s="23">
        <v>21</v>
      </c>
      <c r="JM58" s="23">
        <v>16</v>
      </c>
      <c r="JN58" s="23">
        <v>22</v>
      </c>
      <c r="JO58" s="23">
        <v>25</v>
      </c>
      <c r="JP58" s="42">
        <f t="shared" si="123"/>
        <v>276</v>
      </c>
      <c r="JQ58" s="23">
        <v>25</v>
      </c>
      <c r="JR58" s="23">
        <v>22</v>
      </c>
      <c r="JS58" s="23">
        <v>16</v>
      </c>
      <c r="JT58" s="23">
        <v>17</v>
      </c>
      <c r="JU58" s="23">
        <v>27</v>
      </c>
      <c r="JV58" s="23">
        <v>29</v>
      </c>
      <c r="JW58" s="23">
        <v>25</v>
      </c>
      <c r="JX58" s="23">
        <v>21</v>
      </c>
      <c r="JY58" s="23">
        <v>32</v>
      </c>
      <c r="JZ58" s="23">
        <v>17</v>
      </c>
      <c r="KA58" s="23">
        <v>36</v>
      </c>
      <c r="KB58" s="23">
        <v>32</v>
      </c>
      <c r="KC58" s="42">
        <f t="shared" si="124"/>
        <v>299</v>
      </c>
      <c r="KD58" s="23">
        <v>28</v>
      </c>
      <c r="KE58" s="23">
        <v>62</v>
      </c>
      <c r="KF58" s="23">
        <v>54</v>
      </c>
      <c r="KG58" s="23">
        <v>38</v>
      </c>
      <c r="KH58" s="23">
        <v>29</v>
      </c>
      <c r="KI58" s="23">
        <v>26</v>
      </c>
      <c r="KJ58" s="23">
        <v>30</v>
      </c>
      <c r="KK58" s="23">
        <v>17</v>
      </c>
      <c r="KL58" s="23">
        <v>29</v>
      </c>
      <c r="KM58" s="23">
        <v>19</v>
      </c>
      <c r="KN58" s="23">
        <v>23</v>
      </c>
      <c r="KO58" s="23">
        <v>27</v>
      </c>
      <c r="KP58" s="43">
        <f t="shared" si="125"/>
        <v>382</v>
      </c>
      <c r="KQ58" s="23">
        <v>30</v>
      </c>
      <c r="KR58" s="23">
        <v>53</v>
      </c>
      <c r="KS58" s="23">
        <v>36</v>
      </c>
      <c r="KT58" s="23">
        <v>25</v>
      </c>
      <c r="KU58" s="23">
        <v>33</v>
      </c>
      <c r="KV58" s="23">
        <v>6</v>
      </c>
      <c r="KW58" s="23">
        <v>0</v>
      </c>
      <c r="KX58" s="23">
        <v>41</v>
      </c>
      <c r="KY58" s="23">
        <v>31</v>
      </c>
      <c r="KZ58" s="23">
        <v>31</v>
      </c>
      <c r="LA58" s="23">
        <v>21</v>
      </c>
      <c r="LB58" s="23">
        <v>22</v>
      </c>
      <c r="LC58" s="43">
        <f t="shared" si="126"/>
        <v>329</v>
      </c>
      <c r="LD58" s="23">
        <v>11</v>
      </c>
      <c r="LE58" s="23">
        <v>7</v>
      </c>
      <c r="LF58" s="23">
        <v>36</v>
      </c>
      <c r="LG58" s="23">
        <v>30</v>
      </c>
      <c r="LH58" s="23">
        <v>46</v>
      </c>
      <c r="LI58" s="23">
        <v>20</v>
      </c>
      <c r="LJ58" s="23">
        <v>17</v>
      </c>
      <c r="LK58" s="23">
        <v>16</v>
      </c>
      <c r="LL58" s="23">
        <v>12</v>
      </c>
      <c r="LM58" s="23">
        <v>18</v>
      </c>
      <c r="LN58" s="23">
        <v>31</v>
      </c>
      <c r="LO58" s="23">
        <v>28</v>
      </c>
      <c r="LP58" s="43">
        <f t="shared" si="127"/>
        <v>272</v>
      </c>
      <c r="LQ58" s="169">
        <v>11</v>
      </c>
      <c r="LR58" s="169">
        <v>8</v>
      </c>
      <c r="LS58" s="169">
        <v>39</v>
      </c>
      <c r="LT58" s="169">
        <v>24</v>
      </c>
      <c r="LU58" s="169">
        <v>27</v>
      </c>
      <c r="LV58" s="169">
        <v>15</v>
      </c>
      <c r="LW58" s="169">
        <v>14</v>
      </c>
      <c r="LX58" s="169">
        <v>15</v>
      </c>
      <c r="LY58" s="169">
        <v>25</v>
      </c>
      <c r="LZ58" s="169">
        <v>18</v>
      </c>
      <c r="MA58" s="169">
        <v>26</v>
      </c>
      <c r="MB58" s="169">
        <v>22</v>
      </c>
      <c r="MC58" s="43">
        <f t="shared" si="128"/>
        <v>244</v>
      </c>
      <c r="MD58" s="169">
        <v>31</v>
      </c>
      <c r="ME58" s="169">
        <v>20</v>
      </c>
      <c r="MF58" s="169">
        <v>28</v>
      </c>
      <c r="MG58" s="169">
        <v>33</v>
      </c>
      <c r="MH58" s="169">
        <v>24</v>
      </c>
      <c r="MI58" s="169">
        <v>13</v>
      </c>
      <c r="MJ58" s="169">
        <v>30</v>
      </c>
      <c r="MK58" s="169"/>
      <c r="ML58" s="169"/>
      <c r="MM58" s="169"/>
      <c r="MN58" s="169"/>
      <c r="MO58" s="169"/>
      <c r="MP58" s="43">
        <f t="shared" si="129"/>
        <v>179</v>
      </c>
    </row>
    <row r="59" spans="1:354" ht="22.5" x14ac:dyDescent="0.25">
      <c r="A59" s="195"/>
      <c r="B59" s="197"/>
      <c r="C59" s="99" t="s">
        <v>58</v>
      </c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42">
        <f t="shared" si="112"/>
        <v>0</v>
      </c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42">
        <f t="shared" si="113"/>
        <v>0</v>
      </c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42">
        <f t="shared" si="114"/>
        <v>0</v>
      </c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43">
        <f t="shared" si="115"/>
        <v>0</v>
      </c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43">
        <f t="shared" si="116"/>
        <v>0</v>
      </c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43">
        <f t="shared" si="80"/>
        <v>0</v>
      </c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44">
        <f t="shared" si="81"/>
        <v>0</v>
      </c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44">
        <f t="shared" si="82"/>
        <v>0</v>
      </c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43">
        <f t="shared" si="83"/>
        <v>0</v>
      </c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43">
        <f t="shared" si="84"/>
        <v>0</v>
      </c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43">
        <f t="shared" si="85"/>
        <v>0</v>
      </c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43">
        <f t="shared" si="86"/>
        <v>0</v>
      </c>
      <c r="FD59" s="23">
        <v>10</v>
      </c>
      <c r="FE59" s="23">
        <v>5</v>
      </c>
      <c r="FF59" s="23">
        <v>7</v>
      </c>
      <c r="FG59" s="23">
        <v>4</v>
      </c>
      <c r="FH59" s="23">
        <v>9</v>
      </c>
      <c r="FI59" s="23">
        <v>5</v>
      </c>
      <c r="FJ59" s="23">
        <v>4</v>
      </c>
      <c r="FK59" s="23">
        <v>4</v>
      </c>
      <c r="FL59" s="23">
        <v>10</v>
      </c>
      <c r="FM59" s="23">
        <v>8</v>
      </c>
      <c r="FN59" s="23">
        <v>4</v>
      </c>
      <c r="FO59" s="23">
        <v>6</v>
      </c>
      <c r="FP59" s="44">
        <f t="shared" si="87"/>
        <v>76</v>
      </c>
      <c r="FQ59" s="23">
        <v>9</v>
      </c>
      <c r="FR59" s="23">
        <v>12</v>
      </c>
      <c r="FS59" s="23">
        <v>11</v>
      </c>
      <c r="FT59" s="23">
        <v>8</v>
      </c>
      <c r="FU59" s="23">
        <v>10</v>
      </c>
      <c r="FV59" s="23">
        <v>10</v>
      </c>
      <c r="FW59" s="23">
        <v>7</v>
      </c>
      <c r="FX59" s="23">
        <v>6</v>
      </c>
      <c r="FY59" s="23">
        <v>3</v>
      </c>
      <c r="FZ59" s="23">
        <v>4</v>
      </c>
      <c r="GA59" s="23">
        <v>5</v>
      </c>
      <c r="GB59" s="23">
        <v>8</v>
      </c>
      <c r="GC59" s="44">
        <f t="shared" si="88"/>
        <v>93</v>
      </c>
      <c r="GD59" s="23">
        <v>8</v>
      </c>
      <c r="GE59" s="23">
        <v>5</v>
      </c>
      <c r="GF59" s="23">
        <v>6</v>
      </c>
      <c r="GG59" s="23">
        <v>7</v>
      </c>
      <c r="GH59" s="23">
        <v>7</v>
      </c>
      <c r="GI59" s="23">
        <v>8</v>
      </c>
      <c r="GJ59" s="23">
        <v>8</v>
      </c>
      <c r="GK59" s="23">
        <v>5</v>
      </c>
      <c r="GL59" s="23">
        <v>10</v>
      </c>
      <c r="GM59" s="23">
        <v>6</v>
      </c>
      <c r="GN59" s="23">
        <v>3</v>
      </c>
      <c r="GO59" s="23">
        <v>5</v>
      </c>
      <c r="GP59" s="44">
        <f t="shared" si="117"/>
        <v>78</v>
      </c>
      <c r="GQ59" s="23">
        <v>13</v>
      </c>
      <c r="GR59" s="23">
        <v>5</v>
      </c>
      <c r="GS59" s="23">
        <v>11</v>
      </c>
      <c r="GT59" s="23">
        <v>10</v>
      </c>
      <c r="GU59" s="23">
        <v>8</v>
      </c>
      <c r="GV59" s="23">
        <v>1</v>
      </c>
      <c r="GW59" s="23">
        <v>3</v>
      </c>
      <c r="GX59" s="23">
        <v>9</v>
      </c>
      <c r="GY59" s="23">
        <v>6</v>
      </c>
      <c r="GZ59" s="23">
        <v>10</v>
      </c>
      <c r="HA59" s="23">
        <v>6</v>
      </c>
      <c r="HB59" s="23">
        <v>6</v>
      </c>
      <c r="HC59" s="43">
        <f t="shared" si="118"/>
        <v>88</v>
      </c>
      <c r="HD59" s="23">
        <v>16</v>
      </c>
      <c r="HE59" s="23">
        <v>5</v>
      </c>
      <c r="HF59" s="23">
        <v>5</v>
      </c>
      <c r="HG59" s="23">
        <v>8</v>
      </c>
      <c r="HH59" s="23">
        <v>8</v>
      </c>
      <c r="HI59" s="23">
        <v>9</v>
      </c>
      <c r="HJ59" s="23">
        <v>10</v>
      </c>
      <c r="HK59" s="23">
        <v>8</v>
      </c>
      <c r="HL59" s="23">
        <v>10</v>
      </c>
      <c r="HM59" s="23">
        <v>7</v>
      </c>
      <c r="HN59" s="23">
        <v>0</v>
      </c>
      <c r="HO59" s="23">
        <v>5</v>
      </c>
      <c r="HP59" s="43">
        <f t="shared" si="119"/>
        <v>91</v>
      </c>
      <c r="HQ59" s="23">
        <v>7</v>
      </c>
      <c r="HR59" s="23">
        <v>8</v>
      </c>
      <c r="HS59" s="23">
        <v>7</v>
      </c>
      <c r="HT59" s="23">
        <v>2</v>
      </c>
      <c r="HU59" s="23">
        <v>9</v>
      </c>
      <c r="HV59" s="23">
        <v>10</v>
      </c>
      <c r="HW59" s="23">
        <v>6</v>
      </c>
      <c r="HX59" s="23">
        <v>10</v>
      </c>
      <c r="HY59" s="23">
        <v>7</v>
      </c>
      <c r="HZ59" s="23">
        <v>3</v>
      </c>
      <c r="IA59" s="23">
        <v>5</v>
      </c>
      <c r="IB59" s="23">
        <v>5</v>
      </c>
      <c r="IC59" s="43">
        <f t="shared" si="120"/>
        <v>79</v>
      </c>
      <c r="ID59" s="23">
        <v>10</v>
      </c>
      <c r="IE59" s="23">
        <v>6</v>
      </c>
      <c r="IF59" s="23">
        <v>12</v>
      </c>
      <c r="IG59" s="23">
        <v>6</v>
      </c>
      <c r="IH59" s="23">
        <v>8</v>
      </c>
      <c r="II59" s="23">
        <v>7</v>
      </c>
      <c r="IJ59" s="23">
        <v>14</v>
      </c>
      <c r="IK59" s="27">
        <v>8</v>
      </c>
      <c r="IL59" s="23">
        <v>7</v>
      </c>
      <c r="IM59" s="23">
        <v>14</v>
      </c>
      <c r="IN59" s="23">
        <v>7</v>
      </c>
      <c r="IO59" s="23">
        <v>8</v>
      </c>
      <c r="IP59" s="43">
        <f t="shared" si="121"/>
        <v>107</v>
      </c>
      <c r="IQ59" s="23">
        <v>7</v>
      </c>
      <c r="IR59" s="23">
        <v>6</v>
      </c>
      <c r="IS59" s="23">
        <v>10</v>
      </c>
      <c r="IT59" s="23">
        <v>9</v>
      </c>
      <c r="IU59" s="23">
        <v>10</v>
      </c>
      <c r="IV59" s="23">
        <v>4</v>
      </c>
      <c r="IW59" s="23">
        <v>3</v>
      </c>
      <c r="IX59" s="27">
        <v>6</v>
      </c>
      <c r="IY59" s="23">
        <v>22</v>
      </c>
      <c r="IZ59" s="23">
        <v>3</v>
      </c>
      <c r="JA59" s="23">
        <v>5</v>
      </c>
      <c r="JB59" s="23">
        <v>4</v>
      </c>
      <c r="JC59" s="43">
        <f t="shared" si="122"/>
        <v>89</v>
      </c>
      <c r="JD59" s="23">
        <v>10</v>
      </c>
      <c r="JE59" s="23">
        <v>11</v>
      </c>
      <c r="JF59" s="23">
        <v>10</v>
      </c>
      <c r="JG59" s="23">
        <v>6</v>
      </c>
      <c r="JH59" s="23">
        <v>7</v>
      </c>
      <c r="JI59" s="23">
        <v>5</v>
      </c>
      <c r="JJ59" s="153">
        <v>10</v>
      </c>
      <c r="JK59" s="23">
        <v>3</v>
      </c>
      <c r="JL59" s="23">
        <v>6</v>
      </c>
      <c r="JM59" s="23">
        <v>9</v>
      </c>
      <c r="JN59" s="23">
        <v>6</v>
      </c>
      <c r="JO59" s="23">
        <v>10</v>
      </c>
      <c r="JP59" s="42">
        <f t="shared" si="123"/>
        <v>93</v>
      </c>
      <c r="JQ59" s="23">
        <v>7</v>
      </c>
      <c r="JR59" s="23">
        <v>5</v>
      </c>
      <c r="JS59" s="23">
        <v>5</v>
      </c>
      <c r="JT59" s="23">
        <v>4</v>
      </c>
      <c r="JU59" s="23">
        <v>13</v>
      </c>
      <c r="JV59" s="23">
        <v>13</v>
      </c>
      <c r="JW59" s="23">
        <v>6</v>
      </c>
      <c r="JX59" s="23">
        <v>10</v>
      </c>
      <c r="JY59" s="23">
        <v>11</v>
      </c>
      <c r="JZ59" s="23">
        <v>6</v>
      </c>
      <c r="KA59" s="23">
        <v>10</v>
      </c>
      <c r="KB59" s="23">
        <v>14</v>
      </c>
      <c r="KC59" s="42">
        <f t="shared" si="124"/>
        <v>104</v>
      </c>
      <c r="KD59" s="23">
        <v>7</v>
      </c>
      <c r="KE59" s="23">
        <v>16</v>
      </c>
      <c r="KF59" s="23">
        <v>22</v>
      </c>
      <c r="KG59" s="23">
        <v>24</v>
      </c>
      <c r="KH59" s="23">
        <v>10</v>
      </c>
      <c r="KI59" s="23">
        <v>11</v>
      </c>
      <c r="KJ59" s="23">
        <v>5</v>
      </c>
      <c r="KK59" s="23">
        <v>11</v>
      </c>
      <c r="KL59" s="23">
        <v>11</v>
      </c>
      <c r="KM59" s="23">
        <v>13</v>
      </c>
      <c r="KN59" s="23">
        <v>7</v>
      </c>
      <c r="KO59" s="23">
        <v>13</v>
      </c>
      <c r="KP59" s="43">
        <f t="shared" si="125"/>
        <v>150</v>
      </c>
      <c r="KQ59" s="23">
        <v>12</v>
      </c>
      <c r="KR59" s="23">
        <v>17</v>
      </c>
      <c r="KS59" s="23">
        <v>21</v>
      </c>
      <c r="KT59" s="23">
        <v>16</v>
      </c>
      <c r="KU59" s="23">
        <v>8</v>
      </c>
      <c r="KV59" s="23">
        <v>0</v>
      </c>
      <c r="KW59" s="23">
        <v>0</v>
      </c>
      <c r="KX59" s="23">
        <v>16</v>
      </c>
      <c r="KY59" s="23">
        <v>13</v>
      </c>
      <c r="KZ59" s="23">
        <v>3</v>
      </c>
      <c r="LA59" s="23">
        <v>11</v>
      </c>
      <c r="LB59" s="23">
        <v>7</v>
      </c>
      <c r="LC59" s="43">
        <f t="shared" si="126"/>
        <v>124</v>
      </c>
      <c r="LD59" s="23">
        <v>6</v>
      </c>
      <c r="LE59" s="23">
        <v>7</v>
      </c>
      <c r="LF59" s="23">
        <v>10</v>
      </c>
      <c r="LG59" s="23">
        <v>12</v>
      </c>
      <c r="LH59" s="23">
        <v>18</v>
      </c>
      <c r="LI59" s="23">
        <v>10</v>
      </c>
      <c r="LJ59" s="23">
        <v>6</v>
      </c>
      <c r="LK59" s="23">
        <v>5</v>
      </c>
      <c r="LL59" s="23">
        <v>5</v>
      </c>
      <c r="LM59" s="23">
        <v>9</v>
      </c>
      <c r="LN59" s="23">
        <v>1</v>
      </c>
      <c r="LO59" s="23">
        <v>6</v>
      </c>
      <c r="LP59" s="43">
        <f t="shared" si="127"/>
        <v>95</v>
      </c>
      <c r="LQ59" s="169">
        <v>6</v>
      </c>
      <c r="LR59" s="169">
        <v>2</v>
      </c>
      <c r="LS59" s="169">
        <v>8</v>
      </c>
      <c r="LT59" s="169">
        <v>13</v>
      </c>
      <c r="LU59" s="169">
        <v>8</v>
      </c>
      <c r="LV59" s="169">
        <v>9</v>
      </c>
      <c r="LW59" s="169">
        <v>8</v>
      </c>
      <c r="LX59" s="169">
        <v>11</v>
      </c>
      <c r="LY59" s="169">
        <v>4</v>
      </c>
      <c r="LZ59" s="169">
        <v>6</v>
      </c>
      <c r="MA59" s="169">
        <v>11</v>
      </c>
      <c r="MB59" s="169">
        <v>9</v>
      </c>
      <c r="MC59" s="43">
        <f t="shared" si="128"/>
        <v>95</v>
      </c>
      <c r="MD59" s="169">
        <v>9</v>
      </c>
      <c r="ME59" s="169">
        <v>4</v>
      </c>
      <c r="MF59" s="169">
        <v>12</v>
      </c>
      <c r="MG59" s="169">
        <v>8</v>
      </c>
      <c r="MH59" s="169">
        <v>10</v>
      </c>
      <c r="MI59" s="169">
        <v>9</v>
      </c>
      <c r="MJ59" s="169">
        <v>13</v>
      </c>
      <c r="MK59" s="169"/>
      <c r="ML59" s="169"/>
      <c r="MM59" s="169"/>
      <c r="MN59" s="169"/>
      <c r="MO59" s="169"/>
      <c r="MP59" s="43">
        <f t="shared" si="129"/>
        <v>65</v>
      </c>
    </row>
    <row r="60" spans="1:354" x14ac:dyDescent="0.25">
      <c r="A60" s="195"/>
      <c r="B60" s="197"/>
      <c r="C60" s="99" t="s">
        <v>59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42">
        <f t="shared" si="112"/>
        <v>0</v>
      </c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42">
        <f t="shared" si="113"/>
        <v>0</v>
      </c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42">
        <f t="shared" si="114"/>
        <v>0</v>
      </c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43">
        <f t="shared" si="115"/>
        <v>0</v>
      </c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43">
        <f t="shared" si="116"/>
        <v>0</v>
      </c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43">
        <f t="shared" si="80"/>
        <v>0</v>
      </c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44">
        <f t="shared" si="81"/>
        <v>0</v>
      </c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44">
        <f t="shared" si="82"/>
        <v>0</v>
      </c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43">
        <f t="shared" si="83"/>
        <v>0</v>
      </c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43">
        <f t="shared" si="84"/>
        <v>0</v>
      </c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43">
        <f t="shared" si="85"/>
        <v>0</v>
      </c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43">
        <f t="shared" si="86"/>
        <v>0</v>
      </c>
      <c r="FD60" s="23">
        <v>8</v>
      </c>
      <c r="FE60" s="23">
        <v>6</v>
      </c>
      <c r="FF60" s="23">
        <v>11</v>
      </c>
      <c r="FG60" s="23">
        <v>9</v>
      </c>
      <c r="FH60" s="23">
        <v>7</v>
      </c>
      <c r="FI60" s="23">
        <v>8</v>
      </c>
      <c r="FJ60" s="23">
        <v>6</v>
      </c>
      <c r="FK60" s="23">
        <v>7</v>
      </c>
      <c r="FL60" s="23">
        <v>6</v>
      </c>
      <c r="FM60" s="23">
        <v>9</v>
      </c>
      <c r="FN60" s="23">
        <v>7</v>
      </c>
      <c r="FO60" s="23">
        <v>8</v>
      </c>
      <c r="FP60" s="44">
        <f t="shared" si="87"/>
        <v>92</v>
      </c>
      <c r="FQ60" s="23">
        <v>11</v>
      </c>
      <c r="FR60" s="23">
        <v>9</v>
      </c>
      <c r="FS60" s="23">
        <v>10</v>
      </c>
      <c r="FT60" s="23">
        <v>9</v>
      </c>
      <c r="FU60" s="23">
        <v>8</v>
      </c>
      <c r="FV60" s="23">
        <v>5</v>
      </c>
      <c r="FW60" s="23">
        <v>8</v>
      </c>
      <c r="FX60" s="23">
        <v>14</v>
      </c>
      <c r="FY60" s="23">
        <v>10</v>
      </c>
      <c r="FZ60" s="23">
        <v>9</v>
      </c>
      <c r="GA60" s="23">
        <v>7</v>
      </c>
      <c r="GB60" s="23">
        <v>4</v>
      </c>
      <c r="GC60" s="44">
        <f t="shared" si="88"/>
        <v>104</v>
      </c>
      <c r="GD60" s="23">
        <v>6</v>
      </c>
      <c r="GE60" s="23">
        <v>9</v>
      </c>
      <c r="GF60" s="23">
        <v>12</v>
      </c>
      <c r="GG60" s="23">
        <v>13</v>
      </c>
      <c r="GH60" s="23">
        <v>9</v>
      </c>
      <c r="GI60" s="23">
        <v>7</v>
      </c>
      <c r="GJ60" s="23">
        <v>7</v>
      </c>
      <c r="GK60" s="23">
        <v>8</v>
      </c>
      <c r="GL60" s="23">
        <v>5</v>
      </c>
      <c r="GM60" s="23">
        <v>4</v>
      </c>
      <c r="GN60" s="23">
        <v>7</v>
      </c>
      <c r="GO60" s="23">
        <v>8</v>
      </c>
      <c r="GP60" s="44">
        <f t="shared" si="117"/>
        <v>95</v>
      </c>
      <c r="GQ60" s="23">
        <v>10</v>
      </c>
      <c r="GR60" s="23">
        <v>3</v>
      </c>
      <c r="GS60" s="23">
        <v>5</v>
      </c>
      <c r="GT60" s="23">
        <v>2</v>
      </c>
      <c r="GU60" s="23">
        <v>4</v>
      </c>
      <c r="GV60" s="23">
        <v>3</v>
      </c>
      <c r="GW60" s="23">
        <v>8</v>
      </c>
      <c r="GX60" s="23">
        <v>8</v>
      </c>
      <c r="GY60" s="23">
        <v>14</v>
      </c>
      <c r="GZ60" s="23">
        <v>7</v>
      </c>
      <c r="HA60" s="23">
        <v>8</v>
      </c>
      <c r="HB60" s="23">
        <v>5</v>
      </c>
      <c r="HC60" s="43">
        <f t="shared" si="118"/>
        <v>77</v>
      </c>
      <c r="HD60" s="23">
        <v>13</v>
      </c>
      <c r="HE60" s="23">
        <v>8</v>
      </c>
      <c r="HF60" s="23">
        <v>8</v>
      </c>
      <c r="HG60" s="23">
        <v>6</v>
      </c>
      <c r="HH60" s="23">
        <v>8</v>
      </c>
      <c r="HI60" s="23">
        <v>7</v>
      </c>
      <c r="HJ60" s="23">
        <v>7</v>
      </c>
      <c r="HK60" s="23">
        <v>7</v>
      </c>
      <c r="HL60" s="23">
        <v>8</v>
      </c>
      <c r="HM60" s="23">
        <v>10</v>
      </c>
      <c r="HN60" s="23">
        <v>11</v>
      </c>
      <c r="HO60" s="23">
        <v>6</v>
      </c>
      <c r="HP60" s="43">
        <f t="shared" si="119"/>
        <v>99</v>
      </c>
      <c r="HQ60" s="23">
        <v>12</v>
      </c>
      <c r="HR60" s="23">
        <v>13</v>
      </c>
      <c r="HS60" s="23">
        <v>19</v>
      </c>
      <c r="HT60" s="23">
        <v>6</v>
      </c>
      <c r="HU60" s="23">
        <v>6</v>
      </c>
      <c r="HV60" s="23">
        <v>13</v>
      </c>
      <c r="HW60" s="23">
        <v>6</v>
      </c>
      <c r="HX60" s="23">
        <v>7</v>
      </c>
      <c r="HY60" s="23">
        <v>8</v>
      </c>
      <c r="HZ60" s="23">
        <v>10</v>
      </c>
      <c r="IA60" s="23">
        <v>7</v>
      </c>
      <c r="IB60" s="23">
        <v>7</v>
      </c>
      <c r="IC60" s="43">
        <f t="shared" si="120"/>
        <v>114</v>
      </c>
      <c r="ID60" s="23">
        <v>16</v>
      </c>
      <c r="IE60" s="23">
        <v>8</v>
      </c>
      <c r="IF60" s="23">
        <v>10</v>
      </c>
      <c r="IG60" s="23">
        <v>4</v>
      </c>
      <c r="IH60" s="23">
        <v>4</v>
      </c>
      <c r="II60" s="23">
        <v>4</v>
      </c>
      <c r="IJ60" s="23">
        <v>10</v>
      </c>
      <c r="IK60" s="27">
        <v>10</v>
      </c>
      <c r="IL60" s="23">
        <v>8</v>
      </c>
      <c r="IM60" s="23">
        <v>11</v>
      </c>
      <c r="IN60" s="23">
        <v>8</v>
      </c>
      <c r="IO60" s="23">
        <v>16</v>
      </c>
      <c r="IP60" s="43">
        <f t="shared" si="121"/>
        <v>109</v>
      </c>
      <c r="IQ60" s="23">
        <v>2</v>
      </c>
      <c r="IR60" s="23">
        <v>7</v>
      </c>
      <c r="IS60" s="23">
        <v>14</v>
      </c>
      <c r="IT60" s="23">
        <v>8</v>
      </c>
      <c r="IU60" s="23">
        <v>9</v>
      </c>
      <c r="IV60" s="23">
        <v>3</v>
      </c>
      <c r="IW60" s="23">
        <v>13</v>
      </c>
      <c r="IX60" s="27">
        <v>4</v>
      </c>
      <c r="IY60" s="23">
        <v>23</v>
      </c>
      <c r="IZ60" s="23">
        <v>12</v>
      </c>
      <c r="JA60" s="23">
        <v>8</v>
      </c>
      <c r="JB60" s="23">
        <v>4</v>
      </c>
      <c r="JC60" s="43">
        <f t="shared" si="122"/>
        <v>107</v>
      </c>
      <c r="JD60" s="23">
        <v>8</v>
      </c>
      <c r="JE60" s="23">
        <v>16</v>
      </c>
      <c r="JF60" s="23">
        <v>16</v>
      </c>
      <c r="JG60" s="23">
        <v>9</v>
      </c>
      <c r="JH60" s="23">
        <v>7</v>
      </c>
      <c r="JI60" s="23">
        <v>8</v>
      </c>
      <c r="JJ60" s="153">
        <v>10</v>
      </c>
      <c r="JK60" s="23">
        <v>4</v>
      </c>
      <c r="JL60" s="23">
        <v>7</v>
      </c>
      <c r="JM60" s="23">
        <v>7</v>
      </c>
      <c r="JN60" s="23">
        <v>15</v>
      </c>
      <c r="JO60" s="23">
        <v>6</v>
      </c>
      <c r="JP60" s="42">
        <f t="shared" si="123"/>
        <v>113</v>
      </c>
      <c r="JQ60" s="23">
        <v>15</v>
      </c>
      <c r="JR60" s="23">
        <v>15</v>
      </c>
      <c r="JS60" s="23">
        <v>6</v>
      </c>
      <c r="JT60" s="23">
        <v>3</v>
      </c>
      <c r="JU60" s="23">
        <v>10</v>
      </c>
      <c r="JV60" s="23">
        <v>8</v>
      </c>
      <c r="JW60" s="23">
        <v>9</v>
      </c>
      <c r="JX60" s="23">
        <v>9</v>
      </c>
      <c r="JY60" s="23">
        <v>11</v>
      </c>
      <c r="JZ60" s="23">
        <v>10</v>
      </c>
      <c r="KA60" s="23">
        <v>12</v>
      </c>
      <c r="KB60" s="23">
        <v>19</v>
      </c>
      <c r="KC60" s="42">
        <f t="shared" si="124"/>
        <v>127</v>
      </c>
      <c r="KD60" s="23">
        <v>5</v>
      </c>
      <c r="KE60" s="23">
        <v>12</v>
      </c>
      <c r="KF60" s="23">
        <v>25</v>
      </c>
      <c r="KG60" s="23">
        <v>16</v>
      </c>
      <c r="KH60" s="23">
        <v>15</v>
      </c>
      <c r="KI60" s="23">
        <v>12</v>
      </c>
      <c r="KJ60" s="23">
        <v>8</v>
      </c>
      <c r="KK60" s="23">
        <v>12</v>
      </c>
      <c r="KL60" s="23">
        <v>12</v>
      </c>
      <c r="KM60" s="23">
        <v>9</v>
      </c>
      <c r="KN60" s="23">
        <v>12</v>
      </c>
      <c r="KO60" s="23">
        <v>14</v>
      </c>
      <c r="KP60" s="43">
        <f t="shared" si="125"/>
        <v>152</v>
      </c>
      <c r="KQ60" s="23">
        <v>12</v>
      </c>
      <c r="KR60" s="23">
        <v>8</v>
      </c>
      <c r="KS60" s="23">
        <v>17</v>
      </c>
      <c r="KT60" s="23">
        <v>5</v>
      </c>
      <c r="KU60" s="23">
        <v>10</v>
      </c>
      <c r="KV60" s="23">
        <v>5</v>
      </c>
      <c r="KW60" s="23">
        <v>2</v>
      </c>
      <c r="KX60" s="23">
        <v>14</v>
      </c>
      <c r="KY60" s="23">
        <v>15</v>
      </c>
      <c r="KZ60" s="23">
        <v>11</v>
      </c>
      <c r="LA60" s="23">
        <v>7</v>
      </c>
      <c r="LB60" s="23">
        <v>8</v>
      </c>
      <c r="LC60" s="43">
        <f t="shared" si="126"/>
        <v>114</v>
      </c>
      <c r="LD60" s="23">
        <v>11</v>
      </c>
      <c r="LE60" s="23">
        <v>9</v>
      </c>
      <c r="LF60" s="23">
        <v>14</v>
      </c>
      <c r="LG60" s="23">
        <v>7</v>
      </c>
      <c r="LH60" s="23">
        <v>6</v>
      </c>
      <c r="LI60" s="23">
        <v>12</v>
      </c>
      <c r="LJ60" s="23">
        <v>11</v>
      </c>
      <c r="LK60" s="23">
        <v>11</v>
      </c>
      <c r="LL60" s="23">
        <v>7</v>
      </c>
      <c r="LM60" s="23">
        <v>12</v>
      </c>
      <c r="LN60" s="23">
        <v>8</v>
      </c>
      <c r="LO60" s="23">
        <v>12</v>
      </c>
      <c r="LP60" s="43">
        <f t="shared" si="127"/>
        <v>120</v>
      </c>
      <c r="LQ60" s="169">
        <v>14</v>
      </c>
      <c r="LR60" s="169">
        <v>6</v>
      </c>
      <c r="LS60" s="169">
        <v>15</v>
      </c>
      <c r="LT60" s="169">
        <v>9</v>
      </c>
      <c r="LU60" s="169">
        <v>7</v>
      </c>
      <c r="LV60" s="169">
        <v>9</v>
      </c>
      <c r="LW60" s="169">
        <v>13</v>
      </c>
      <c r="LX60" s="169">
        <v>9</v>
      </c>
      <c r="LY60" s="169">
        <v>13</v>
      </c>
      <c r="LZ60" s="169">
        <v>6</v>
      </c>
      <c r="MA60" s="169">
        <v>11</v>
      </c>
      <c r="MB60" s="169">
        <v>8</v>
      </c>
      <c r="MC60" s="43">
        <f t="shared" si="128"/>
        <v>120</v>
      </c>
      <c r="MD60" s="169">
        <v>25</v>
      </c>
      <c r="ME60" s="169">
        <v>10</v>
      </c>
      <c r="MF60" s="169">
        <v>8</v>
      </c>
      <c r="MG60" s="169">
        <v>12</v>
      </c>
      <c r="MH60" s="169">
        <v>6</v>
      </c>
      <c r="MI60" s="169">
        <v>5</v>
      </c>
      <c r="MJ60" s="169">
        <v>12</v>
      </c>
      <c r="MK60" s="169"/>
      <c r="ML60" s="169"/>
      <c r="MM60" s="169"/>
      <c r="MN60" s="169"/>
      <c r="MO60" s="169"/>
      <c r="MP60" s="43">
        <f t="shared" si="129"/>
        <v>78</v>
      </c>
    </row>
    <row r="61" spans="1:354" x14ac:dyDescent="0.25">
      <c r="A61" s="195"/>
      <c r="B61" s="197"/>
      <c r="C61" s="99" t="s">
        <v>60</v>
      </c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42">
        <f t="shared" si="112"/>
        <v>0</v>
      </c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42">
        <f t="shared" si="113"/>
        <v>0</v>
      </c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42">
        <f t="shared" si="114"/>
        <v>0</v>
      </c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43">
        <f t="shared" si="115"/>
        <v>0</v>
      </c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43">
        <f t="shared" si="116"/>
        <v>0</v>
      </c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43">
        <f t="shared" si="80"/>
        <v>0</v>
      </c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44">
        <f t="shared" si="81"/>
        <v>0</v>
      </c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44">
        <f t="shared" si="82"/>
        <v>0</v>
      </c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43">
        <f t="shared" si="83"/>
        <v>0</v>
      </c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43">
        <f t="shared" si="84"/>
        <v>0</v>
      </c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43">
        <f t="shared" si="85"/>
        <v>0</v>
      </c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43">
        <f t="shared" si="86"/>
        <v>0</v>
      </c>
      <c r="FD61" s="23">
        <v>50</v>
      </c>
      <c r="FE61" s="23">
        <v>51</v>
      </c>
      <c r="FF61" s="23">
        <v>46</v>
      </c>
      <c r="FG61" s="23">
        <v>46</v>
      </c>
      <c r="FH61" s="23">
        <v>17</v>
      </c>
      <c r="FI61" s="23">
        <v>31</v>
      </c>
      <c r="FJ61" s="23">
        <v>37</v>
      </c>
      <c r="FK61" s="23">
        <v>29</v>
      </c>
      <c r="FL61" s="23">
        <v>24</v>
      </c>
      <c r="FM61" s="23">
        <v>26</v>
      </c>
      <c r="FN61" s="23">
        <v>32</v>
      </c>
      <c r="FO61" s="23">
        <v>47</v>
      </c>
      <c r="FP61" s="44">
        <f t="shared" si="87"/>
        <v>436</v>
      </c>
      <c r="FQ61" s="23">
        <v>41</v>
      </c>
      <c r="FR61" s="23">
        <v>37</v>
      </c>
      <c r="FS61" s="23">
        <v>50</v>
      </c>
      <c r="FT61" s="23">
        <v>32</v>
      </c>
      <c r="FU61" s="23">
        <v>24</v>
      </c>
      <c r="FV61" s="23">
        <v>39</v>
      </c>
      <c r="FW61" s="23">
        <v>40</v>
      </c>
      <c r="FX61" s="23">
        <v>31</v>
      </c>
      <c r="FY61" s="23">
        <v>23</v>
      </c>
      <c r="FZ61" s="23">
        <v>48</v>
      </c>
      <c r="GA61" s="23">
        <v>37</v>
      </c>
      <c r="GB61" s="23">
        <v>32</v>
      </c>
      <c r="GC61" s="44">
        <f t="shared" si="88"/>
        <v>434</v>
      </c>
      <c r="GD61" s="23">
        <v>41</v>
      </c>
      <c r="GE61" s="23">
        <v>43</v>
      </c>
      <c r="GF61" s="23">
        <v>39</v>
      </c>
      <c r="GG61" s="23">
        <v>49</v>
      </c>
      <c r="GH61" s="23">
        <v>28</v>
      </c>
      <c r="GI61" s="23">
        <v>36</v>
      </c>
      <c r="GJ61" s="23">
        <v>32</v>
      </c>
      <c r="GK61" s="23">
        <v>37</v>
      </c>
      <c r="GL61" s="23">
        <v>32</v>
      </c>
      <c r="GM61" s="23">
        <v>49</v>
      </c>
      <c r="GN61" s="23">
        <v>47</v>
      </c>
      <c r="GO61" s="23">
        <v>30</v>
      </c>
      <c r="GP61" s="44">
        <f t="shared" si="117"/>
        <v>463</v>
      </c>
      <c r="GQ61" s="23">
        <v>49</v>
      </c>
      <c r="GR61" s="23">
        <v>53</v>
      </c>
      <c r="GS61" s="23">
        <v>54</v>
      </c>
      <c r="GT61" s="23">
        <v>52</v>
      </c>
      <c r="GU61" s="23">
        <v>23</v>
      </c>
      <c r="GV61" s="23">
        <v>29</v>
      </c>
      <c r="GW61" s="23">
        <v>40</v>
      </c>
      <c r="GX61" s="23">
        <v>25</v>
      </c>
      <c r="GY61" s="23">
        <v>40</v>
      </c>
      <c r="GZ61" s="23">
        <v>58</v>
      </c>
      <c r="HA61" s="23">
        <v>50</v>
      </c>
      <c r="HB61" s="23">
        <v>41</v>
      </c>
      <c r="HC61" s="43">
        <f t="shared" si="118"/>
        <v>514</v>
      </c>
      <c r="HD61" s="23">
        <v>43</v>
      </c>
      <c r="HE61" s="23">
        <v>44</v>
      </c>
      <c r="HF61" s="23">
        <v>51</v>
      </c>
      <c r="HG61" s="23">
        <v>44</v>
      </c>
      <c r="HH61" s="23">
        <v>49</v>
      </c>
      <c r="HI61" s="23">
        <v>40</v>
      </c>
      <c r="HJ61" s="23">
        <v>39</v>
      </c>
      <c r="HK61" s="23">
        <v>41</v>
      </c>
      <c r="HL61" s="23">
        <v>43</v>
      </c>
      <c r="HM61" s="23">
        <v>45</v>
      </c>
      <c r="HN61" s="23">
        <v>30</v>
      </c>
      <c r="HO61" s="23">
        <v>34</v>
      </c>
      <c r="HP61" s="43">
        <f t="shared" si="119"/>
        <v>503</v>
      </c>
      <c r="HQ61" s="23">
        <v>47</v>
      </c>
      <c r="HR61" s="23">
        <v>49</v>
      </c>
      <c r="HS61" s="23">
        <v>35</v>
      </c>
      <c r="HT61" s="23">
        <v>30</v>
      </c>
      <c r="HU61" s="23">
        <v>28</v>
      </c>
      <c r="HV61" s="23">
        <v>57</v>
      </c>
      <c r="HW61" s="23">
        <v>13</v>
      </c>
      <c r="HX61" s="23">
        <v>25</v>
      </c>
      <c r="HY61" s="23">
        <v>26</v>
      </c>
      <c r="HZ61" s="23">
        <v>24</v>
      </c>
      <c r="IA61" s="23">
        <v>36</v>
      </c>
      <c r="IB61" s="23">
        <v>34</v>
      </c>
      <c r="IC61" s="43">
        <f t="shared" si="120"/>
        <v>404</v>
      </c>
      <c r="ID61" s="23">
        <v>53</v>
      </c>
      <c r="IE61" s="23">
        <v>49</v>
      </c>
      <c r="IF61" s="23">
        <v>63</v>
      </c>
      <c r="IG61" s="23">
        <v>47</v>
      </c>
      <c r="IH61" s="23">
        <v>52</v>
      </c>
      <c r="II61" s="23">
        <v>28</v>
      </c>
      <c r="IJ61" s="23">
        <v>36</v>
      </c>
      <c r="IK61" s="27">
        <v>37</v>
      </c>
      <c r="IL61" s="23">
        <v>40</v>
      </c>
      <c r="IM61" s="23">
        <v>45</v>
      </c>
      <c r="IN61" s="23">
        <v>46</v>
      </c>
      <c r="IO61" s="23">
        <v>36</v>
      </c>
      <c r="IP61" s="43">
        <f t="shared" si="121"/>
        <v>532</v>
      </c>
      <c r="IQ61" s="23">
        <v>36</v>
      </c>
      <c r="IR61" s="23">
        <v>43</v>
      </c>
      <c r="IS61" s="23">
        <v>35</v>
      </c>
      <c r="IT61" s="23">
        <v>37</v>
      </c>
      <c r="IU61" s="23">
        <v>38</v>
      </c>
      <c r="IV61" s="23">
        <v>43</v>
      </c>
      <c r="IW61" s="23">
        <v>36</v>
      </c>
      <c r="IX61" s="27">
        <v>32</v>
      </c>
      <c r="IY61" s="23">
        <v>125</v>
      </c>
      <c r="IZ61" s="23">
        <v>51</v>
      </c>
      <c r="JA61" s="23">
        <v>52</v>
      </c>
      <c r="JB61" s="23">
        <v>44</v>
      </c>
      <c r="JC61" s="43">
        <f t="shared" si="122"/>
        <v>572</v>
      </c>
      <c r="JD61" s="23">
        <v>53</v>
      </c>
      <c r="JE61" s="23">
        <v>52</v>
      </c>
      <c r="JF61" s="23">
        <v>44</v>
      </c>
      <c r="JG61" s="23">
        <v>43</v>
      </c>
      <c r="JH61" s="23">
        <v>44</v>
      </c>
      <c r="JI61" s="23">
        <v>43</v>
      </c>
      <c r="JJ61" s="153">
        <v>40</v>
      </c>
      <c r="JK61" s="23">
        <v>49</v>
      </c>
      <c r="JL61" s="23">
        <v>39</v>
      </c>
      <c r="JM61" s="23">
        <v>35</v>
      </c>
      <c r="JN61" s="23">
        <v>29</v>
      </c>
      <c r="JO61" s="23">
        <v>52</v>
      </c>
      <c r="JP61" s="42">
        <f t="shared" si="123"/>
        <v>523</v>
      </c>
      <c r="JQ61" s="23">
        <v>53</v>
      </c>
      <c r="JR61" s="23">
        <v>46</v>
      </c>
      <c r="JS61" s="23">
        <v>34</v>
      </c>
      <c r="JT61" s="23">
        <v>28</v>
      </c>
      <c r="JU61" s="23">
        <v>35</v>
      </c>
      <c r="JV61" s="23">
        <v>36</v>
      </c>
      <c r="JW61" s="23">
        <v>55</v>
      </c>
      <c r="JX61" s="23">
        <v>43</v>
      </c>
      <c r="JY61" s="23">
        <v>53</v>
      </c>
      <c r="JZ61" s="23">
        <v>40</v>
      </c>
      <c r="KA61" s="23">
        <v>47</v>
      </c>
      <c r="KB61" s="23">
        <v>103</v>
      </c>
      <c r="KC61" s="42">
        <f t="shared" si="124"/>
        <v>573</v>
      </c>
      <c r="KD61" s="23">
        <v>53</v>
      </c>
      <c r="KE61" s="23">
        <v>73</v>
      </c>
      <c r="KF61" s="23">
        <v>103</v>
      </c>
      <c r="KG61" s="23">
        <v>73</v>
      </c>
      <c r="KH61" s="23">
        <v>47</v>
      </c>
      <c r="KI61" s="23">
        <v>57</v>
      </c>
      <c r="KJ61" s="23">
        <v>24</v>
      </c>
      <c r="KK61" s="23">
        <v>44</v>
      </c>
      <c r="KL61" s="23">
        <v>42</v>
      </c>
      <c r="KM61" s="23">
        <v>36</v>
      </c>
      <c r="KN61" s="23">
        <v>49</v>
      </c>
      <c r="KO61" s="23">
        <v>61</v>
      </c>
      <c r="KP61" s="43">
        <f t="shared" si="125"/>
        <v>662</v>
      </c>
      <c r="KQ61" s="23">
        <v>52</v>
      </c>
      <c r="KR61" s="23">
        <v>76</v>
      </c>
      <c r="KS61" s="23">
        <v>56</v>
      </c>
      <c r="KT61" s="23">
        <v>41</v>
      </c>
      <c r="KU61" s="23">
        <v>39</v>
      </c>
      <c r="KV61" s="23">
        <v>20</v>
      </c>
      <c r="KW61" s="23">
        <v>6</v>
      </c>
      <c r="KX61" s="23">
        <v>66</v>
      </c>
      <c r="KY61" s="23">
        <v>37</v>
      </c>
      <c r="KZ61" s="23">
        <v>39</v>
      </c>
      <c r="LA61" s="23">
        <v>50</v>
      </c>
      <c r="LB61" s="23">
        <v>46</v>
      </c>
      <c r="LC61" s="43">
        <f t="shared" si="126"/>
        <v>528</v>
      </c>
      <c r="LD61" s="23">
        <v>26</v>
      </c>
      <c r="LE61" s="23">
        <v>0</v>
      </c>
      <c r="LF61" s="23">
        <v>11</v>
      </c>
      <c r="LG61" s="23">
        <v>39</v>
      </c>
      <c r="LH61" s="23">
        <v>55</v>
      </c>
      <c r="LI61" s="23">
        <v>40</v>
      </c>
      <c r="LJ61" s="23">
        <v>54</v>
      </c>
      <c r="LK61" s="23">
        <v>41</v>
      </c>
      <c r="LL61" s="23">
        <v>33</v>
      </c>
      <c r="LM61" s="23">
        <v>15</v>
      </c>
      <c r="LN61" s="23">
        <v>24</v>
      </c>
      <c r="LO61" s="23">
        <v>45</v>
      </c>
      <c r="LP61" s="43">
        <f t="shared" si="127"/>
        <v>383</v>
      </c>
      <c r="LQ61" s="169">
        <v>48</v>
      </c>
      <c r="LR61" s="169">
        <v>33</v>
      </c>
      <c r="LS61" s="169">
        <v>77</v>
      </c>
      <c r="LT61" s="169">
        <v>62</v>
      </c>
      <c r="LU61" s="169">
        <v>50</v>
      </c>
      <c r="LV61" s="169">
        <v>25</v>
      </c>
      <c r="LW61" s="169">
        <v>40</v>
      </c>
      <c r="LX61" s="169">
        <v>47</v>
      </c>
      <c r="LY61" s="169">
        <v>41</v>
      </c>
      <c r="LZ61" s="169">
        <v>40</v>
      </c>
      <c r="MA61" s="169">
        <v>32</v>
      </c>
      <c r="MB61" s="169">
        <v>38</v>
      </c>
      <c r="MC61" s="43">
        <f t="shared" si="128"/>
        <v>533</v>
      </c>
      <c r="MD61" s="169">
        <v>49</v>
      </c>
      <c r="ME61" s="169">
        <v>36</v>
      </c>
      <c r="MF61" s="169">
        <v>54</v>
      </c>
      <c r="MG61" s="169">
        <v>43</v>
      </c>
      <c r="MH61" s="169">
        <v>41</v>
      </c>
      <c r="MI61" s="169">
        <v>27</v>
      </c>
      <c r="MJ61" s="169">
        <v>43</v>
      </c>
      <c r="MK61" s="169"/>
      <c r="ML61" s="169"/>
      <c r="MM61" s="169"/>
      <c r="MN61" s="169"/>
      <c r="MO61" s="169"/>
      <c r="MP61" s="43">
        <f t="shared" si="129"/>
        <v>293</v>
      </c>
    </row>
    <row r="62" spans="1:354" x14ac:dyDescent="0.25">
      <c r="A62" s="195"/>
      <c r="B62" s="197"/>
      <c r="C62" s="99" t="s">
        <v>61</v>
      </c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42">
        <f t="shared" si="112"/>
        <v>0</v>
      </c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42">
        <f t="shared" si="113"/>
        <v>0</v>
      </c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42">
        <f t="shared" si="114"/>
        <v>0</v>
      </c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43">
        <f t="shared" si="115"/>
        <v>0</v>
      </c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43">
        <f t="shared" si="116"/>
        <v>0</v>
      </c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43">
        <f t="shared" si="80"/>
        <v>0</v>
      </c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44">
        <f t="shared" si="81"/>
        <v>0</v>
      </c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44">
        <f t="shared" si="82"/>
        <v>0</v>
      </c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43">
        <f t="shared" si="83"/>
        <v>0</v>
      </c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43">
        <f t="shared" si="84"/>
        <v>0</v>
      </c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43">
        <f t="shared" si="85"/>
        <v>0</v>
      </c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43">
        <f t="shared" si="86"/>
        <v>0</v>
      </c>
      <c r="FD62" s="23">
        <v>21</v>
      </c>
      <c r="FE62" s="23">
        <v>20</v>
      </c>
      <c r="FF62" s="23">
        <v>17</v>
      </c>
      <c r="FG62" s="23">
        <v>18</v>
      </c>
      <c r="FH62" s="23">
        <v>17</v>
      </c>
      <c r="FI62" s="23">
        <v>22</v>
      </c>
      <c r="FJ62" s="23">
        <v>18</v>
      </c>
      <c r="FK62" s="23">
        <v>14</v>
      </c>
      <c r="FL62" s="23">
        <v>10</v>
      </c>
      <c r="FM62" s="23">
        <v>17</v>
      </c>
      <c r="FN62" s="23">
        <v>15</v>
      </c>
      <c r="FO62" s="23">
        <v>18</v>
      </c>
      <c r="FP62" s="44">
        <f t="shared" si="87"/>
        <v>207</v>
      </c>
      <c r="FQ62" s="23">
        <v>17</v>
      </c>
      <c r="FR62" s="23">
        <v>15</v>
      </c>
      <c r="FS62" s="23">
        <v>19</v>
      </c>
      <c r="FT62" s="23">
        <v>23</v>
      </c>
      <c r="FU62" s="23">
        <v>24</v>
      </c>
      <c r="FV62" s="23">
        <v>19</v>
      </c>
      <c r="FW62" s="23">
        <v>9</v>
      </c>
      <c r="FX62" s="23">
        <v>16</v>
      </c>
      <c r="FY62" s="23">
        <v>19</v>
      </c>
      <c r="FZ62" s="23">
        <v>22</v>
      </c>
      <c r="GA62" s="23">
        <v>17</v>
      </c>
      <c r="GB62" s="23">
        <v>13</v>
      </c>
      <c r="GC62" s="44">
        <f t="shared" si="88"/>
        <v>213</v>
      </c>
      <c r="GD62" s="23">
        <v>19</v>
      </c>
      <c r="GE62" s="23">
        <v>20</v>
      </c>
      <c r="GF62" s="23">
        <v>24</v>
      </c>
      <c r="GG62" s="23">
        <v>22</v>
      </c>
      <c r="GH62" s="23">
        <v>10</v>
      </c>
      <c r="GI62" s="23">
        <v>8</v>
      </c>
      <c r="GJ62" s="23">
        <v>12</v>
      </c>
      <c r="GK62" s="23">
        <v>12</v>
      </c>
      <c r="GL62" s="23">
        <v>15</v>
      </c>
      <c r="GM62" s="23">
        <v>15</v>
      </c>
      <c r="GN62" s="23">
        <v>19</v>
      </c>
      <c r="GO62" s="23">
        <v>20</v>
      </c>
      <c r="GP62" s="44">
        <f t="shared" si="117"/>
        <v>196</v>
      </c>
      <c r="GQ62" s="23">
        <v>19</v>
      </c>
      <c r="GR62" s="23">
        <v>26</v>
      </c>
      <c r="GS62" s="23">
        <v>13</v>
      </c>
      <c r="GT62" s="23">
        <v>18</v>
      </c>
      <c r="GU62" s="23">
        <v>14</v>
      </c>
      <c r="GV62" s="23">
        <v>8</v>
      </c>
      <c r="GW62" s="23">
        <v>13</v>
      </c>
      <c r="GX62" s="23">
        <v>13</v>
      </c>
      <c r="GY62" s="23">
        <v>13</v>
      </c>
      <c r="GZ62" s="23">
        <v>21</v>
      </c>
      <c r="HA62" s="23">
        <v>21</v>
      </c>
      <c r="HB62" s="23">
        <v>23</v>
      </c>
      <c r="HC62" s="43">
        <f t="shared" si="118"/>
        <v>202</v>
      </c>
      <c r="HD62" s="23">
        <v>29</v>
      </c>
      <c r="HE62" s="23">
        <v>17</v>
      </c>
      <c r="HF62" s="23">
        <v>14</v>
      </c>
      <c r="HG62" s="23">
        <v>10</v>
      </c>
      <c r="HH62" s="23">
        <v>20</v>
      </c>
      <c r="HI62" s="23">
        <v>14</v>
      </c>
      <c r="HJ62" s="23">
        <v>15</v>
      </c>
      <c r="HK62" s="23">
        <v>18</v>
      </c>
      <c r="HL62" s="23">
        <v>27</v>
      </c>
      <c r="HM62" s="23">
        <v>13</v>
      </c>
      <c r="HN62" s="23">
        <v>17</v>
      </c>
      <c r="HO62" s="23">
        <v>21</v>
      </c>
      <c r="HP62" s="43">
        <f t="shared" si="119"/>
        <v>215</v>
      </c>
      <c r="HQ62" s="23">
        <v>10</v>
      </c>
      <c r="HR62" s="23">
        <v>30</v>
      </c>
      <c r="HS62" s="23">
        <v>17</v>
      </c>
      <c r="HT62" s="23">
        <v>16</v>
      </c>
      <c r="HU62" s="23">
        <v>12</v>
      </c>
      <c r="HV62" s="23">
        <v>10</v>
      </c>
      <c r="HW62" s="23">
        <v>23</v>
      </c>
      <c r="HX62" s="23">
        <v>19</v>
      </c>
      <c r="HY62" s="23">
        <v>13</v>
      </c>
      <c r="HZ62" s="23">
        <v>21</v>
      </c>
      <c r="IA62" s="23">
        <v>17</v>
      </c>
      <c r="IB62" s="23">
        <v>20</v>
      </c>
      <c r="IC62" s="43">
        <f t="shared" si="120"/>
        <v>208</v>
      </c>
      <c r="ID62" s="23">
        <v>18</v>
      </c>
      <c r="IE62" s="23">
        <v>21</v>
      </c>
      <c r="IF62" s="23">
        <v>25</v>
      </c>
      <c r="IG62" s="23">
        <v>15</v>
      </c>
      <c r="IH62" s="23">
        <v>18</v>
      </c>
      <c r="II62" s="23">
        <v>9</v>
      </c>
      <c r="IJ62" s="23">
        <v>15</v>
      </c>
      <c r="IK62" s="27">
        <v>14</v>
      </c>
      <c r="IL62" s="23">
        <v>8</v>
      </c>
      <c r="IM62" s="23">
        <v>24</v>
      </c>
      <c r="IN62" s="23">
        <v>15</v>
      </c>
      <c r="IO62" s="23">
        <v>19</v>
      </c>
      <c r="IP62" s="43">
        <f t="shared" si="121"/>
        <v>201</v>
      </c>
      <c r="IQ62" s="23">
        <v>21</v>
      </c>
      <c r="IR62" s="23">
        <v>18</v>
      </c>
      <c r="IS62" s="23">
        <v>24</v>
      </c>
      <c r="IT62" s="23">
        <v>11</v>
      </c>
      <c r="IU62" s="23">
        <v>15</v>
      </c>
      <c r="IV62" s="23">
        <v>19</v>
      </c>
      <c r="IW62" s="23">
        <v>13</v>
      </c>
      <c r="IX62" s="27">
        <v>10</v>
      </c>
      <c r="IY62" s="23">
        <v>48</v>
      </c>
      <c r="IZ62" s="23">
        <v>24</v>
      </c>
      <c r="JA62" s="23">
        <v>20</v>
      </c>
      <c r="JB62" s="23">
        <v>17</v>
      </c>
      <c r="JC62" s="43">
        <f t="shared" si="122"/>
        <v>240</v>
      </c>
      <c r="JD62" s="23">
        <v>32</v>
      </c>
      <c r="JE62" s="23">
        <v>19</v>
      </c>
      <c r="JF62" s="23">
        <v>13</v>
      </c>
      <c r="JG62" s="23">
        <v>11</v>
      </c>
      <c r="JH62" s="23">
        <v>13</v>
      </c>
      <c r="JI62" s="23">
        <v>10</v>
      </c>
      <c r="JJ62" s="153">
        <v>18</v>
      </c>
      <c r="JK62" s="23">
        <v>12</v>
      </c>
      <c r="JL62" s="23">
        <v>12</v>
      </c>
      <c r="JM62" s="23">
        <v>16</v>
      </c>
      <c r="JN62" s="23">
        <v>16</v>
      </c>
      <c r="JO62" s="23">
        <v>24</v>
      </c>
      <c r="JP62" s="42">
        <f t="shared" si="123"/>
        <v>196</v>
      </c>
      <c r="JQ62" s="23">
        <v>22</v>
      </c>
      <c r="JR62" s="23">
        <v>22</v>
      </c>
      <c r="JS62" s="23">
        <v>11</v>
      </c>
      <c r="JT62" s="23">
        <v>19</v>
      </c>
      <c r="JU62" s="23">
        <v>13</v>
      </c>
      <c r="JV62" s="23">
        <v>23</v>
      </c>
      <c r="JW62" s="23">
        <v>20</v>
      </c>
      <c r="JX62" s="23">
        <v>20</v>
      </c>
      <c r="JY62" s="23">
        <v>23</v>
      </c>
      <c r="JZ62" s="23">
        <v>9</v>
      </c>
      <c r="KA62" s="23">
        <v>38</v>
      </c>
      <c r="KB62" s="23">
        <v>31</v>
      </c>
      <c r="KC62" s="42">
        <f t="shared" si="124"/>
        <v>251</v>
      </c>
      <c r="KD62" s="23">
        <v>22</v>
      </c>
      <c r="KE62" s="23">
        <v>32</v>
      </c>
      <c r="KF62" s="23">
        <v>49</v>
      </c>
      <c r="KG62" s="23">
        <v>37</v>
      </c>
      <c r="KH62" s="23">
        <v>36</v>
      </c>
      <c r="KI62" s="23">
        <v>31</v>
      </c>
      <c r="KJ62" s="23">
        <v>21</v>
      </c>
      <c r="KK62" s="23">
        <v>12</v>
      </c>
      <c r="KL62" s="23">
        <v>27</v>
      </c>
      <c r="KM62" s="23">
        <v>16</v>
      </c>
      <c r="KN62" s="23">
        <v>20</v>
      </c>
      <c r="KO62" s="23">
        <v>25</v>
      </c>
      <c r="KP62" s="43">
        <f t="shared" si="125"/>
        <v>328</v>
      </c>
      <c r="KQ62" s="23">
        <v>35</v>
      </c>
      <c r="KR62" s="23">
        <v>32</v>
      </c>
      <c r="KS62" s="23">
        <v>24</v>
      </c>
      <c r="KT62" s="23">
        <v>31</v>
      </c>
      <c r="KU62" s="23">
        <v>24</v>
      </c>
      <c r="KV62" s="23">
        <v>6</v>
      </c>
      <c r="KW62" s="23">
        <v>0</v>
      </c>
      <c r="KX62" s="23">
        <v>46</v>
      </c>
      <c r="KY62" s="23">
        <v>41</v>
      </c>
      <c r="KZ62" s="23">
        <v>30</v>
      </c>
      <c r="LA62" s="23">
        <v>16</v>
      </c>
      <c r="LB62" s="23">
        <v>33</v>
      </c>
      <c r="LC62" s="43">
        <f t="shared" si="126"/>
        <v>318</v>
      </c>
      <c r="LD62" s="23">
        <v>15</v>
      </c>
      <c r="LE62" s="23">
        <v>15</v>
      </c>
      <c r="LF62" s="23">
        <v>25</v>
      </c>
      <c r="LG62" s="23">
        <v>23</v>
      </c>
      <c r="LH62" s="23">
        <v>28</v>
      </c>
      <c r="LI62" s="23">
        <v>17</v>
      </c>
      <c r="LJ62" s="23">
        <v>12</v>
      </c>
      <c r="LK62" s="23">
        <v>30</v>
      </c>
      <c r="LL62" s="23">
        <v>23</v>
      </c>
      <c r="LM62" s="23">
        <v>15</v>
      </c>
      <c r="LN62" s="23">
        <v>21</v>
      </c>
      <c r="LO62" s="23">
        <v>22</v>
      </c>
      <c r="LP62" s="43">
        <f t="shared" si="127"/>
        <v>246</v>
      </c>
      <c r="LQ62" s="169">
        <v>31</v>
      </c>
      <c r="LR62" s="169">
        <v>11</v>
      </c>
      <c r="LS62" s="169">
        <v>31</v>
      </c>
      <c r="LT62" s="169">
        <v>17</v>
      </c>
      <c r="LU62" s="169">
        <v>20</v>
      </c>
      <c r="LV62" s="169">
        <v>15</v>
      </c>
      <c r="LW62" s="169">
        <v>23</v>
      </c>
      <c r="LX62" s="169">
        <v>18</v>
      </c>
      <c r="LY62" s="169">
        <v>15</v>
      </c>
      <c r="LZ62" s="169">
        <v>18</v>
      </c>
      <c r="MA62" s="169">
        <v>19</v>
      </c>
      <c r="MB62" s="169">
        <v>38</v>
      </c>
      <c r="MC62" s="43">
        <f t="shared" si="128"/>
        <v>256</v>
      </c>
      <c r="MD62" s="169">
        <v>37</v>
      </c>
      <c r="ME62" s="169">
        <v>20</v>
      </c>
      <c r="MF62" s="169">
        <v>26</v>
      </c>
      <c r="MG62" s="169">
        <v>18</v>
      </c>
      <c r="MH62" s="169">
        <v>29</v>
      </c>
      <c r="MI62" s="169">
        <v>17</v>
      </c>
      <c r="MJ62" s="169">
        <v>21</v>
      </c>
      <c r="MK62" s="169"/>
      <c r="ML62" s="169"/>
      <c r="MM62" s="169"/>
      <c r="MN62" s="169"/>
      <c r="MO62" s="169"/>
      <c r="MP62" s="43">
        <f t="shared" si="129"/>
        <v>168</v>
      </c>
    </row>
    <row r="63" spans="1:354" x14ac:dyDescent="0.25">
      <c r="A63" s="195"/>
      <c r="B63" s="197"/>
      <c r="C63" s="99" t="s">
        <v>62</v>
      </c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42">
        <f t="shared" si="112"/>
        <v>0</v>
      </c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42">
        <f t="shared" si="113"/>
        <v>0</v>
      </c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42">
        <f t="shared" si="114"/>
        <v>0</v>
      </c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43">
        <f t="shared" si="115"/>
        <v>0</v>
      </c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43">
        <f t="shared" si="116"/>
        <v>0</v>
      </c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43">
        <f t="shared" si="80"/>
        <v>0</v>
      </c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44">
        <f t="shared" si="81"/>
        <v>0</v>
      </c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44">
        <f t="shared" si="82"/>
        <v>0</v>
      </c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43">
        <f t="shared" si="83"/>
        <v>0</v>
      </c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43">
        <f t="shared" si="84"/>
        <v>0</v>
      </c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43">
        <f t="shared" si="85"/>
        <v>0</v>
      </c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43">
        <f t="shared" si="86"/>
        <v>0</v>
      </c>
      <c r="FD63" s="23">
        <v>15</v>
      </c>
      <c r="FE63" s="23">
        <v>3</v>
      </c>
      <c r="FF63" s="23">
        <v>8</v>
      </c>
      <c r="FG63" s="23">
        <v>6</v>
      </c>
      <c r="FH63" s="23">
        <v>8</v>
      </c>
      <c r="FI63" s="23">
        <v>2</v>
      </c>
      <c r="FJ63" s="23">
        <v>7</v>
      </c>
      <c r="FK63" s="23">
        <v>3</v>
      </c>
      <c r="FL63" s="23">
        <v>9</v>
      </c>
      <c r="FM63" s="23">
        <v>8</v>
      </c>
      <c r="FN63" s="23">
        <v>5</v>
      </c>
      <c r="FO63" s="23">
        <v>13</v>
      </c>
      <c r="FP63" s="44">
        <f t="shared" si="87"/>
        <v>87</v>
      </c>
      <c r="FQ63" s="23">
        <v>16</v>
      </c>
      <c r="FR63" s="23">
        <v>5</v>
      </c>
      <c r="FS63" s="23">
        <v>8</v>
      </c>
      <c r="FT63" s="23">
        <v>8</v>
      </c>
      <c r="FU63" s="23">
        <v>6</v>
      </c>
      <c r="FV63" s="23">
        <v>5</v>
      </c>
      <c r="FW63" s="23">
        <v>5</v>
      </c>
      <c r="FX63" s="23">
        <v>7</v>
      </c>
      <c r="FY63" s="23">
        <v>4</v>
      </c>
      <c r="FZ63" s="23">
        <v>6</v>
      </c>
      <c r="GA63" s="23">
        <v>10</v>
      </c>
      <c r="GB63" s="23">
        <v>9</v>
      </c>
      <c r="GC63" s="44">
        <f t="shared" si="88"/>
        <v>89</v>
      </c>
      <c r="GD63" s="23">
        <v>5</v>
      </c>
      <c r="GE63" s="23">
        <v>8</v>
      </c>
      <c r="GF63" s="23">
        <v>8</v>
      </c>
      <c r="GG63" s="23">
        <v>10</v>
      </c>
      <c r="GH63" s="23">
        <v>3</v>
      </c>
      <c r="GI63" s="23">
        <v>6</v>
      </c>
      <c r="GJ63" s="23">
        <v>4</v>
      </c>
      <c r="GK63" s="23">
        <v>9</v>
      </c>
      <c r="GL63" s="23">
        <v>3</v>
      </c>
      <c r="GM63" s="23">
        <v>7</v>
      </c>
      <c r="GN63" s="23">
        <v>5</v>
      </c>
      <c r="GO63" s="23">
        <v>7</v>
      </c>
      <c r="GP63" s="44">
        <f t="shared" si="117"/>
        <v>75</v>
      </c>
      <c r="GQ63" s="23">
        <v>18</v>
      </c>
      <c r="GR63" s="23">
        <v>6</v>
      </c>
      <c r="GS63" s="23">
        <v>4</v>
      </c>
      <c r="GT63" s="23">
        <v>10</v>
      </c>
      <c r="GU63" s="23">
        <v>8</v>
      </c>
      <c r="GV63" s="23">
        <v>2</v>
      </c>
      <c r="GW63" s="23">
        <v>7</v>
      </c>
      <c r="GX63" s="23">
        <v>8</v>
      </c>
      <c r="GY63" s="23">
        <v>9</v>
      </c>
      <c r="GZ63" s="23">
        <v>3</v>
      </c>
      <c r="HA63" s="23">
        <v>2</v>
      </c>
      <c r="HB63" s="23">
        <v>8</v>
      </c>
      <c r="HC63" s="43">
        <f t="shared" si="118"/>
        <v>85</v>
      </c>
      <c r="HD63" s="23">
        <v>12</v>
      </c>
      <c r="HE63" s="23">
        <v>9</v>
      </c>
      <c r="HF63" s="23">
        <v>6</v>
      </c>
      <c r="HG63" s="23">
        <v>6</v>
      </c>
      <c r="HH63" s="23">
        <v>10</v>
      </c>
      <c r="HI63" s="23">
        <v>9</v>
      </c>
      <c r="HJ63" s="23">
        <v>6</v>
      </c>
      <c r="HK63" s="23">
        <v>10</v>
      </c>
      <c r="HL63" s="23">
        <v>7</v>
      </c>
      <c r="HM63" s="23">
        <v>11</v>
      </c>
      <c r="HN63" s="23">
        <v>9</v>
      </c>
      <c r="HO63" s="23">
        <v>10</v>
      </c>
      <c r="HP63" s="43">
        <f t="shared" si="119"/>
        <v>105</v>
      </c>
      <c r="HQ63" s="23">
        <v>8</v>
      </c>
      <c r="HR63" s="23">
        <v>12</v>
      </c>
      <c r="HS63" s="23">
        <v>5</v>
      </c>
      <c r="HT63" s="23">
        <v>6</v>
      </c>
      <c r="HU63" s="23">
        <v>4</v>
      </c>
      <c r="HV63" s="23">
        <v>15</v>
      </c>
      <c r="HW63" s="23">
        <v>10</v>
      </c>
      <c r="HX63" s="23">
        <v>4</v>
      </c>
      <c r="HY63" s="23">
        <v>8</v>
      </c>
      <c r="HZ63" s="23">
        <v>6</v>
      </c>
      <c r="IA63" s="23">
        <v>9</v>
      </c>
      <c r="IB63" s="23">
        <v>6</v>
      </c>
      <c r="IC63" s="43">
        <f t="shared" si="120"/>
        <v>93</v>
      </c>
      <c r="ID63" s="23">
        <v>11</v>
      </c>
      <c r="IE63" s="23">
        <v>8</v>
      </c>
      <c r="IF63" s="23">
        <v>7</v>
      </c>
      <c r="IG63" s="23">
        <v>5</v>
      </c>
      <c r="IH63" s="23">
        <v>7</v>
      </c>
      <c r="II63" s="23">
        <v>3</v>
      </c>
      <c r="IJ63" s="23">
        <v>8</v>
      </c>
      <c r="IK63" s="27">
        <v>15</v>
      </c>
      <c r="IL63" s="23">
        <v>5</v>
      </c>
      <c r="IM63" s="23">
        <v>12</v>
      </c>
      <c r="IN63" s="23">
        <v>9</v>
      </c>
      <c r="IO63" s="23">
        <v>10</v>
      </c>
      <c r="IP63" s="43">
        <f t="shared" si="121"/>
        <v>100</v>
      </c>
      <c r="IQ63" s="23">
        <v>9</v>
      </c>
      <c r="IR63" s="23">
        <v>8</v>
      </c>
      <c r="IS63" s="23">
        <v>13</v>
      </c>
      <c r="IT63" s="23">
        <v>7</v>
      </c>
      <c r="IU63" s="23">
        <v>8</v>
      </c>
      <c r="IV63" s="23">
        <v>8</v>
      </c>
      <c r="IW63" s="23">
        <v>9</v>
      </c>
      <c r="IX63" s="27">
        <v>11</v>
      </c>
      <c r="IY63" s="23">
        <v>33</v>
      </c>
      <c r="IZ63" s="23">
        <v>8</v>
      </c>
      <c r="JA63" s="23">
        <v>4</v>
      </c>
      <c r="JB63" s="23">
        <v>9</v>
      </c>
      <c r="JC63" s="43">
        <f t="shared" si="122"/>
        <v>127</v>
      </c>
      <c r="JD63" s="23">
        <v>11</v>
      </c>
      <c r="JE63" s="23">
        <v>7</v>
      </c>
      <c r="JF63" s="23">
        <v>10</v>
      </c>
      <c r="JG63" s="23">
        <v>7</v>
      </c>
      <c r="JH63" s="23">
        <v>7</v>
      </c>
      <c r="JI63" s="23">
        <v>10</v>
      </c>
      <c r="JJ63" s="153">
        <v>11</v>
      </c>
      <c r="JK63" s="23">
        <v>5</v>
      </c>
      <c r="JL63" s="23">
        <v>9</v>
      </c>
      <c r="JM63" s="23">
        <v>4</v>
      </c>
      <c r="JN63" s="23">
        <v>7</v>
      </c>
      <c r="JO63" s="23">
        <v>8</v>
      </c>
      <c r="JP63" s="42">
        <f t="shared" si="123"/>
        <v>96</v>
      </c>
      <c r="JQ63" s="23">
        <v>17</v>
      </c>
      <c r="JR63" s="23">
        <v>11</v>
      </c>
      <c r="JS63" s="23">
        <v>5</v>
      </c>
      <c r="JT63" s="23">
        <v>5</v>
      </c>
      <c r="JU63" s="23">
        <v>10</v>
      </c>
      <c r="JV63" s="23">
        <v>10</v>
      </c>
      <c r="JW63" s="23">
        <v>6</v>
      </c>
      <c r="JX63" s="23">
        <v>8</v>
      </c>
      <c r="JY63" s="23">
        <v>10</v>
      </c>
      <c r="JZ63" s="23">
        <v>8</v>
      </c>
      <c r="KA63" s="23">
        <v>9</v>
      </c>
      <c r="KB63" s="23">
        <v>14</v>
      </c>
      <c r="KC63" s="42">
        <f t="shared" si="124"/>
        <v>113</v>
      </c>
      <c r="KD63" s="23">
        <v>11</v>
      </c>
      <c r="KE63" s="23">
        <v>17</v>
      </c>
      <c r="KF63" s="23">
        <v>17</v>
      </c>
      <c r="KG63" s="23">
        <v>27</v>
      </c>
      <c r="KH63" s="23">
        <v>4</v>
      </c>
      <c r="KI63" s="23">
        <v>7</v>
      </c>
      <c r="KJ63" s="23">
        <v>7</v>
      </c>
      <c r="KK63" s="23">
        <v>8</v>
      </c>
      <c r="KL63" s="23">
        <v>10</v>
      </c>
      <c r="KM63" s="23">
        <v>13</v>
      </c>
      <c r="KN63" s="23">
        <v>10</v>
      </c>
      <c r="KO63" s="23">
        <v>11</v>
      </c>
      <c r="KP63" s="43">
        <f t="shared" si="125"/>
        <v>142</v>
      </c>
      <c r="KQ63" s="23">
        <v>12</v>
      </c>
      <c r="KR63" s="23">
        <v>15</v>
      </c>
      <c r="KS63" s="23">
        <v>18</v>
      </c>
      <c r="KT63" s="23">
        <v>10</v>
      </c>
      <c r="KU63" s="23">
        <v>10</v>
      </c>
      <c r="KV63" s="23">
        <v>1</v>
      </c>
      <c r="KW63" s="23">
        <v>0</v>
      </c>
      <c r="KX63" s="23">
        <v>15</v>
      </c>
      <c r="KY63" s="23">
        <v>16</v>
      </c>
      <c r="KZ63" s="23">
        <v>2</v>
      </c>
      <c r="LA63" s="23">
        <v>6</v>
      </c>
      <c r="LB63" s="23">
        <v>14</v>
      </c>
      <c r="LC63" s="43">
        <f t="shared" si="126"/>
        <v>119</v>
      </c>
      <c r="LD63" s="23">
        <v>6</v>
      </c>
      <c r="LE63" s="23">
        <v>12</v>
      </c>
      <c r="LF63" s="23">
        <v>10</v>
      </c>
      <c r="LG63" s="23">
        <v>7</v>
      </c>
      <c r="LH63" s="23">
        <v>10</v>
      </c>
      <c r="LI63" s="23">
        <v>7</v>
      </c>
      <c r="LJ63" s="23">
        <v>14</v>
      </c>
      <c r="LK63" s="23">
        <v>7</v>
      </c>
      <c r="LL63" s="23">
        <v>11</v>
      </c>
      <c r="LM63" s="23">
        <v>10</v>
      </c>
      <c r="LN63" s="23">
        <v>8</v>
      </c>
      <c r="LO63" s="23">
        <v>9</v>
      </c>
      <c r="LP63" s="43">
        <f t="shared" si="127"/>
        <v>111</v>
      </c>
      <c r="LQ63" s="169">
        <v>13</v>
      </c>
      <c r="LR63" s="169">
        <v>6</v>
      </c>
      <c r="LS63" s="169">
        <v>8</v>
      </c>
      <c r="LT63" s="169">
        <v>10</v>
      </c>
      <c r="LU63" s="169">
        <v>7</v>
      </c>
      <c r="LV63" s="169">
        <v>6</v>
      </c>
      <c r="LW63" s="169">
        <v>9</v>
      </c>
      <c r="LX63" s="169">
        <v>5</v>
      </c>
      <c r="LY63" s="169">
        <v>4</v>
      </c>
      <c r="LZ63" s="169">
        <v>9</v>
      </c>
      <c r="MA63" s="169">
        <v>8</v>
      </c>
      <c r="MB63" s="169">
        <v>10</v>
      </c>
      <c r="MC63" s="43">
        <f t="shared" si="128"/>
        <v>95</v>
      </c>
      <c r="MD63" s="169">
        <v>12</v>
      </c>
      <c r="ME63" s="169">
        <v>5</v>
      </c>
      <c r="MF63" s="169">
        <v>11</v>
      </c>
      <c r="MG63" s="169">
        <v>10</v>
      </c>
      <c r="MH63" s="169">
        <v>11</v>
      </c>
      <c r="MI63" s="169">
        <v>7</v>
      </c>
      <c r="MJ63" s="169">
        <v>11</v>
      </c>
      <c r="MK63" s="169"/>
      <c r="ML63" s="169"/>
      <c r="MM63" s="169"/>
      <c r="MN63" s="169"/>
      <c r="MO63" s="169"/>
      <c r="MP63" s="43">
        <f t="shared" si="129"/>
        <v>67</v>
      </c>
    </row>
    <row r="64" spans="1:354" x14ac:dyDescent="0.25">
      <c r="A64" s="195"/>
      <c r="B64" s="198"/>
      <c r="C64" s="99" t="s">
        <v>63</v>
      </c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42">
        <f t="shared" si="112"/>
        <v>0</v>
      </c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42">
        <f t="shared" si="113"/>
        <v>0</v>
      </c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42">
        <f t="shared" si="114"/>
        <v>0</v>
      </c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43">
        <f t="shared" si="115"/>
        <v>0</v>
      </c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43">
        <f t="shared" si="116"/>
        <v>0</v>
      </c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43">
        <f t="shared" si="80"/>
        <v>0</v>
      </c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44">
        <f t="shared" si="81"/>
        <v>0</v>
      </c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44">
        <f t="shared" si="82"/>
        <v>0</v>
      </c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43">
        <f t="shared" si="83"/>
        <v>0</v>
      </c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43">
        <f t="shared" si="84"/>
        <v>0</v>
      </c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43">
        <f t="shared" si="85"/>
        <v>0</v>
      </c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43">
        <f t="shared" si="86"/>
        <v>0</v>
      </c>
      <c r="FD64" s="27">
        <v>40</v>
      </c>
      <c r="FE64" s="27">
        <v>33</v>
      </c>
      <c r="FF64" s="27">
        <v>30</v>
      </c>
      <c r="FG64" s="27">
        <v>36</v>
      </c>
      <c r="FH64" s="27">
        <v>38</v>
      </c>
      <c r="FI64" s="27">
        <v>28</v>
      </c>
      <c r="FJ64" s="27">
        <v>33</v>
      </c>
      <c r="FK64" s="27">
        <v>30</v>
      </c>
      <c r="FL64" s="27">
        <v>29</v>
      </c>
      <c r="FM64" s="27">
        <v>31</v>
      </c>
      <c r="FN64" s="27">
        <v>38</v>
      </c>
      <c r="FO64" s="27">
        <v>24</v>
      </c>
      <c r="FP64" s="44">
        <f t="shared" si="87"/>
        <v>390</v>
      </c>
      <c r="FQ64" s="27">
        <v>38</v>
      </c>
      <c r="FR64" s="27">
        <v>34</v>
      </c>
      <c r="FS64" s="27">
        <v>43</v>
      </c>
      <c r="FT64" s="27">
        <v>22</v>
      </c>
      <c r="FU64" s="27">
        <v>42</v>
      </c>
      <c r="FV64" s="27">
        <v>26</v>
      </c>
      <c r="FW64" s="27">
        <v>33</v>
      </c>
      <c r="FX64" s="27">
        <v>22</v>
      </c>
      <c r="FY64" s="27">
        <v>22</v>
      </c>
      <c r="FZ64" s="27">
        <v>37</v>
      </c>
      <c r="GA64" s="27">
        <v>28</v>
      </c>
      <c r="GB64" s="27">
        <v>24</v>
      </c>
      <c r="GC64" s="44">
        <f t="shared" si="88"/>
        <v>371</v>
      </c>
      <c r="GD64" s="27">
        <v>42</v>
      </c>
      <c r="GE64" s="27">
        <v>45</v>
      </c>
      <c r="GF64" s="27">
        <v>29</v>
      </c>
      <c r="GG64" s="27">
        <v>35</v>
      </c>
      <c r="GH64" s="27">
        <v>33</v>
      </c>
      <c r="GI64" s="27">
        <v>27</v>
      </c>
      <c r="GJ64" s="27">
        <v>37</v>
      </c>
      <c r="GK64" s="27">
        <v>31</v>
      </c>
      <c r="GL64" s="27">
        <v>33</v>
      </c>
      <c r="GM64" s="27">
        <v>23</v>
      </c>
      <c r="GN64" s="27">
        <v>26</v>
      </c>
      <c r="GO64" s="27">
        <v>23</v>
      </c>
      <c r="GP64" s="44">
        <f t="shared" si="117"/>
        <v>384</v>
      </c>
      <c r="GQ64" s="27">
        <v>43</v>
      </c>
      <c r="GR64" s="27">
        <v>35</v>
      </c>
      <c r="GS64" s="27">
        <v>29</v>
      </c>
      <c r="GT64" s="27">
        <v>39</v>
      </c>
      <c r="GU64" s="27">
        <v>34</v>
      </c>
      <c r="GV64" s="27">
        <v>27</v>
      </c>
      <c r="GW64" s="27">
        <v>14</v>
      </c>
      <c r="GX64" s="27">
        <v>30</v>
      </c>
      <c r="GY64" s="27">
        <v>34</v>
      </c>
      <c r="GZ64" s="27">
        <v>35</v>
      </c>
      <c r="HA64" s="27">
        <v>45</v>
      </c>
      <c r="HB64" s="27">
        <v>115</v>
      </c>
      <c r="HC64" s="43">
        <f t="shared" si="118"/>
        <v>480</v>
      </c>
      <c r="HD64" s="27">
        <v>30</v>
      </c>
      <c r="HE64" s="27">
        <v>42</v>
      </c>
      <c r="HF64" s="27">
        <v>34</v>
      </c>
      <c r="HG64" s="27">
        <v>46</v>
      </c>
      <c r="HH64" s="27">
        <v>27</v>
      </c>
      <c r="HI64" s="27">
        <v>26</v>
      </c>
      <c r="HJ64" s="27">
        <v>22</v>
      </c>
      <c r="HK64" s="27">
        <v>39</v>
      </c>
      <c r="HL64" s="27">
        <v>45</v>
      </c>
      <c r="HM64" s="27">
        <v>41</v>
      </c>
      <c r="HN64" s="27">
        <v>40</v>
      </c>
      <c r="HO64" s="27">
        <v>31</v>
      </c>
      <c r="HP64" s="43">
        <f t="shared" si="119"/>
        <v>423</v>
      </c>
      <c r="HQ64" s="27">
        <v>38</v>
      </c>
      <c r="HR64" s="27">
        <v>44</v>
      </c>
      <c r="HS64" s="27">
        <v>32</v>
      </c>
      <c r="HT64" s="27">
        <v>25</v>
      </c>
      <c r="HU64" s="27">
        <v>24</v>
      </c>
      <c r="HV64" s="27">
        <v>37</v>
      </c>
      <c r="HW64" s="27">
        <v>31</v>
      </c>
      <c r="HX64" s="27">
        <v>22</v>
      </c>
      <c r="HY64" s="27">
        <v>34</v>
      </c>
      <c r="HZ64" s="27">
        <v>25</v>
      </c>
      <c r="IA64" s="27">
        <v>30</v>
      </c>
      <c r="IB64" s="27">
        <v>15</v>
      </c>
      <c r="IC64" s="43">
        <f t="shared" si="120"/>
        <v>357</v>
      </c>
      <c r="ID64" s="27">
        <v>52</v>
      </c>
      <c r="IE64" s="27">
        <v>38</v>
      </c>
      <c r="IF64" s="27">
        <v>42</v>
      </c>
      <c r="IG64" s="27">
        <v>39</v>
      </c>
      <c r="IH64" s="27">
        <v>42</v>
      </c>
      <c r="II64" s="27">
        <v>24</v>
      </c>
      <c r="IJ64" s="27">
        <v>28</v>
      </c>
      <c r="IK64" s="27">
        <v>38</v>
      </c>
      <c r="IL64" s="27">
        <v>25</v>
      </c>
      <c r="IM64" s="27">
        <v>37</v>
      </c>
      <c r="IN64" s="27">
        <v>28</v>
      </c>
      <c r="IO64" s="27">
        <v>38</v>
      </c>
      <c r="IP64" s="43">
        <f t="shared" si="121"/>
        <v>431</v>
      </c>
      <c r="IQ64" s="27">
        <v>29</v>
      </c>
      <c r="IR64" s="27">
        <v>27</v>
      </c>
      <c r="IS64" s="27">
        <v>52</v>
      </c>
      <c r="IT64" s="27">
        <v>36</v>
      </c>
      <c r="IU64" s="27">
        <v>30</v>
      </c>
      <c r="IV64" s="27">
        <v>34</v>
      </c>
      <c r="IW64" s="27">
        <v>31</v>
      </c>
      <c r="IX64" s="27">
        <v>35</v>
      </c>
      <c r="IY64" s="27">
        <v>70</v>
      </c>
      <c r="IZ64" s="27">
        <v>45</v>
      </c>
      <c r="JA64" s="27">
        <v>34</v>
      </c>
      <c r="JB64" s="27">
        <v>30</v>
      </c>
      <c r="JC64" s="43">
        <f t="shared" si="122"/>
        <v>453</v>
      </c>
      <c r="JD64" s="27">
        <v>42</v>
      </c>
      <c r="JE64" s="23">
        <v>12</v>
      </c>
      <c r="JF64" s="27">
        <v>61</v>
      </c>
      <c r="JG64" s="27">
        <v>34</v>
      </c>
      <c r="JH64" s="27">
        <v>44</v>
      </c>
      <c r="JI64" s="27">
        <v>19</v>
      </c>
      <c r="JJ64" s="150">
        <v>40</v>
      </c>
      <c r="JK64" s="27">
        <v>31</v>
      </c>
      <c r="JL64" s="27">
        <v>20</v>
      </c>
      <c r="JM64" s="27">
        <v>22</v>
      </c>
      <c r="JN64" s="27">
        <v>31</v>
      </c>
      <c r="JO64" s="27">
        <v>34</v>
      </c>
      <c r="JP64" s="42">
        <f t="shared" si="123"/>
        <v>390</v>
      </c>
      <c r="JQ64" s="27">
        <v>42</v>
      </c>
      <c r="JR64" s="27">
        <v>46</v>
      </c>
      <c r="JS64" s="27">
        <v>12</v>
      </c>
      <c r="JT64" s="27">
        <v>33</v>
      </c>
      <c r="JU64" s="27">
        <v>26</v>
      </c>
      <c r="JV64" s="27">
        <v>48</v>
      </c>
      <c r="JW64" s="27">
        <v>30</v>
      </c>
      <c r="JX64" s="27">
        <v>29</v>
      </c>
      <c r="JY64" s="27">
        <v>28</v>
      </c>
      <c r="JZ64" s="27">
        <v>42</v>
      </c>
      <c r="KA64" s="27">
        <v>42</v>
      </c>
      <c r="KB64" s="27">
        <v>63</v>
      </c>
      <c r="KC64" s="42">
        <f t="shared" si="124"/>
        <v>441</v>
      </c>
      <c r="KD64" s="27">
        <v>39</v>
      </c>
      <c r="KE64" s="27">
        <v>80</v>
      </c>
      <c r="KF64" s="27">
        <v>72</v>
      </c>
      <c r="KG64" s="27">
        <v>57</v>
      </c>
      <c r="KH64" s="27">
        <v>45</v>
      </c>
      <c r="KI64" s="27">
        <v>36</v>
      </c>
      <c r="KJ64" s="27">
        <v>29</v>
      </c>
      <c r="KK64" s="27">
        <v>24</v>
      </c>
      <c r="KL64" s="27">
        <v>33</v>
      </c>
      <c r="KM64" s="27">
        <v>41</v>
      </c>
      <c r="KN64" s="27">
        <v>46</v>
      </c>
      <c r="KO64" s="27">
        <v>50</v>
      </c>
      <c r="KP64" s="43">
        <f t="shared" si="125"/>
        <v>552</v>
      </c>
      <c r="KQ64" s="27">
        <v>34</v>
      </c>
      <c r="KR64" s="27">
        <v>38</v>
      </c>
      <c r="KS64" s="27">
        <v>69</v>
      </c>
      <c r="KT64" s="27">
        <v>55</v>
      </c>
      <c r="KU64" s="27">
        <v>31</v>
      </c>
      <c r="KV64" s="27">
        <v>21</v>
      </c>
      <c r="KW64" s="27">
        <v>9</v>
      </c>
      <c r="KX64" s="27">
        <v>42</v>
      </c>
      <c r="KY64" s="27">
        <v>37</v>
      </c>
      <c r="KZ64" s="27">
        <v>32</v>
      </c>
      <c r="LA64" s="27">
        <v>32</v>
      </c>
      <c r="LB64" s="27">
        <v>29</v>
      </c>
      <c r="LC64" s="43">
        <f t="shared" si="126"/>
        <v>429</v>
      </c>
      <c r="LD64" s="27">
        <v>27</v>
      </c>
      <c r="LE64" s="27">
        <v>31</v>
      </c>
      <c r="LF64" s="27">
        <v>53</v>
      </c>
      <c r="LG64" s="27">
        <v>32</v>
      </c>
      <c r="LH64" s="27">
        <v>44</v>
      </c>
      <c r="LI64" s="27">
        <v>38</v>
      </c>
      <c r="LJ64" s="27">
        <v>24</v>
      </c>
      <c r="LK64" s="27">
        <v>28</v>
      </c>
      <c r="LL64" s="27">
        <v>47</v>
      </c>
      <c r="LM64" s="27">
        <v>30</v>
      </c>
      <c r="LN64" s="27">
        <v>38</v>
      </c>
      <c r="LO64" s="27">
        <v>30</v>
      </c>
      <c r="LP64" s="43">
        <f t="shared" si="127"/>
        <v>422</v>
      </c>
      <c r="LQ64" s="164">
        <v>55</v>
      </c>
      <c r="LR64" s="164">
        <v>14</v>
      </c>
      <c r="LS64" s="164">
        <v>42</v>
      </c>
      <c r="LT64" s="164">
        <v>47</v>
      </c>
      <c r="LU64" s="164">
        <v>49</v>
      </c>
      <c r="LV64" s="164">
        <v>27</v>
      </c>
      <c r="LW64" s="164">
        <v>28</v>
      </c>
      <c r="LX64" s="164">
        <v>27</v>
      </c>
      <c r="LY64" s="164">
        <v>21</v>
      </c>
      <c r="LZ64" s="164">
        <v>31</v>
      </c>
      <c r="MA64" s="164">
        <v>26</v>
      </c>
      <c r="MB64" s="164">
        <v>34</v>
      </c>
      <c r="MC64" s="43">
        <f t="shared" si="128"/>
        <v>401</v>
      </c>
      <c r="MD64" s="164">
        <v>38</v>
      </c>
      <c r="ME64" s="164">
        <v>29</v>
      </c>
      <c r="MF64" s="164">
        <v>41</v>
      </c>
      <c r="MG64" s="164">
        <v>46</v>
      </c>
      <c r="MH64" s="164">
        <v>39</v>
      </c>
      <c r="MI64" s="164">
        <v>30</v>
      </c>
      <c r="MJ64" s="164">
        <v>38</v>
      </c>
      <c r="MK64" s="164"/>
      <c r="ML64" s="164"/>
      <c r="MM64" s="164"/>
      <c r="MN64" s="164"/>
      <c r="MO64" s="164"/>
      <c r="MP64" s="43">
        <f t="shared" si="129"/>
        <v>261</v>
      </c>
    </row>
    <row r="65" spans="1:354" x14ac:dyDescent="0.25">
      <c r="A65" s="195"/>
      <c r="B65" s="198"/>
      <c r="C65" s="99" t="s">
        <v>64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42">
        <f t="shared" si="112"/>
        <v>0</v>
      </c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42">
        <f t="shared" si="113"/>
        <v>0</v>
      </c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42">
        <f t="shared" si="114"/>
        <v>0</v>
      </c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43">
        <f t="shared" si="115"/>
        <v>0</v>
      </c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43">
        <f t="shared" si="116"/>
        <v>0</v>
      </c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43">
        <f t="shared" si="80"/>
        <v>0</v>
      </c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44">
        <f t="shared" si="81"/>
        <v>0</v>
      </c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44">
        <f t="shared" si="82"/>
        <v>0</v>
      </c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43">
        <f t="shared" si="83"/>
        <v>0</v>
      </c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43">
        <f t="shared" si="84"/>
        <v>0</v>
      </c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43">
        <f t="shared" si="85"/>
        <v>0</v>
      </c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43">
        <f t="shared" si="86"/>
        <v>0</v>
      </c>
      <c r="FD65" s="27">
        <v>17</v>
      </c>
      <c r="FE65" s="27">
        <v>11</v>
      </c>
      <c r="FF65" s="27">
        <v>6</v>
      </c>
      <c r="FG65" s="27">
        <v>13</v>
      </c>
      <c r="FH65" s="27">
        <v>14</v>
      </c>
      <c r="FI65" s="27">
        <v>9</v>
      </c>
      <c r="FJ65" s="27">
        <v>8</v>
      </c>
      <c r="FK65" s="27">
        <v>15</v>
      </c>
      <c r="FL65" s="27">
        <v>12</v>
      </c>
      <c r="FM65" s="27">
        <v>14</v>
      </c>
      <c r="FN65" s="27">
        <v>11</v>
      </c>
      <c r="FO65" s="27">
        <v>8</v>
      </c>
      <c r="FP65" s="44">
        <f t="shared" si="87"/>
        <v>138</v>
      </c>
      <c r="FQ65" s="27">
        <v>11</v>
      </c>
      <c r="FR65" s="27">
        <v>8</v>
      </c>
      <c r="FS65" s="27">
        <v>19</v>
      </c>
      <c r="FT65" s="27">
        <v>9</v>
      </c>
      <c r="FU65" s="27">
        <v>10</v>
      </c>
      <c r="FV65" s="27">
        <v>12</v>
      </c>
      <c r="FW65" s="27">
        <v>16</v>
      </c>
      <c r="FX65" s="27">
        <v>7</v>
      </c>
      <c r="FY65" s="27">
        <v>17</v>
      </c>
      <c r="FZ65" s="27">
        <v>8</v>
      </c>
      <c r="GA65" s="27">
        <v>12</v>
      </c>
      <c r="GB65" s="27">
        <v>11</v>
      </c>
      <c r="GC65" s="44">
        <f t="shared" si="88"/>
        <v>140</v>
      </c>
      <c r="GD65" s="27">
        <v>13</v>
      </c>
      <c r="GE65" s="27">
        <v>11</v>
      </c>
      <c r="GF65" s="27">
        <v>9</v>
      </c>
      <c r="GG65" s="27">
        <v>9</v>
      </c>
      <c r="GH65" s="27">
        <v>12</v>
      </c>
      <c r="GI65" s="27">
        <v>5</v>
      </c>
      <c r="GJ65" s="27">
        <v>13</v>
      </c>
      <c r="GK65" s="27">
        <v>10</v>
      </c>
      <c r="GL65" s="27">
        <v>7</v>
      </c>
      <c r="GM65" s="27">
        <v>7</v>
      </c>
      <c r="GN65" s="27">
        <v>7</v>
      </c>
      <c r="GO65" s="27">
        <v>9</v>
      </c>
      <c r="GP65" s="44">
        <f t="shared" si="117"/>
        <v>112</v>
      </c>
      <c r="GQ65" s="27">
        <v>11</v>
      </c>
      <c r="GR65" s="27">
        <v>10</v>
      </c>
      <c r="GS65" s="27">
        <v>12</v>
      </c>
      <c r="GT65" s="27">
        <v>15</v>
      </c>
      <c r="GU65" s="27">
        <v>10</v>
      </c>
      <c r="GV65" s="27">
        <v>9</v>
      </c>
      <c r="GW65" s="27">
        <v>9</v>
      </c>
      <c r="GX65" s="27">
        <v>14</v>
      </c>
      <c r="GY65" s="27">
        <v>15</v>
      </c>
      <c r="GZ65" s="27">
        <v>8</v>
      </c>
      <c r="HA65" s="27">
        <v>11</v>
      </c>
      <c r="HB65" s="27">
        <v>12</v>
      </c>
      <c r="HC65" s="43">
        <f t="shared" si="118"/>
        <v>136</v>
      </c>
      <c r="HD65" s="27">
        <v>20</v>
      </c>
      <c r="HE65" s="27">
        <v>13</v>
      </c>
      <c r="HF65" s="27">
        <v>15</v>
      </c>
      <c r="HG65" s="27">
        <v>9</v>
      </c>
      <c r="HH65" s="27">
        <v>14</v>
      </c>
      <c r="HI65" s="27">
        <v>8</v>
      </c>
      <c r="HJ65" s="27">
        <v>10</v>
      </c>
      <c r="HK65" s="27">
        <v>10</v>
      </c>
      <c r="HL65" s="27">
        <v>3</v>
      </c>
      <c r="HM65" s="27">
        <v>13</v>
      </c>
      <c r="HN65" s="27">
        <v>8</v>
      </c>
      <c r="HO65" s="27">
        <v>11</v>
      </c>
      <c r="HP65" s="43">
        <f t="shared" si="119"/>
        <v>134</v>
      </c>
      <c r="HQ65" s="27">
        <v>11</v>
      </c>
      <c r="HR65" s="27">
        <v>13</v>
      </c>
      <c r="HS65" s="27">
        <v>13</v>
      </c>
      <c r="HT65" s="27">
        <v>9</v>
      </c>
      <c r="HU65" s="27">
        <v>5</v>
      </c>
      <c r="HV65" s="27">
        <v>9</v>
      </c>
      <c r="HW65" s="27">
        <v>10</v>
      </c>
      <c r="HX65" s="27">
        <v>16</v>
      </c>
      <c r="HY65" s="27">
        <v>9</v>
      </c>
      <c r="HZ65" s="27">
        <v>14</v>
      </c>
      <c r="IA65" s="27">
        <v>13</v>
      </c>
      <c r="IB65" s="27">
        <v>7</v>
      </c>
      <c r="IC65" s="43">
        <f t="shared" si="120"/>
        <v>129</v>
      </c>
      <c r="ID65" s="27">
        <v>21</v>
      </c>
      <c r="IE65" s="27">
        <v>20</v>
      </c>
      <c r="IF65" s="27">
        <v>15</v>
      </c>
      <c r="IG65" s="27">
        <v>12</v>
      </c>
      <c r="IH65" s="27">
        <v>13</v>
      </c>
      <c r="II65" s="27">
        <v>10</v>
      </c>
      <c r="IJ65" s="27">
        <v>7</v>
      </c>
      <c r="IK65" s="27">
        <v>18</v>
      </c>
      <c r="IL65" s="27">
        <v>8</v>
      </c>
      <c r="IM65" s="27">
        <v>12</v>
      </c>
      <c r="IN65" s="27">
        <v>11</v>
      </c>
      <c r="IO65" s="27">
        <v>6</v>
      </c>
      <c r="IP65" s="43">
        <f t="shared" si="121"/>
        <v>153</v>
      </c>
      <c r="IQ65" s="27">
        <v>16</v>
      </c>
      <c r="IR65" s="27">
        <v>7</v>
      </c>
      <c r="IS65" s="27">
        <v>16</v>
      </c>
      <c r="IT65" s="27">
        <v>6</v>
      </c>
      <c r="IU65" s="27">
        <v>13</v>
      </c>
      <c r="IV65" s="27">
        <v>20</v>
      </c>
      <c r="IW65" s="27">
        <v>10</v>
      </c>
      <c r="IX65" s="27">
        <v>9</v>
      </c>
      <c r="IY65" s="27">
        <v>27</v>
      </c>
      <c r="IZ65" s="27">
        <v>15</v>
      </c>
      <c r="JA65" s="27">
        <v>5</v>
      </c>
      <c r="JB65" s="27">
        <v>18</v>
      </c>
      <c r="JC65" s="43">
        <f t="shared" si="122"/>
        <v>162</v>
      </c>
      <c r="JD65" s="27">
        <v>20</v>
      </c>
      <c r="JE65" s="27">
        <v>17</v>
      </c>
      <c r="JF65" s="27">
        <v>14</v>
      </c>
      <c r="JG65" s="27">
        <v>18</v>
      </c>
      <c r="JH65" s="27">
        <v>10</v>
      </c>
      <c r="JI65" s="27">
        <v>11</v>
      </c>
      <c r="JJ65" s="150">
        <v>13</v>
      </c>
      <c r="JK65" s="27">
        <v>8</v>
      </c>
      <c r="JL65" s="27">
        <v>12</v>
      </c>
      <c r="JM65" s="27">
        <v>13</v>
      </c>
      <c r="JN65" s="27">
        <v>10</v>
      </c>
      <c r="JO65" s="27">
        <v>19</v>
      </c>
      <c r="JP65" s="42">
        <f t="shared" si="123"/>
        <v>165</v>
      </c>
      <c r="JQ65" s="27">
        <v>16</v>
      </c>
      <c r="JR65" s="27">
        <v>12</v>
      </c>
      <c r="JS65" s="27">
        <v>3</v>
      </c>
      <c r="JT65" s="27">
        <v>14</v>
      </c>
      <c r="JU65" s="27">
        <v>9</v>
      </c>
      <c r="JV65" s="27">
        <v>14</v>
      </c>
      <c r="JW65" s="27">
        <v>9</v>
      </c>
      <c r="JX65" s="27">
        <v>10</v>
      </c>
      <c r="JY65" s="27">
        <v>12</v>
      </c>
      <c r="JZ65" s="27">
        <v>11</v>
      </c>
      <c r="KA65" s="27">
        <v>21</v>
      </c>
      <c r="KB65" s="27">
        <v>24</v>
      </c>
      <c r="KC65" s="42">
        <f t="shared" si="124"/>
        <v>155</v>
      </c>
      <c r="KD65" s="27">
        <v>9</v>
      </c>
      <c r="KE65" s="27">
        <v>32</v>
      </c>
      <c r="KF65" s="27">
        <v>35</v>
      </c>
      <c r="KG65" s="27">
        <v>16</v>
      </c>
      <c r="KH65" s="27">
        <v>13</v>
      </c>
      <c r="KI65" s="27">
        <v>13</v>
      </c>
      <c r="KJ65" s="27">
        <v>12</v>
      </c>
      <c r="KK65" s="27">
        <v>10</v>
      </c>
      <c r="KL65" s="27">
        <v>21</v>
      </c>
      <c r="KM65" s="27">
        <v>14</v>
      </c>
      <c r="KN65" s="27">
        <v>15</v>
      </c>
      <c r="KO65" s="27">
        <v>23</v>
      </c>
      <c r="KP65" s="43">
        <f t="shared" si="125"/>
        <v>213</v>
      </c>
      <c r="KQ65" s="27">
        <v>22</v>
      </c>
      <c r="KR65" s="27">
        <v>26</v>
      </c>
      <c r="KS65" s="27">
        <v>23</v>
      </c>
      <c r="KT65" s="27">
        <v>15</v>
      </c>
      <c r="KU65" s="27">
        <v>14</v>
      </c>
      <c r="KV65" s="27">
        <v>10</v>
      </c>
      <c r="KW65" s="27">
        <v>0</v>
      </c>
      <c r="KX65" s="27">
        <v>23</v>
      </c>
      <c r="KY65" s="27">
        <v>19</v>
      </c>
      <c r="KZ65" s="27">
        <v>12</v>
      </c>
      <c r="LA65" s="27">
        <v>12</v>
      </c>
      <c r="LB65" s="27">
        <v>8</v>
      </c>
      <c r="LC65" s="43">
        <f t="shared" si="126"/>
        <v>184</v>
      </c>
      <c r="LD65" s="27">
        <v>11</v>
      </c>
      <c r="LE65" s="27">
        <v>3</v>
      </c>
      <c r="LF65" s="27">
        <v>20</v>
      </c>
      <c r="LG65" s="27">
        <v>9</v>
      </c>
      <c r="LH65" s="27">
        <v>14</v>
      </c>
      <c r="LI65" s="27">
        <v>9</v>
      </c>
      <c r="LJ65" s="27">
        <v>10</v>
      </c>
      <c r="LK65" s="27">
        <v>10</v>
      </c>
      <c r="LL65" s="27">
        <v>8</v>
      </c>
      <c r="LM65" s="27">
        <v>7</v>
      </c>
      <c r="LN65" s="27">
        <v>14</v>
      </c>
      <c r="LO65" s="27">
        <v>41</v>
      </c>
      <c r="LP65" s="43">
        <f t="shared" si="127"/>
        <v>156</v>
      </c>
      <c r="LQ65" s="164">
        <v>6</v>
      </c>
      <c r="LR65" s="164">
        <v>4</v>
      </c>
      <c r="LS65" s="164">
        <v>30</v>
      </c>
      <c r="LT65" s="164">
        <v>15</v>
      </c>
      <c r="LU65" s="164">
        <v>21</v>
      </c>
      <c r="LV65" s="164">
        <v>9</v>
      </c>
      <c r="LW65" s="164">
        <v>20</v>
      </c>
      <c r="LX65" s="164">
        <v>10</v>
      </c>
      <c r="LY65" s="164">
        <v>9</v>
      </c>
      <c r="LZ65" s="164">
        <v>8</v>
      </c>
      <c r="MA65" s="164">
        <v>12</v>
      </c>
      <c r="MB65" s="164">
        <v>14</v>
      </c>
      <c r="MC65" s="43">
        <f t="shared" si="128"/>
        <v>158</v>
      </c>
      <c r="MD65" s="164">
        <v>23</v>
      </c>
      <c r="ME65" s="164">
        <v>8</v>
      </c>
      <c r="MF65" s="164">
        <v>16</v>
      </c>
      <c r="MG65" s="164">
        <v>15</v>
      </c>
      <c r="MH65" s="164">
        <v>15</v>
      </c>
      <c r="MI65" s="164">
        <v>8</v>
      </c>
      <c r="MJ65" s="164">
        <v>15</v>
      </c>
      <c r="MK65" s="164"/>
      <c r="ML65" s="164"/>
      <c r="MM65" s="164"/>
      <c r="MN65" s="164"/>
      <c r="MO65" s="164"/>
      <c r="MP65" s="43">
        <f t="shared" si="129"/>
        <v>100</v>
      </c>
    </row>
    <row r="66" spans="1:354" x14ac:dyDescent="0.25">
      <c r="A66" s="195"/>
      <c r="B66" s="198"/>
      <c r="C66" s="99" t="s">
        <v>65</v>
      </c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42">
        <f t="shared" si="112"/>
        <v>0</v>
      </c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42">
        <f t="shared" si="113"/>
        <v>0</v>
      </c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42">
        <f t="shared" si="114"/>
        <v>0</v>
      </c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43">
        <f t="shared" si="115"/>
        <v>0</v>
      </c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43">
        <f t="shared" si="116"/>
        <v>0</v>
      </c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43">
        <f t="shared" si="80"/>
        <v>0</v>
      </c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44">
        <f t="shared" si="81"/>
        <v>0</v>
      </c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44">
        <f t="shared" si="82"/>
        <v>0</v>
      </c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43">
        <f t="shared" si="83"/>
        <v>0</v>
      </c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43">
        <f t="shared" si="84"/>
        <v>0</v>
      </c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43">
        <f t="shared" si="85"/>
        <v>0</v>
      </c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43">
        <f t="shared" si="86"/>
        <v>0</v>
      </c>
      <c r="FD66" s="27">
        <v>27</v>
      </c>
      <c r="FE66" s="27">
        <v>27</v>
      </c>
      <c r="FF66" s="27">
        <v>35</v>
      </c>
      <c r="FG66" s="27">
        <v>19</v>
      </c>
      <c r="FH66" s="27">
        <v>18</v>
      </c>
      <c r="FI66" s="27">
        <v>31</v>
      </c>
      <c r="FJ66" s="27">
        <v>25</v>
      </c>
      <c r="FK66" s="27">
        <v>23</v>
      </c>
      <c r="FL66" s="27">
        <v>24</v>
      </c>
      <c r="FM66" s="27">
        <v>25</v>
      </c>
      <c r="FN66" s="27">
        <v>21</v>
      </c>
      <c r="FO66" s="27">
        <v>17</v>
      </c>
      <c r="FP66" s="44">
        <f t="shared" si="87"/>
        <v>292</v>
      </c>
      <c r="FQ66" s="27">
        <v>30</v>
      </c>
      <c r="FR66" s="27">
        <v>23</v>
      </c>
      <c r="FS66" s="27">
        <v>36</v>
      </c>
      <c r="FT66" s="27">
        <v>17</v>
      </c>
      <c r="FU66" s="27">
        <v>14</v>
      </c>
      <c r="FV66" s="27">
        <v>22</v>
      </c>
      <c r="FW66" s="27">
        <v>24</v>
      </c>
      <c r="FX66" s="27">
        <v>24</v>
      </c>
      <c r="FY66" s="27">
        <v>20</v>
      </c>
      <c r="FZ66" s="27">
        <v>21</v>
      </c>
      <c r="GA66" s="27">
        <v>18</v>
      </c>
      <c r="GB66" s="27">
        <v>27</v>
      </c>
      <c r="GC66" s="44">
        <f t="shared" si="88"/>
        <v>276</v>
      </c>
      <c r="GD66" s="27">
        <v>24</v>
      </c>
      <c r="GE66" s="27">
        <v>24</v>
      </c>
      <c r="GF66" s="27">
        <v>21</v>
      </c>
      <c r="GG66" s="27">
        <v>19</v>
      </c>
      <c r="GH66" s="27">
        <v>27</v>
      </c>
      <c r="GI66" s="27">
        <v>19</v>
      </c>
      <c r="GJ66" s="27">
        <v>28</v>
      </c>
      <c r="GK66" s="27">
        <v>19</v>
      </c>
      <c r="GL66" s="27">
        <v>14</v>
      </c>
      <c r="GM66" s="27">
        <v>19</v>
      </c>
      <c r="GN66" s="27">
        <v>16</v>
      </c>
      <c r="GO66" s="27">
        <v>24</v>
      </c>
      <c r="GP66" s="44">
        <f t="shared" si="117"/>
        <v>254</v>
      </c>
      <c r="GQ66" s="27">
        <v>38</v>
      </c>
      <c r="GR66" s="27">
        <v>27</v>
      </c>
      <c r="GS66" s="27">
        <v>39</v>
      </c>
      <c r="GT66" s="27">
        <v>17</v>
      </c>
      <c r="GU66" s="27">
        <v>30</v>
      </c>
      <c r="GV66" s="27">
        <v>22</v>
      </c>
      <c r="GW66" s="27">
        <v>17</v>
      </c>
      <c r="GX66" s="27">
        <v>21</v>
      </c>
      <c r="GY66" s="27">
        <v>18</v>
      </c>
      <c r="GZ66" s="27">
        <v>24</v>
      </c>
      <c r="HA66" s="27">
        <v>26</v>
      </c>
      <c r="HB66" s="27">
        <v>24</v>
      </c>
      <c r="HC66" s="43">
        <f t="shared" si="118"/>
        <v>303</v>
      </c>
      <c r="HD66" s="27">
        <v>31</v>
      </c>
      <c r="HE66" s="27">
        <v>27</v>
      </c>
      <c r="HF66" s="27">
        <v>29</v>
      </c>
      <c r="HG66" s="27">
        <v>25</v>
      </c>
      <c r="HH66" s="27">
        <v>22</v>
      </c>
      <c r="HI66" s="27">
        <v>16</v>
      </c>
      <c r="HJ66" s="27">
        <v>19</v>
      </c>
      <c r="HK66" s="27">
        <v>22</v>
      </c>
      <c r="HL66" s="27">
        <v>19</v>
      </c>
      <c r="HM66" s="27">
        <v>20</v>
      </c>
      <c r="HN66" s="27">
        <v>29</v>
      </c>
      <c r="HO66" s="27">
        <v>23</v>
      </c>
      <c r="HP66" s="43">
        <f t="shared" si="119"/>
        <v>282</v>
      </c>
      <c r="HQ66" s="27">
        <v>19</v>
      </c>
      <c r="HR66" s="27">
        <v>22</v>
      </c>
      <c r="HS66" s="27">
        <v>31</v>
      </c>
      <c r="HT66" s="27">
        <v>15</v>
      </c>
      <c r="HU66" s="27">
        <v>14</v>
      </c>
      <c r="HV66" s="27">
        <v>20</v>
      </c>
      <c r="HW66" s="27">
        <v>23</v>
      </c>
      <c r="HX66" s="27">
        <v>25</v>
      </c>
      <c r="HY66" s="27">
        <v>18</v>
      </c>
      <c r="HZ66" s="27">
        <v>21</v>
      </c>
      <c r="IA66" s="27">
        <v>22</v>
      </c>
      <c r="IB66" s="27">
        <v>25</v>
      </c>
      <c r="IC66" s="43">
        <f t="shared" si="120"/>
        <v>255</v>
      </c>
      <c r="ID66" s="27">
        <v>39</v>
      </c>
      <c r="IE66" s="27">
        <v>27</v>
      </c>
      <c r="IF66" s="27">
        <v>32</v>
      </c>
      <c r="IG66" s="27">
        <v>34</v>
      </c>
      <c r="IH66" s="27">
        <v>27</v>
      </c>
      <c r="II66" s="27">
        <v>18</v>
      </c>
      <c r="IJ66" s="27">
        <v>38</v>
      </c>
      <c r="IK66" s="27">
        <v>28</v>
      </c>
      <c r="IL66" s="27">
        <v>20</v>
      </c>
      <c r="IM66" s="27">
        <v>28</v>
      </c>
      <c r="IN66" s="27">
        <v>19</v>
      </c>
      <c r="IO66" s="27">
        <v>32</v>
      </c>
      <c r="IP66" s="43">
        <f t="shared" si="121"/>
        <v>342</v>
      </c>
      <c r="IQ66" s="27">
        <v>26</v>
      </c>
      <c r="IR66" s="27">
        <v>23</v>
      </c>
      <c r="IS66" s="27">
        <v>29</v>
      </c>
      <c r="IT66" s="27">
        <v>24</v>
      </c>
      <c r="IU66" s="27">
        <v>36</v>
      </c>
      <c r="IV66" s="27">
        <v>18</v>
      </c>
      <c r="IW66" s="27">
        <v>19</v>
      </c>
      <c r="IX66" s="27">
        <v>14</v>
      </c>
      <c r="IY66" s="27">
        <v>69</v>
      </c>
      <c r="IZ66" s="27">
        <v>34</v>
      </c>
      <c r="JA66" s="27">
        <v>27</v>
      </c>
      <c r="JB66" s="27">
        <v>30</v>
      </c>
      <c r="JC66" s="43">
        <f t="shared" si="122"/>
        <v>349</v>
      </c>
      <c r="JD66" s="27">
        <v>30</v>
      </c>
      <c r="JE66" s="27">
        <v>37</v>
      </c>
      <c r="JF66" s="27">
        <v>27</v>
      </c>
      <c r="JG66" s="27">
        <v>23</v>
      </c>
      <c r="JH66" s="27">
        <v>32</v>
      </c>
      <c r="JI66" s="27">
        <v>22</v>
      </c>
      <c r="JJ66" s="150">
        <v>22</v>
      </c>
      <c r="JK66" s="27">
        <v>23</v>
      </c>
      <c r="JL66" s="27">
        <v>20</v>
      </c>
      <c r="JM66" s="27">
        <v>19</v>
      </c>
      <c r="JN66" s="27">
        <v>17</v>
      </c>
      <c r="JO66" s="27">
        <v>26</v>
      </c>
      <c r="JP66" s="42">
        <f t="shared" si="123"/>
        <v>298</v>
      </c>
      <c r="JQ66" s="27">
        <v>34</v>
      </c>
      <c r="JR66" s="27">
        <v>26</v>
      </c>
      <c r="JS66" s="27">
        <v>19</v>
      </c>
      <c r="JT66" s="27">
        <v>19</v>
      </c>
      <c r="JU66" s="27">
        <v>16</v>
      </c>
      <c r="JV66" s="27">
        <v>28</v>
      </c>
      <c r="JW66" s="27">
        <v>30</v>
      </c>
      <c r="JX66" s="27">
        <v>16</v>
      </c>
      <c r="JY66" s="27">
        <v>35</v>
      </c>
      <c r="JZ66" s="27">
        <v>33</v>
      </c>
      <c r="KA66" s="27">
        <v>16</v>
      </c>
      <c r="KB66" s="27">
        <v>46</v>
      </c>
      <c r="KC66" s="42">
        <f t="shared" si="124"/>
        <v>318</v>
      </c>
      <c r="KD66" s="27">
        <v>21</v>
      </c>
      <c r="KE66" s="27">
        <v>53</v>
      </c>
      <c r="KF66" s="27">
        <v>57</v>
      </c>
      <c r="KG66" s="27">
        <v>32</v>
      </c>
      <c r="KH66" s="27">
        <v>37</v>
      </c>
      <c r="KI66" s="27">
        <v>26</v>
      </c>
      <c r="KJ66" s="27">
        <v>30</v>
      </c>
      <c r="KK66" s="27">
        <v>25</v>
      </c>
      <c r="KL66" s="27">
        <v>26</v>
      </c>
      <c r="KM66" s="27">
        <v>22</v>
      </c>
      <c r="KN66" s="27">
        <v>27</v>
      </c>
      <c r="KO66" s="27">
        <v>33</v>
      </c>
      <c r="KP66" s="43">
        <f t="shared" si="125"/>
        <v>389</v>
      </c>
      <c r="KQ66" s="27">
        <v>45</v>
      </c>
      <c r="KR66" s="27">
        <v>51</v>
      </c>
      <c r="KS66" s="27">
        <v>30</v>
      </c>
      <c r="KT66" s="27">
        <v>37</v>
      </c>
      <c r="KU66" s="27">
        <v>22</v>
      </c>
      <c r="KV66" s="27">
        <v>7</v>
      </c>
      <c r="KW66" s="27">
        <v>0</v>
      </c>
      <c r="KX66" s="27">
        <v>41</v>
      </c>
      <c r="KY66" s="27">
        <v>33</v>
      </c>
      <c r="KZ66" s="27">
        <v>37</v>
      </c>
      <c r="LA66" s="27">
        <v>29</v>
      </c>
      <c r="LB66" s="27">
        <v>25</v>
      </c>
      <c r="LC66" s="43">
        <f t="shared" si="126"/>
        <v>357</v>
      </c>
      <c r="LD66" s="27">
        <v>26</v>
      </c>
      <c r="LE66" s="27">
        <v>13</v>
      </c>
      <c r="LF66" s="27">
        <v>51</v>
      </c>
      <c r="LG66" s="27">
        <v>22</v>
      </c>
      <c r="LH66" s="27">
        <v>37</v>
      </c>
      <c r="LI66" s="27">
        <v>30</v>
      </c>
      <c r="LJ66" s="27">
        <v>30</v>
      </c>
      <c r="LK66" s="27">
        <v>35</v>
      </c>
      <c r="LL66" s="27">
        <v>14</v>
      </c>
      <c r="LM66" s="27">
        <v>26</v>
      </c>
      <c r="LN66" s="27">
        <v>25</v>
      </c>
      <c r="LO66" s="27">
        <v>18</v>
      </c>
      <c r="LP66" s="43">
        <f t="shared" si="127"/>
        <v>327</v>
      </c>
      <c r="LQ66" s="164">
        <v>38</v>
      </c>
      <c r="LR66" s="164">
        <v>29</v>
      </c>
      <c r="LS66" s="164">
        <v>30</v>
      </c>
      <c r="LT66" s="164">
        <v>25</v>
      </c>
      <c r="LU66" s="164">
        <v>26</v>
      </c>
      <c r="LV66" s="164">
        <v>21</v>
      </c>
      <c r="LW66" s="164">
        <v>16</v>
      </c>
      <c r="LX66" s="164">
        <v>25</v>
      </c>
      <c r="LY66" s="164">
        <v>16</v>
      </c>
      <c r="LZ66" s="164">
        <v>19</v>
      </c>
      <c r="MA66" s="164">
        <v>22</v>
      </c>
      <c r="MB66" s="164">
        <v>25</v>
      </c>
      <c r="MC66" s="43">
        <f t="shared" si="128"/>
        <v>292</v>
      </c>
      <c r="MD66" s="164">
        <v>33</v>
      </c>
      <c r="ME66" s="164">
        <v>22</v>
      </c>
      <c r="MF66" s="164">
        <v>29</v>
      </c>
      <c r="MG66" s="164">
        <v>23</v>
      </c>
      <c r="MH66" s="164">
        <v>28</v>
      </c>
      <c r="MI66" s="164">
        <v>22</v>
      </c>
      <c r="MJ66" s="164">
        <v>28</v>
      </c>
      <c r="MK66" s="164"/>
      <c r="ML66" s="164"/>
      <c r="MM66" s="164"/>
      <c r="MN66" s="164"/>
      <c r="MO66" s="164"/>
      <c r="MP66" s="43">
        <f t="shared" si="129"/>
        <v>185</v>
      </c>
    </row>
    <row r="67" spans="1:354" x14ac:dyDescent="0.25">
      <c r="A67" s="195"/>
      <c r="B67" s="198"/>
      <c r="C67" s="99" t="s">
        <v>66</v>
      </c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42">
        <f t="shared" si="112"/>
        <v>0</v>
      </c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42">
        <f t="shared" si="113"/>
        <v>0</v>
      </c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42">
        <f t="shared" si="114"/>
        <v>0</v>
      </c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43">
        <f t="shared" si="115"/>
        <v>0</v>
      </c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43">
        <f t="shared" si="116"/>
        <v>0</v>
      </c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43">
        <f t="shared" si="80"/>
        <v>0</v>
      </c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44">
        <f t="shared" si="81"/>
        <v>0</v>
      </c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44">
        <f t="shared" si="82"/>
        <v>0</v>
      </c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43">
        <f t="shared" si="83"/>
        <v>0</v>
      </c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43">
        <f t="shared" si="84"/>
        <v>0</v>
      </c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43">
        <f t="shared" si="85"/>
        <v>0</v>
      </c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43">
        <f t="shared" si="86"/>
        <v>0</v>
      </c>
      <c r="FD67" s="27">
        <v>12</v>
      </c>
      <c r="FE67" s="27">
        <v>9</v>
      </c>
      <c r="FF67" s="27">
        <v>14</v>
      </c>
      <c r="FG67" s="27">
        <v>12</v>
      </c>
      <c r="FH67" s="27">
        <v>18</v>
      </c>
      <c r="FI67" s="27">
        <v>12</v>
      </c>
      <c r="FJ67" s="27">
        <v>6</v>
      </c>
      <c r="FK67" s="27">
        <v>13</v>
      </c>
      <c r="FL67" s="27">
        <v>17</v>
      </c>
      <c r="FM67" s="27">
        <v>6</v>
      </c>
      <c r="FN67" s="27">
        <v>15</v>
      </c>
      <c r="FO67" s="27">
        <v>15</v>
      </c>
      <c r="FP67" s="44">
        <f t="shared" si="87"/>
        <v>149</v>
      </c>
      <c r="FQ67" s="27">
        <v>13</v>
      </c>
      <c r="FR67" s="27">
        <v>15</v>
      </c>
      <c r="FS67" s="27">
        <v>18</v>
      </c>
      <c r="FT67" s="27">
        <v>7</v>
      </c>
      <c r="FU67" s="27">
        <v>14</v>
      </c>
      <c r="FV67" s="27">
        <v>11</v>
      </c>
      <c r="FW67" s="27">
        <v>11</v>
      </c>
      <c r="FX67" s="27">
        <v>3</v>
      </c>
      <c r="FY67" s="27">
        <v>10</v>
      </c>
      <c r="FZ67" s="27">
        <v>14</v>
      </c>
      <c r="GA67" s="27">
        <v>10</v>
      </c>
      <c r="GB67" s="27">
        <v>9</v>
      </c>
      <c r="GC67" s="44">
        <f t="shared" si="88"/>
        <v>135</v>
      </c>
      <c r="GD67" s="27">
        <v>15</v>
      </c>
      <c r="GE67" s="27">
        <v>13</v>
      </c>
      <c r="GF67" s="27">
        <v>19</v>
      </c>
      <c r="GG67" s="27">
        <v>16</v>
      </c>
      <c r="GH67" s="27">
        <v>7</v>
      </c>
      <c r="GI67" s="27">
        <v>10</v>
      </c>
      <c r="GJ67" s="27">
        <v>7</v>
      </c>
      <c r="GK67" s="27">
        <v>14</v>
      </c>
      <c r="GL67" s="27">
        <v>14</v>
      </c>
      <c r="GM67" s="27">
        <v>11</v>
      </c>
      <c r="GN67" s="27">
        <v>16</v>
      </c>
      <c r="GO67" s="27">
        <v>6</v>
      </c>
      <c r="GP67" s="44">
        <f t="shared" si="117"/>
        <v>148</v>
      </c>
      <c r="GQ67" s="27">
        <v>13</v>
      </c>
      <c r="GR67" s="27">
        <v>6</v>
      </c>
      <c r="GS67" s="27">
        <v>10</v>
      </c>
      <c r="GT67" s="27">
        <v>7</v>
      </c>
      <c r="GU67" s="27">
        <v>11</v>
      </c>
      <c r="GV67" s="27">
        <v>12</v>
      </c>
      <c r="GW67" s="27">
        <v>8</v>
      </c>
      <c r="GX67" s="27">
        <v>10</v>
      </c>
      <c r="GY67" s="27">
        <v>9</v>
      </c>
      <c r="GZ67" s="27">
        <v>13</v>
      </c>
      <c r="HA67" s="27">
        <v>4</v>
      </c>
      <c r="HB67" s="27">
        <v>14</v>
      </c>
      <c r="HC67" s="43">
        <f t="shared" si="118"/>
        <v>117</v>
      </c>
      <c r="HD67" s="27">
        <v>15</v>
      </c>
      <c r="HE67" s="27">
        <v>18</v>
      </c>
      <c r="HF67" s="27">
        <v>19</v>
      </c>
      <c r="HG67" s="27">
        <v>10</v>
      </c>
      <c r="HH67" s="27">
        <v>13</v>
      </c>
      <c r="HI67" s="27">
        <v>11</v>
      </c>
      <c r="HJ67" s="27">
        <v>12</v>
      </c>
      <c r="HK67" s="27">
        <v>9</v>
      </c>
      <c r="HL67" s="27">
        <v>10</v>
      </c>
      <c r="HM67" s="27">
        <v>15</v>
      </c>
      <c r="HN67" s="27">
        <v>12</v>
      </c>
      <c r="HO67" s="27">
        <v>8</v>
      </c>
      <c r="HP67" s="43">
        <f t="shared" si="119"/>
        <v>152</v>
      </c>
      <c r="HQ67" s="27">
        <v>13</v>
      </c>
      <c r="HR67" s="27">
        <v>10</v>
      </c>
      <c r="HS67" s="27">
        <v>8</v>
      </c>
      <c r="HT67" s="27">
        <v>17</v>
      </c>
      <c r="HU67" s="27">
        <v>6</v>
      </c>
      <c r="HV67" s="27">
        <v>14</v>
      </c>
      <c r="HW67" s="27">
        <v>98</v>
      </c>
      <c r="HX67" s="27">
        <v>13</v>
      </c>
      <c r="HY67" s="27">
        <v>13</v>
      </c>
      <c r="HZ67" s="27">
        <v>16</v>
      </c>
      <c r="IA67" s="27">
        <v>15</v>
      </c>
      <c r="IB67" s="27">
        <v>12</v>
      </c>
      <c r="IC67" s="43">
        <f t="shared" si="120"/>
        <v>235</v>
      </c>
      <c r="ID67" s="27">
        <v>23</v>
      </c>
      <c r="IE67" s="27">
        <v>13</v>
      </c>
      <c r="IF67" s="27">
        <v>21</v>
      </c>
      <c r="IG67" s="27">
        <v>12</v>
      </c>
      <c r="IH67" s="27">
        <v>9</v>
      </c>
      <c r="II67" s="27">
        <v>13</v>
      </c>
      <c r="IJ67" s="27">
        <v>4</v>
      </c>
      <c r="IK67" s="27">
        <v>12</v>
      </c>
      <c r="IL67" s="27">
        <v>9</v>
      </c>
      <c r="IM67" s="27">
        <v>18</v>
      </c>
      <c r="IN67" s="27">
        <v>9</v>
      </c>
      <c r="IO67" s="27">
        <v>9</v>
      </c>
      <c r="IP67" s="43">
        <f t="shared" si="121"/>
        <v>152</v>
      </c>
      <c r="IQ67" s="27">
        <v>12</v>
      </c>
      <c r="IR67" s="27">
        <v>18</v>
      </c>
      <c r="IS67" s="27">
        <v>17</v>
      </c>
      <c r="IT67" s="27">
        <v>8</v>
      </c>
      <c r="IU67" s="27">
        <v>9</v>
      </c>
      <c r="IV67" s="27">
        <v>9</v>
      </c>
      <c r="IW67" s="27">
        <v>8</v>
      </c>
      <c r="IX67" s="27">
        <v>9</v>
      </c>
      <c r="IY67" s="27">
        <v>29</v>
      </c>
      <c r="IZ67" s="27">
        <v>15</v>
      </c>
      <c r="JA67" s="27">
        <v>9</v>
      </c>
      <c r="JB67" s="27">
        <v>9</v>
      </c>
      <c r="JC67" s="43">
        <f t="shared" si="122"/>
        <v>152</v>
      </c>
      <c r="JD67" s="27">
        <v>15</v>
      </c>
      <c r="JE67" s="27">
        <v>10</v>
      </c>
      <c r="JF67" s="27">
        <v>11</v>
      </c>
      <c r="JG67" s="27">
        <v>8</v>
      </c>
      <c r="JH67" s="27">
        <v>12</v>
      </c>
      <c r="JI67" s="27">
        <v>8</v>
      </c>
      <c r="JJ67" s="150">
        <v>11</v>
      </c>
      <c r="JK67" s="27">
        <v>10</v>
      </c>
      <c r="JL67" s="27">
        <v>12</v>
      </c>
      <c r="JM67" s="27">
        <v>12</v>
      </c>
      <c r="JN67" s="27">
        <v>8</v>
      </c>
      <c r="JO67" s="27">
        <v>14</v>
      </c>
      <c r="JP67" s="42">
        <f t="shared" si="123"/>
        <v>131</v>
      </c>
      <c r="JQ67" s="27">
        <v>16</v>
      </c>
      <c r="JR67" s="27">
        <v>14</v>
      </c>
      <c r="JS67" s="27">
        <v>11</v>
      </c>
      <c r="JT67" s="27">
        <v>10</v>
      </c>
      <c r="JU67" s="27">
        <v>11</v>
      </c>
      <c r="JV67" s="27">
        <v>10</v>
      </c>
      <c r="JW67" s="27">
        <v>17</v>
      </c>
      <c r="JX67" s="27">
        <v>10</v>
      </c>
      <c r="JY67" s="27">
        <v>7</v>
      </c>
      <c r="JZ67" s="27">
        <v>12</v>
      </c>
      <c r="KA67" s="27">
        <v>10</v>
      </c>
      <c r="KB67" s="27">
        <v>25</v>
      </c>
      <c r="KC67" s="42">
        <f t="shared" si="124"/>
        <v>153</v>
      </c>
      <c r="KD67" s="27">
        <v>12</v>
      </c>
      <c r="KE67" s="27">
        <v>27</v>
      </c>
      <c r="KF67" s="27">
        <v>28</v>
      </c>
      <c r="KG67" s="27">
        <v>29</v>
      </c>
      <c r="KH67" s="27">
        <v>22</v>
      </c>
      <c r="KI67" s="27">
        <v>23</v>
      </c>
      <c r="KJ67" s="27">
        <v>9</v>
      </c>
      <c r="KK67" s="27">
        <v>10</v>
      </c>
      <c r="KL67" s="27">
        <v>10</v>
      </c>
      <c r="KM67" s="27">
        <v>16</v>
      </c>
      <c r="KN67" s="27">
        <v>14</v>
      </c>
      <c r="KO67" s="27">
        <v>18</v>
      </c>
      <c r="KP67" s="43">
        <f t="shared" si="125"/>
        <v>218</v>
      </c>
      <c r="KQ67" s="27">
        <v>21</v>
      </c>
      <c r="KR67" s="27">
        <v>26</v>
      </c>
      <c r="KS67" s="27">
        <v>22</v>
      </c>
      <c r="KT67" s="27">
        <v>16</v>
      </c>
      <c r="KU67" s="27">
        <v>9</v>
      </c>
      <c r="KV67" s="27">
        <v>6</v>
      </c>
      <c r="KW67" s="27">
        <v>0</v>
      </c>
      <c r="KX67" s="27">
        <v>16</v>
      </c>
      <c r="KY67" s="27">
        <v>16</v>
      </c>
      <c r="KZ67" s="27">
        <v>14</v>
      </c>
      <c r="LA67" s="27">
        <v>14</v>
      </c>
      <c r="LB67" s="27">
        <v>14</v>
      </c>
      <c r="LC67" s="43">
        <f t="shared" si="126"/>
        <v>174</v>
      </c>
      <c r="LD67" s="27">
        <v>8</v>
      </c>
      <c r="LE67" s="27">
        <v>10</v>
      </c>
      <c r="LF67" s="27">
        <v>24</v>
      </c>
      <c r="LG67" s="27">
        <v>16</v>
      </c>
      <c r="LH67" s="27">
        <v>17</v>
      </c>
      <c r="LI67" s="27">
        <v>7</v>
      </c>
      <c r="LJ67" s="27">
        <v>10</v>
      </c>
      <c r="LK67" s="27">
        <v>10</v>
      </c>
      <c r="LL67" s="27">
        <v>10</v>
      </c>
      <c r="LM67" s="27">
        <v>15</v>
      </c>
      <c r="LN67" s="27">
        <v>12</v>
      </c>
      <c r="LO67" s="27">
        <v>6</v>
      </c>
      <c r="LP67" s="43">
        <f t="shared" si="127"/>
        <v>145</v>
      </c>
      <c r="LQ67" s="164">
        <v>9</v>
      </c>
      <c r="LR67" s="164">
        <v>8</v>
      </c>
      <c r="LS67" s="164">
        <v>21</v>
      </c>
      <c r="LT67" s="164">
        <v>15</v>
      </c>
      <c r="LU67" s="164">
        <v>12</v>
      </c>
      <c r="LV67" s="164">
        <v>12</v>
      </c>
      <c r="LW67" s="164">
        <v>12</v>
      </c>
      <c r="LX67" s="164">
        <v>9</v>
      </c>
      <c r="LY67" s="164">
        <v>12</v>
      </c>
      <c r="LZ67" s="164">
        <v>13</v>
      </c>
      <c r="MA67" s="164">
        <v>6</v>
      </c>
      <c r="MB67" s="164">
        <v>15</v>
      </c>
      <c r="MC67" s="43">
        <f t="shared" si="128"/>
        <v>144</v>
      </c>
      <c r="MD67" s="164">
        <v>22</v>
      </c>
      <c r="ME67" s="164">
        <v>18</v>
      </c>
      <c r="MF67" s="164">
        <v>12</v>
      </c>
      <c r="MG67" s="164">
        <v>19</v>
      </c>
      <c r="MH67" s="164">
        <v>19</v>
      </c>
      <c r="MI67" s="164">
        <v>10</v>
      </c>
      <c r="MJ67" s="164">
        <v>12</v>
      </c>
      <c r="MK67" s="164"/>
      <c r="ML67" s="164"/>
      <c r="MM67" s="164"/>
      <c r="MN67" s="164"/>
      <c r="MO67" s="164"/>
      <c r="MP67" s="43">
        <f t="shared" si="129"/>
        <v>112</v>
      </c>
    </row>
    <row r="68" spans="1:354" ht="13.5" thickBot="1" x14ac:dyDescent="0.3">
      <c r="A68" s="195"/>
      <c r="B68" s="198"/>
      <c r="C68" s="103" t="s">
        <v>67</v>
      </c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42">
        <f t="shared" si="112"/>
        <v>0</v>
      </c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42">
        <f t="shared" si="113"/>
        <v>0</v>
      </c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42">
        <f t="shared" si="114"/>
        <v>0</v>
      </c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43">
        <f t="shared" si="115"/>
        <v>0</v>
      </c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43">
        <f t="shared" si="116"/>
        <v>0</v>
      </c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43">
        <f t="shared" si="80"/>
        <v>0</v>
      </c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44">
        <f t="shared" si="81"/>
        <v>0</v>
      </c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44">
        <f t="shared" si="82"/>
        <v>0</v>
      </c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43">
        <f t="shared" si="83"/>
        <v>0</v>
      </c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43">
        <f t="shared" si="84"/>
        <v>0</v>
      </c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43">
        <f t="shared" si="85"/>
        <v>0</v>
      </c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43">
        <f t="shared" si="86"/>
        <v>0</v>
      </c>
      <c r="FD68" s="31">
        <v>28</v>
      </c>
      <c r="FE68" s="31">
        <v>31</v>
      </c>
      <c r="FF68" s="31">
        <v>18</v>
      </c>
      <c r="FG68" s="31">
        <v>31</v>
      </c>
      <c r="FH68" s="31">
        <v>18</v>
      </c>
      <c r="FI68" s="31">
        <v>29</v>
      </c>
      <c r="FJ68" s="31">
        <v>21</v>
      </c>
      <c r="FK68" s="31">
        <v>28</v>
      </c>
      <c r="FL68" s="31">
        <v>21</v>
      </c>
      <c r="FM68" s="31">
        <v>28</v>
      </c>
      <c r="FN68" s="31">
        <v>21</v>
      </c>
      <c r="FO68" s="31">
        <v>28</v>
      </c>
      <c r="FP68" s="44">
        <f t="shared" si="87"/>
        <v>302</v>
      </c>
      <c r="FQ68" s="31">
        <v>38</v>
      </c>
      <c r="FR68" s="31">
        <v>34</v>
      </c>
      <c r="FS68" s="31">
        <v>33</v>
      </c>
      <c r="FT68" s="31">
        <v>28</v>
      </c>
      <c r="FU68" s="31">
        <v>19</v>
      </c>
      <c r="FV68" s="31">
        <v>28</v>
      </c>
      <c r="FW68" s="31">
        <v>30</v>
      </c>
      <c r="FX68" s="31">
        <v>30</v>
      </c>
      <c r="FY68" s="31">
        <v>26</v>
      </c>
      <c r="FZ68" s="31">
        <v>26</v>
      </c>
      <c r="GA68" s="31">
        <v>30</v>
      </c>
      <c r="GB68" s="31">
        <v>28</v>
      </c>
      <c r="GC68" s="44">
        <f t="shared" si="88"/>
        <v>350</v>
      </c>
      <c r="GD68" s="31">
        <v>43</v>
      </c>
      <c r="GE68" s="31">
        <v>36</v>
      </c>
      <c r="GF68" s="31">
        <v>17</v>
      </c>
      <c r="GG68" s="31">
        <v>26</v>
      </c>
      <c r="GH68" s="31">
        <v>32</v>
      </c>
      <c r="GI68" s="31">
        <v>17</v>
      </c>
      <c r="GJ68" s="31">
        <v>19</v>
      </c>
      <c r="GK68" s="31">
        <v>19</v>
      </c>
      <c r="GL68" s="31">
        <v>25</v>
      </c>
      <c r="GM68" s="31">
        <v>30</v>
      </c>
      <c r="GN68" s="31">
        <v>24</v>
      </c>
      <c r="GO68" s="31">
        <v>33</v>
      </c>
      <c r="GP68" s="44">
        <f t="shared" si="117"/>
        <v>321</v>
      </c>
      <c r="GQ68" s="31">
        <v>32</v>
      </c>
      <c r="GR68" s="31">
        <v>26</v>
      </c>
      <c r="GS68" s="31">
        <v>30</v>
      </c>
      <c r="GT68" s="31">
        <v>40</v>
      </c>
      <c r="GU68" s="31">
        <v>24</v>
      </c>
      <c r="GV68" s="31">
        <v>34</v>
      </c>
      <c r="GW68" s="31">
        <v>18</v>
      </c>
      <c r="GX68" s="31">
        <v>21</v>
      </c>
      <c r="GY68" s="31">
        <v>37</v>
      </c>
      <c r="GZ68" s="31">
        <v>26</v>
      </c>
      <c r="HA68" s="31">
        <v>26</v>
      </c>
      <c r="HB68" s="31">
        <v>23</v>
      </c>
      <c r="HC68" s="43">
        <f t="shared" si="118"/>
        <v>337</v>
      </c>
      <c r="HD68" s="31">
        <v>34</v>
      </c>
      <c r="HE68" s="31">
        <v>38</v>
      </c>
      <c r="HF68" s="31">
        <v>34</v>
      </c>
      <c r="HG68" s="31">
        <v>33</v>
      </c>
      <c r="HH68" s="31">
        <v>25</v>
      </c>
      <c r="HI68" s="31">
        <v>27</v>
      </c>
      <c r="HJ68" s="31">
        <v>30</v>
      </c>
      <c r="HK68" s="31">
        <v>24</v>
      </c>
      <c r="HL68" s="31">
        <v>32</v>
      </c>
      <c r="HM68" s="31">
        <v>30</v>
      </c>
      <c r="HN68" s="31">
        <v>16</v>
      </c>
      <c r="HO68" s="31">
        <v>37</v>
      </c>
      <c r="HP68" s="43">
        <f t="shared" si="119"/>
        <v>360</v>
      </c>
      <c r="HQ68" s="31">
        <v>29</v>
      </c>
      <c r="HR68" s="31">
        <v>36</v>
      </c>
      <c r="HS68" s="31">
        <v>24</v>
      </c>
      <c r="HT68" s="31">
        <v>26</v>
      </c>
      <c r="HU68" s="31">
        <v>22</v>
      </c>
      <c r="HV68" s="31">
        <v>14</v>
      </c>
      <c r="HW68" s="31">
        <v>19</v>
      </c>
      <c r="HX68" s="31">
        <v>25</v>
      </c>
      <c r="HY68" s="31">
        <v>23</v>
      </c>
      <c r="HZ68" s="31">
        <v>35</v>
      </c>
      <c r="IA68" s="31">
        <v>38</v>
      </c>
      <c r="IB68" s="31">
        <v>34</v>
      </c>
      <c r="IC68" s="43">
        <f t="shared" si="120"/>
        <v>325</v>
      </c>
      <c r="ID68" s="31">
        <v>39</v>
      </c>
      <c r="IE68" s="31">
        <v>32</v>
      </c>
      <c r="IF68" s="31">
        <v>37</v>
      </c>
      <c r="IG68" s="31">
        <v>46</v>
      </c>
      <c r="IH68" s="31">
        <v>32</v>
      </c>
      <c r="II68" s="31">
        <v>30</v>
      </c>
      <c r="IJ68" s="31">
        <v>25</v>
      </c>
      <c r="IK68" s="31">
        <v>50</v>
      </c>
      <c r="IL68" s="31">
        <v>24</v>
      </c>
      <c r="IM68" s="31">
        <v>30</v>
      </c>
      <c r="IN68" s="31">
        <v>33</v>
      </c>
      <c r="IO68" s="31">
        <v>32</v>
      </c>
      <c r="IP68" s="43">
        <f t="shared" si="121"/>
        <v>410</v>
      </c>
      <c r="IQ68" s="31">
        <v>28</v>
      </c>
      <c r="IR68" s="31">
        <v>25</v>
      </c>
      <c r="IS68" s="31">
        <v>33</v>
      </c>
      <c r="IT68" s="31">
        <v>25</v>
      </c>
      <c r="IU68" s="31">
        <v>29</v>
      </c>
      <c r="IV68" s="31">
        <v>36</v>
      </c>
      <c r="IW68" s="31">
        <v>28</v>
      </c>
      <c r="IX68" s="31">
        <v>30</v>
      </c>
      <c r="IY68" s="31">
        <v>80</v>
      </c>
      <c r="IZ68" s="31">
        <v>36</v>
      </c>
      <c r="JA68" s="31">
        <v>25</v>
      </c>
      <c r="JB68" s="31">
        <v>32</v>
      </c>
      <c r="JC68" s="43">
        <f t="shared" si="122"/>
        <v>407</v>
      </c>
      <c r="JD68" s="31">
        <v>39</v>
      </c>
      <c r="JE68" s="31">
        <v>28</v>
      </c>
      <c r="JF68" s="31">
        <v>28</v>
      </c>
      <c r="JG68" s="31">
        <v>29</v>
      </c>
      <c r="JH68" s="31">
        <v>38</v>
      </c>
      <c r="JI68" s="31">
        <v>34</v>
      </c>
      <c r="JJ68" s="151">
        <v>41</v>
      </c>
      <c r="JK68" s="31">
        <v>28</v>
      </c>
      <c r="JL68" s="31">
        <v>38</v>
      </c>
      <c r="JM68" s="31">
        <v>24</v>
      </c>
      <c r="JN68" s="31">
        <v>27</v>
      </c>
      <c r="JO68" s="31">
        <v>31</v>
      </c>
      <c r="JP68" s="42">
        <f t="shared" si="123"/>
        <v>385</v>
      </c>
      <c r="JQ68" s="31">
        <v>37</v>
      </c>
      <c r="JR68" s="31">
        <v>35</v>
      </c>
      <c r="JS68" s="31">
        <v>26</v>
      </c>
      <c r="JT68" s="31">
        <v>32</v>
      </c>
      <c r="JU68" s="31">
        <v>29</v>
      </c>
      <c r="JV68" s="31">
        <v>42</v>
      </c>
      <c r="JW68" s="31">
        <v>32</v>
      </c>
      <c r="JX68" s="31">
        <v>40</v>
      </c>
      <c r="JY68" s="31">
        <v>45</v>
      </c>
      <c r="JZ68" s="31">
        <v>31</v>
      </c>
      <c r="KA68" s="31">
        <v>32</v>
      </c>
      <c r="KB68" s="31">
        <v>46</v>
      </c>
      <c r="KC68" s="42">
        <f t="shared" si="124"/>
        <v>427</v>
      </c>
      <c r="KD68" s="31">
        <v>23</v>
      </c>
      <c r="KE68" s="31">
        <v>66</v>
      </c>
      <c r="KF68" s="31">
        <v>58</v>
      </c>
      <c r="KG68" s="31">
        <v>48</v>
      </c>
      <c r="KH68" s="31">
        <v>39</v>
      </c>
      <c r="KI68" s="31">
        <v>20</v>
      </c>
      <c r="KJ68" s="31">
        <v>34</v>
      </c>
      <c r="KK68" s="31">
        <v>36</v>
      </c>
      <c r="KL68" s="31">
        <v>38</v>
      </c>
      <c r="KM68" s="31">
        <v>40</v>
      </c>
      <c r="KN68" s="31">
        <v>27</v>
      </c>
      <c r="KO68" s="31">
        <v>59</v>
      </c>
      <c r="KP68" s="43">
        <f t="shared" si="125"/>
        <v>488</v>
      </c>
      <c r="KQ68" s="31">
        <v>43</v>
      </c>
      <c r="KR68" s="31">
        <v>58</v>
      </c>
      <c r="KS68" s="31">
        <v>49</v>
      </c>
      <c r="KT68" s="31">
        <v>39</v>
      </c>
      <c r="KU68" s="31">
        <v>36</v>
      </c>
      <c r="KV68" s="31">
        <v>10</v>
      </c>
      <c r="KW68" s="31">
        <v>1</v>
      </c>
      <c r="KX68" s="31">
        <v>54</v>
      </c>
      <c r="KY68" s="31">
        <v>39</v>
      </c>
      <c r="KZ68" s="31">
        <v>37</v>
      </c>
      <c r="LA68" s="31">
        <v>24</v>
      </c>
      <c r="LB68" s="31">
        <v>27</v>
      </c>
      <c r="LC68" s="43">
        <f t="shared" si="126"/>
        <v>417</v>
      </c>
      <c r="LD68" s="31">
        <v>25</v>
      </c>
      <c r="LE68" s="31">
        <v>0</v>
      </c>
      <c r="LF68" s="31">
        <v>37</v>
      </c>
      <c r="LG68" s="31">
        <v>45</v>
      </c>
      <c r="LH68" s="31">
        <v>57</v>
      </c>
      <c r="LI68" s="31">
        <v>27</v>
      </c>
      <c r="LJ68" s="31">
        <v>28</v>
      </c>
      <c r="LK68" s="31">
        <v>31</v>
      </c>
      <c r="LL68" s="31">
        <v>25</v>
      </c>
      <c r="LM68" s="31">
        <v>39</v>
      </c>
      <c r="LN68" s="31">
        <v>40</v>
      </c>
      <c r="LO68" s="31">
        <v>31</v>
      </c>
      <c r="LP68" s="43">
        <f t="shared" si="127"/>
        <v>385</v>
      </c>
      <c r="LQ68" s="170">
        <v>33</v>
      </c>
      <c r="LR68" s="170">
        <v>26</v>
      </c>
      <c r="LS68" s="170">
        <v>46</v>
      </c>
      <c r="LT68" s="170">
        <v>34</v>
      </c>
      <c r="LU68" s="170">
        <v>41</v>
      </c>
      <c r="LV68" s="170">
        <v>19</v>
      </c>
      <c r="LW68" s="170">
        <v>32</v>
      </c>
      <c r="LX68" s="170">
        <v>34</v>
      </c>
      <c r="LY68" s="170">
        <v>33</v>
      </c>
      <c r="LZ68" s="170">
        <v>32</v>
      </c>
      <c r="MA68" s="170">
        <v>33</v>
      </c>
      <c r="MB68" s="170">
        <v>37</v>
      </c>
      <c r="MC68" s="43">
        <f t="shared" si="128"/>
        <v>400</v>
      </c>
      <c r="MD68" s="170">
        <v>45</v>
      </c>
      <c r="ME68" s="170">
        <v>37</v>
      </c>
      <c r="MF68" s="170">
        <v>38</v>
      </c>
      <c r="MG68" s="170">
        <v>29</v>
      </c>
      <c r="MH68" s="170">
        <v>23</v>
      </c>
      <c r="MI68" s="170">
        <v>28</v>
      </c>
      <c r="MJ68" s="170">
        <v>19</v>
      </c>
      <c r="MK68" s="170"/>
      <c r="ML68" s="170"/>
      <c r="MM68" s="170"/>
      <c r="MN68" s="170"/>
      <c r="MO68" s="170"/>
      <c r="MP68" s="43">
        <f t="shared" si="129"/>
        <v>219</v>
      </c>
    </row>
    <row r="69" spans="1:354" ht="39.75" customHeight="1" thickBot="1" x14ac:dyDescent="0.3">
      <c r="A69" s="195"/>
      <c r="B69" s="199"/>
      <c r="C69" s="47" t="s">
        <v>42</v>
      </c>
      <c r="D69" s="48">
        <v>251</v>
      </c>
      <c r="E69" s="35">
        <v>244</v>
      </c>
      <c r="F69" s="35">
        <v>226</v>
      </c>
      <c r="G69" s="35">
        <v>217</v>
      </c>
      <c r="H69" s="35">
        <v>229</v>
      </c>
      <c r="I69" s="35">
        <v>207</v>
      </c>
      <c r="J69" s="35">
        <v>205</v>
      </c>
      <c r="K69" s="35">
        <v>216</v>
      </c>
      <c r="L69" s="35">
        <v>222</v>
      </c>
      <c r="M69" s="35">
        <v>243</v>
      </c>
      <c r="N69" s="35">
        <v>206</v>
      </c>
      <c r="O69" s="35">
        <v>294</v>
      </c>
      <c r="P69" s="46">
        <f>SUM(D69:O69)</f>
        <v>2760</v>
      </c>
      <c r="Q69" s="35">
        <v>261</v>
      </c>
      <c r="R69" s="35">
        <v>293</v>
      </c>
      <c r="S69" s="35">
        <v>274</v>
      </c>
      <c r="T69" s="35">
        <v>264</v>
      </c>
      <c r="U69" s="35">
        <v>240</v>
      </c>
      <c r="V69" s="35">
        <v>207</v>
      </c>
      <c r="W69" s="35">
        <v>217</v>
      </c>
      <c r="X69" s="35">
        <v>194</v>
      </c>
      <c r="Y69" s="35">
        <v>231</v>
      </c>
      <c r="Z69" s="35">
        <v>231</v>
      </c>
      <c r="AA69" s="35">
        <v>248</v>
      </c>
      <c r="AB69" s="35">
        <v>177</v>
      </c>
      <c r="AC69" s="46">
        <f>SUM(Q69:AB69)</f>
        <v>2837</v>
      </c>
      <c r="AD69" s="35">
        <v>323</v>
      </c>
      <c r="AE69" s="35">
        <v>227</v>
      </c>
      <c r="AF69" s="35">
        <v>268</v>
      </c>
      <c r="AG69" s="35">
        <v>216</v>
      </c>
      <c r="AH69" s="35">
        <v>272</v>
      </c>
      <c r="AI69" s="35">
        <v>210</v>
      </c>
      <c r="AJ69" s="35">
        <v>223</v>
      </c>
      <c r="AK69" s="35">
        <v>210</v>
      </c>
      <c r="AL69" s="35">
        <v>201</v>
      </c>
      <c r="AM69" s="35">
        <v>216</v>
      </c>
      <c r="AN69" s="35">
        <v>226</v>
      </c>
      <c r="AO69" s="35">
        <v>211</v>
      </c>
      <c r="AP69" s="46">
        <f>SUM(AD69:AO69)</f>
        <v>2803</v>
      </c>
      <c r="AQ69" s="35">
        <v>250</v>
      </c>
      <c r="AR69" s="35">
        <v>229</v>
      </c>
      <c r="AS69" s="35">
        <v>257</v>
      </c>
      <c r="AT69" s="35">
        <v>270</v>
      </c>
      <c r="AU69" s="35">
        <v>234</v>
      </c>
      <c r="AV69" s="35">
        <v>217</v>
      </c>
      <c r="AW69" s="35">
        <v>195</v>
      </c>
      <c r="AX69" s="35">
        <v>250</v>
      </c>
      <c r="AY69" s="35">
        <v>212</v>
      </c>
      <c r="AZ69" s="35">
        <v>227</v>
      </c>
      <c r="BA69" s="35">
        <v>224</v>
      </c>
      <c r="BB69" s="35">
        <v>266</v>
      </c>
      <c r="BC69" s="41">
        <f>SUM(AQ69:BB69)</f>
        <v>2831</v>
      </c>
      <c r="BD69" s="35">
        <v>276</v>
      </c>
      <c r="BE69" s="35">
        <v>182</v>
      </c>
      <c r="BF69" s="35">
        <v>297</v>
      </c>
      <c r="BG69" s="35">
        <v>245</v>
      </c>
      <c r="BH69" s="35">
        <v>241</v>
      </c>
      <c r="BI69" s="35">
        <v>198</v>
      </c>
      <c r="BJ69" s="35">
        <v>234</v>
      </c>
      <c r="BK69" s="35">
        <v>176</v>
      </c>
      <c r="BL69" s="35">
        <v>210</v>
      </c>
      <c r="BM69" s="35">
        <v>241</v>
      </c>
      <c r="BN69" s="35">
        <v>195</v>
      </c>
      <c r="BO69" s="35">
        <v>287</v>
      </c>
      <c r="BP69" s="41">
        <f t="shared" si="116"/>
        <v>2782</v>
      </c>
      <c r="BQ69" s="35">
        <v>301</v>
      </c>
      <c r="BR69" s="35">
        <v>263</v>
      </c>
      <c r="BS69" s="35">
        <v>272</v>
      </c>
      <c r="BT69" s="35">
        <v>209</v>
      </c>
      <c r="BU69" s="35">
        <v>228</v>
      </c>
      <c r="BV69" s="35">
        <v>203</v>
      </c>
      <c r="BW69" s="35">
        <v>259</v>
      </c>
      <c r="BX69" s="35">
        <v>255</v>
      </c>
      <c r="BY69" s="35">
        <v>232</v>
      </c>
      <c r="BZ69" s="35">
        <v>215</v>
      </c>
      <c r="CA69" s="35">
        <v>216</v>
      </c>
      <c r="CB69" s="35">
        <v>286</v>
      </c>
      <c r="CC69" s="126">
        <f t="shared" si="80"/>
        <v>2939</v>
      </c>
      <c r="CD69" s="35">
        <v>296</v>
      </c>
      <c r="CE69" s="35">
        <v>239</v>
      </c>
      <c r="CF69" s="35">
        <v>304</v>
      </c>
      <c r="CG69" s="35">
        <v>236</v>
      </c>
      <c r="CH69" s="35">
        <v>231</v>
      </c>
      <c r="CI69" s="35">
        <v>223</v>
      </c>
      <c r="CJ69" s="35">
        <v>202</v>
      </c>
      <c r="CK69" s="35">
        <v>248</v>
      </c>
      <c r="CL69" s="35">
        <v>204</v>
      </c>
      <c r="CM69" s="35">
        <v>248</v>
      </c>
      <c r="CN69" s="35">
        <v>250</v>
      </c>
      <c r="CO69" s="35">
        <v>237</v>
      </c>
      <c r="CP69" s="127">
        <f t="shared" si="81"/>
        <v>2918</v>
      </c>
      <c r="CQ69" s="35">
        <v>261</v>
      </c>
      <c r="CR69" s="35">
        <v>245</v>
      </c>
      <c r="CS69" s="35">
        <v>279</v>
      </c>
      <c r="CT69" s="35">
        <v>234</v>
      </c>
      <c r="CU69" s="35">
        <v>263</v>
      </c>
      <c r="CV69" s="35">
        <v>250</v>
      </c>
      <c r="CW69" s="35">
        <v>188</v>
      </c>
      <c r="CX69" s="35">
        <v>267</v>
      </c>
      <c r="CY69" s="35">
        <v>258</v>
      </c>
      <c r="CZ69" s="35">
        <v>250</v>
      </c>
      <c r="DA69" s="35">
        <v>232</v>
      </c>
      <c r="DB69" s="35">
        <v>274</v>
      </c>
      <c r="DC69" s="127">
        <f t="shared" si="82"/>
        <v>3001</v>
      </c>
      <c r="DD69" s="35">
        <v>361</v>
      </c>
      <c r="DE69" s="35">
        <v>320</v>
      </c>
      <c r="DF69" s="35">
        <v>294</v>
      </c>
      <c r="DG69" s="35">
        <v>268</v>
      </c>
      <c r="DH69" s="35">
        <v>296</v>
      </c>
      <c r="DI69" s="35">
        <v>249</v>
      </c>
      <c r="DJ69" s="35">
        <v>248</v>
      </c>
      <c r="DK69" s="35">
        <v>225</v>
      </c>
      <c r="DL69" s="35">
        <v>248</v>
      </c>
      <c r="DM69" s="35">
        <v>236</v>
      </c>
      <c r="DN69" s="35">
        <v>270</v>
      </c>
      <c r="DO69" s="35">
        <v>216</v>
      </c>
      <c r="DP69" s="126">
        <f t="shared" si="83"/>
        <v>3231</v>
      </c>
      <c r="DQ69" s="35">
        <v>304</v>
      </c>
      <c r="DR69" s="35">
        <v>319</v>
      </c>
      <c r="DS69" s="35">
        <v>285</v>
      </c>
      <c r="DT69" s="35">
        <v>274</v>
      </c>
      <c r="DU69" s="35">
        <v>248</v>
      </c>
      <c r="DV69" s="35">
        <v>250</v>
      </c>
      <c r="DW69" s="35">
        <v>260</v>
      </c>
      <c r="DX69" s="35">
        <v>263</v>
      </c>
      <c r="DY69" s="35">
        <v>249</v>
      </c>
      <c r="DZ69" s="35">
        <v>262</v>
      </c>
      <c r="EA69" s="35">
        <v>252</v>
      </c>
      <c r="EB69" s="35">
        <v>288</v>
      </c>
      <c r="EC69" s="126">
        <f t="shared" si="84"/>
        <v>3254</v>
      </c>
      <c r="ED69" s="35">
        <v>324</v>
      </c>
      <c r="EE69" s="35">
        <v>292</v>
      </c>
      <c r="EF69" s="35">
        <v>298</v>
      </c>
      <c r="EG69" s="35">
        <v>288</v>
      </c>
      <c r="EH69" s="35">
        <v>244</v>
      </c>
      <c r="EI69" s="35">
        <v>259</v>
      </c>
      <c r="EJ69" s="35">
        <v>255</v>
      </c>
      <c r="EK69" s="35">
        <v>266</v>
      </c>
      <c r="EL69" s="35">
        <v>274</v>
      </c>
      <c r="EM69" s="35">
        <v>312</v>
      </c>
      <c r="EN69" s="35">
        <v>249</v>
      </c>
      <c r="EO69" s="35">
        <v>314</v>
      </c>
      <c r="EP69" s="126">
        <f t="shared" si="85"/>
        <v>3375</v>
      </c>
      <c r="EQ69" s="35">
        <v>236</v>
      </c>
      <c r="ER69" s="35">
        <v>284</v>
      </c>
      <c r="ES69" s="35">
        <v>336</v>
      </c>
      <c r="ET69" s="35">
        <v>273</v>
      </c>
      <c r="EU69" s="35">
        <v>278</v>
      </c>
      <c r="EV69" s="35">
        <v>301</v>
      </c>
      <c r="EW69" s="35">
        <v>283</v>
      </c>
      <c r="EX69" s="35">
        <v>286</v>
      </c>
      <c r="EY69" s="35">
        <v>291</v>
      </c>
      <c r="EZ69" s="35">
        <v>277</v>
      </c>
      <c r="FA69" s="35">
        <v>292</v>
      </c>
      <c r="FB69" s="35">
        <v>309</v>
      </c>
      <c r="FC69" s="126">
        <f t="shared" si="86"/>
        <v>3446</v>
      </c>
      <c r="FD69" s="35">
        <f>SUM(FD54:FD68)</f>
        <v>351</v>
      </c>
      <c r="FE69" s="35">
        <f t="shared" ref="FE69:HP69" si="130">SUM(FE54:FE68)</f>
        <v>301</v>
      </c>
      <c r="FF69" s="35">
        <f t="shared" si="130"/>
        <v>305</v>
      </c>
      <c r="FG69" s="35">
        <f t="shared" si="130"/>
        <v>326</v>
      </c>
      <c r="FH69" s="35">
        <f t="shared" si="130"/>
        <v>288</v>
      </c>
      <c r="FI69" s="35">
        <f t="shared" si="130"/>
        <v>280</v>
      </c>
      <c r="FJ69" s="35">
        <f t="shared" si="130"/>
        <v>271</v>
      </c>
      <c r="FK69" s="35">
        <f t="shared" si="130"/>
        <v>263</v>
      </c>
      <c r="FL69" s="35">
        <f t="shared" si="130"/>
        <v>263</v>
      </c>
      <c r="FM69" s="35">
        <f t="shared" si="130"/>
        <v>277</v>
      </c>
      <c r="FN69" s="35">
        <f t="shared" si="130"/>
        <v>278</v>
      </c>
      <c r="FO69" s="35">
        <f t="shared" si="130"/>
        <v>296</v>
      </c>
      <c r="FP69" s="35">
        <f t="shared" si="130"/>
        <v>3499</v>
      </c>
      <c r="FQ69" s="35">
        <f t="shared" si="130"/>
        <v>336</v>
      </c>
      <c r="FR69" s="35">
        <f t="shared" si="130"/>
        <v>322</v>
      </c>
      <c r="FS69" s="35">
        <f t="shared" si="130"/>
        <v>385</v>
      </c>
      <c r="FT69" s="35">
        <f t="shared" si="130"/>
        <v>262</v>
      </c>
      <c r="FU69" s="35">
        <f t="shared" si="130"/>
        <v>255</v>
      </c>
      <c r="FV69" s="35">
        <f t="shared" si="130"/>
        <v>281</v>
      </c>
      <c r="FW69" s="35">
        <f t="shared" si="130"/>
        <v>282</v>
      </c>
      <c r="FX69" s="35">
        <f t="shared" si="130"/>
        <v>263</v>
      </c>
      <c r="FY69" s="35">
        <f t="shared" si="130"/>
        <v>254</v>
      </c>
      <c r="FZ69" s="35">
        <f t="shared" si="130"/>
        <v>336</v>
      </c>
      <c r="GA69" s="35">
        <f t="shared" si="130"/>
        <v>280</v>
      </c>
      <c r="GB69" s="35">
        <f t="shared" si="130"/>
        <v>262</v>
      </c>
      <c r="GC69" s="35">
        <f t="shared" si="130"/>
        <v>3518</v>
      </c>
      <c r="GD69" s="35">
        <f t="shared" si="130"/>
        <v>348</v>
      </c>
      <c r="GE69" s="35">
        <f t="shared" si="130"/>
        <v>345</v>
      </c>
      <c r="GF69" s="35">
        <f t="shared" si="130"/>
        <v>317</v>
      </c>
      <c r="GG69" s="35">
        <f t="shared" si="130"/>
        <v>346</v>
      </c>
      <c r="GH69" s="35">
        <f t="shared" si="130"/>
        <v>311</v>
      </c>
      <c r="GI69" s="35">
        <f t="shared" si="130"/>
        <v>226</v>
      </c>
      <c r="GJ69" s="35">
        <f t="shared" si="130"/>
        <v>283</v>
      </c>
      <c r="GK69" s="35">
        <f t="shared" si="130"/>
        <v>275</v>
      </c>
      <c r="GL69" s="35">
        <f t="shared" si="130"/>
        <v>252</v>
      </c>
      <c r="GM69" s="35">
        <f t="shared" si="130"/>
        <v>296</v>
      </c>
      <c r="GN69" s="35">
        <f t="shared" si="130"/>
        <v>298</v>
      </c>
      <c r="GO69" s="35">
        <f t="shared" si="130"/>
        <v>282</v>
      </c>
      <c r="GP69" s="35">
        <f t="shared" si="130"/>
        <v>3579</v>
      </c>
      <c r="GQ69" s="35">
        <f t="shared" si="130"/>
        <v>415</v>
      </c>
      <c r="GR69" s="35">
        <f t="shared" si="130"/>
        <v>331</v>
      </c>
      <c r="GS69" s="35">
        <f t="shared" si="130"/>
        <v>339</v>
      </c>
      <c r="GT69" s="35">
        <f t="shared" si="130"/>
        <v>322</v>
      </c>
      <c r="GU69" s="35">
        <f t="shared" si="130"/>
        <v>263</v>
      </c>
      <c r="GV69" s="35">
        <f t="shared" si="130"/>
        <v>257</v>
      </c>
      <c r="GW69" s="35">
        <f t="shared" si="130"/>
        <v>225</v>
      </c>
      <c r="GX69" s="35">
        <f t="shared" si="130"/>
        <v>278</v>
      </c>
      <c r="GY69" s="35">
        <f t="shared" si="130"/>
        <v>312</v>
      </c>
      <c r="GZ69" s="35">
        <f t="shared" si="130"/>
        <v>313</v>
      </c>
      <c r="HA69" s="35">
        <f t="shared" si="130"/>
        <v>302</v>
      </c>
      <c r="HB69" s="35">
        <f t="shared" si="130"/>
        <v>391</v>
      </c>
      <c r="HC69" s="37">
        <f t="shared" si="130"/>
        <v>3748</v>
      </c>
      <c r="HD69" s="35">
        <f t="shared" si="130"/>
        <v>383</v>
      </c>
      <c r="HE69" s="35">
        <f t="shared" si="130"/>
        <v>331</v>
      </c>
      <c r="HF69" s="35">
        <f t="shared" si="130"/>
        <v>378</v>
      </c>
      <c r="HG69" s="35">
        <f t="shared" si="130"/>
        <v>313</v>
      </c>
      <c r="HH69" s="35">
        <f t="shared" si="130"/>
        <v>327</v>
      </c>
      <c r="HI69" s="35">
        <f t="shared" si="130"/>
        <v>267</v>
      </c>
      <c r="HJ69" s="35">
        <f t="shared" si="130"/>
        <v>287</v>
      </c>
      <c r="HK69" s="35">
        <f t="shared" si="130"/>
        <v>308</v>
      </c>
      <c r="HL69" s="35">
        <f t="shared" si="130"/>
        <v>322</v>
      </c>
      <c r="HM69" s="35">
        <f t="shared" si="130"/>
        <v>304</v>
      </c>
      <c r="HN69" s="35">
        <f t="shared" si="130"/>
        <v>254</v>
      </c>
      <c r="HO69" s="35">
        <f t="shared" si="130"/>
        <v>304</v>
      </c>
      <c r="HP69" s="37">
        <f t="shared" si="130"/>
        <v>3778</v>
      </c>
      <c r="HQ69" s="35">
        <f t="shared" ref="HQ69:IP69" si="131">SUM(HQ54:HQ68)</f>
        <v>319</v>
      </c>
      <c r="HR69" s="35">
        <f t="shared" si="131"/>
        <v>382</v>
      </c>
      <c r="HS69" s="35">
        <f t="shared" si="131"/>
        <v>330</v>
      </c>
      <c r="HT69" s="35">
        <f t="shared" si="131"/>
        <v>270</v>
      </c>
      <c r="HU69" s="35">
        <f t="shared" si="131"/>
        <v>233</v>
      </c>
      <c r="HV69" s="35">
        <f t="shared" si="131"/>
        <v>304</v>
      </c>
      <c r="HW69" s="35">
        <f t="shared" si="131"/>
        <v>329</v>
      </c>
      <c r="HX69" s="35">
        <f t="shared" si="131"/>
        <v>263</v>
      </c>
      <c r="HY69" s="35">
        <f t="shared" si="131"/>
        <v>268</v>
      </c>
      <c r="HZ69" s="35">
        <f t="shared" si="131"/>
        <v>322</v>
      </c>
      <c r="IA69" s="35">
        <f t="shared" si="131"/>
        <v>307</v>
      </c>
      <c r="IB69" s="35">
        <f t="shared" si="131"/>
        <v>266</v>
      </c>
      <c r="IC69" s="37">
        <f t="shared" si="131"/>
        <v>3593</v>
      </c>
      <c r="ID69" s="35">
        <f t="shared" si="131"/>
        <v>425</v>
      </c>
      <c r="IE69" s="35">
        <f t="shared" si="131"/>
        <v>348</v>
      </c>
      <c r="IF69" s="35">
        <f t="shared" si="131"/>
        <v>401</v>
      </c>
      <c r="IG69" s="35">
        <f t="shared" si="131"/>
        <v>332</v>
      </c>
      <c r="IH69" s="35">
        <f t="shared" si="131"/>
        <v>335</v>
      </c>
      <c r="II69" s="35">
        <f t="shared" si="131"/>
        <v>254</v>
      </c>
      <c r="IJ69" s="35">
        <f t="shared" si="131"/>
        <v>314</v>
      </c>
      <c r="IK69" s="35">
        <f t="shared" si="131"/>
        <v>365</v>
      </c>
      <c r="IL69" s="35">
        <f t="shared" si="131"/>
        <v>261</v>
      </c>
      <c r="IM69" s="35">
        <f t="shared" si="131"/>
        <v>372</v>
      </c>
      <c r="IN69" s="35">
        <f t="shared" si="131"/>
        <v>296</v>
      </c>
      <c r="IO69" s="35">
        <f t="shared" si="131"/>
        <v>316</v>
      </c>
      <c r="IP69" s="37">
        <f t="shared" si="131"/>
        <v>4019</v>
      </c>
      <c r="IQ69" s="35">
        <f t="shared" ref="IQ69:JC69" si="132">SUM(IQ54:IQ68)</f>
        <v>328</v>
      </c>
      <c r="IR69" s="35">
        <f t="shared" si="132"/>
        <v>315</v>
      </c>
      <c r="IS69" s="35">
        <f t="shared" si="132"/>
        <v>361</v>
      </c>
      <c r="IT69" s="35">
        <f t="shared" si="132"/>
        <v>279</v>
      </c>
      <c r="IU69" s="35">
        <f t="shared" si="132"/>
        <v>303</v>
      </c>
      <c r="IV69" s="35">
        <f t="shared" si="132"/>
        <v>281</v>
      </c>
      <c r="IW69" s="35">
        <f t="shared" si="132"/>
        <v>277</v>
      </c>
      <c r="IX69" s="35">
        <f t="shared" si="132"/>
        <v>268</v>
      </c>
      <c r="IY69" s="35">
        <f t="shared" si="132"/>
        <v>845</v>
      </c>
      <c r="IZ69" s="35">
        <f t="shared" si="132"/>
        <v>404</v>
      </c>
      <c r="JA69" s="35">
        <f t="shared" si="132"/>
        <v>292</v>
      </c>
      <c r="JB69" s="35">
        <f t="shared" si="132"/>
        <v>293</v>
      </c>
      <c r="JC69" s="37">
        <f t="shared" si="132"/>
        <v>4246</v>
      </c>
      <c r="JD69" s="35">
        <f t="shared" ref="JD69:JP69" si="133">SUM(JD54:JD68)</f>
        <v>424</v>
      </c>
      <c r="JE69" s="35">
        <f t="shared" si="133"/>
        <v>325</v>
      </c>
      <c r="JF69" s="35">
        <f t="shared" si="133"/>
        <v>373</v>
      </c>
      <c r="JG69" s="35">
        <f t="shared" si="133"/>
        <v>302</v>
      </c>
      <c r="JH69" s="35">
        <f t="shared" si="133"/>
        <v>329</v>
      </c>
      <c r="JI69" s="35">
        <f t="shared" si="133"/>
        <v>278</v>
      </c>
      <c r="JJ69" s="152">
        <f t="shared" si="133"/>
        <v>355</v>
      </c>
      <c r="JK69" s="35">
        <f t="shared" si="133"/>
        <v>283</v>
      </c>
      <c r="JL69" s="35">
        <f t="shared" si="133"/>
        <v>285</v>
      </c>
      <c r="JM69" s="35">
        <f t="shared" si="133"/>
        <v>261</v>
      </c>
      <c r="JN69" s="35">
        <f t="shared" si="133"/>
        <v>258</v>
      </c>
      <c r="JO69" s="35">
        <f t="shared" si="133"/>
        <v>328</v>
      </c>
      <c r="JP69" s="46">
        <f t="shared" si="133"/>
        <v>3801</v>
      </c>
      <c r="JQ69" s="35">
        <f t="shared" ref="JQ69:KC69" si="134">SUM(JQ54:JQ68)</f>
        <v>422</v>
      </c>
      <c r="JR69" s="35">
        <f t="shared" si="134"/>
        <v>353</v>
      </c>
      <c r="JS69" s="35">
        <f t="shared" si="134"/>
        <v>224</v>
      </c>
      <c r="JT69" s="35">
        <f t="shared" si="134"/>
        <v>250</v>
      </c>
      <c r="JU69" s="35">
        <f t="shared" si="134"/>
        <v>286</v>
      </c>
      <c r="JV69" s="35">
        <f t="shared" si="134"/>
        <v>361</v>
      </c>
      <c r="JW69" s="35">
        <f t="shared" si="134"/>
        <v>332</v>
      </c>
      <c r="JX69" s="35">
        <f t="shared" si="134"/>
        <v>281</v>
      </c>
      <c r="JY69" s="35">
        <f t="shared" si="134"/>
        <v>373</v>
      </c>
      <c r="JZ69" s="35">
        <f t="shared" si="134"/>
        <v>335</v>
      </c>
      <c r="KA69" s="35">
        <f t="shared" si="134"/>
        <v>407</v>
      </c>
      <c r="KB69" s="35">
        <f t="shared" si="134"/>
        <v>627</v>
      </c>
      <c r="KC69" s="46">
        <f t="shared" si="134"/>
        <v>4251</v>
      </c>
      <c r="KD69" s="35">
        <f t="shared" ref="KD69:KP69" si="135">SUM(KD54:KD68)</f>
        <v>298</v>
      </c>
      <c r="KE69" s="35">
        <f t="shared" si="135"/>
        <v>686</v>
      </c>
      <c r="KF69" s="35">
        <f t="shared" si="135"/>
        <v>755</v>
      </c>
      <c r="KG69" s="35">
        <f t="shared" si="135"/>
        <v>543</v>
      </c>
      <c r="KH69" s="35">
        <f t="shared" si="135"/>
        <v>421</v>
      </c>
      <c r="KI69" s="35">
        <f t="shared" si="135"/>
        <v>364</v>
      </c>
      <c r="KJ69" s="35">
        <f t="shared" si="135"/>
        <v>290</v>
      </c>
      <c r="KK69" s="35">
        <f t="shared" si="135"/>
        <v>293</v>
      </c>
      <c r="KL69" s="35">
        <f t="shared" si="135"/>
        <v>396</v>
      </c>
      <c r="KM69" s="35">
        <f t="shared" si="135"/>
        <v>316</v>
      </c>
      <c r="KN69" s="35">
        <f t="shared" si="135"/>
        <v>353</v>
      </c>
      <c r="KO69" s="35">
        <f t="shared" si="135"/>
        <v>442</v>
      </c>
      <c r="KP69" s="37">
        <f t="shared" si="135"/>
        <v>5157</v>
      </c>
      <c r="KQ69" s="35">
        <f t="shared" ref="KQ69:LC69" si="136">SUM(KQ54:KQ68)</f>
        <v>429</v>
      </c>
      <c r="KR69" s="35">
        <f t="shared" si="136"/>
        <v>546</v>
      </c>
      <c r="KS69" s="35">
        <f t="shared" si="136"/>
        <v>513</v>
      </c>
      <c r="KT69" s="35">
        <f t="shared" si="136"/>
        <v>403</v>
      </c>
      <c r="KU69" s="35">
        <f t="shared" si="136"/>
        <v>312</v>
      </c>
      <c r="KV69" s="35">
        <f t="shared" si="136"/>
        <v>131</v>
      </c>
      <c r="KW69" s="35">
        <f t="shared" si="136"/>
        <v>18</v>
      </c>
      <c r="KX69" s="35">
        <f t="shared" si="136"/>
        <v>538</v>
      </c>
      <c r="KY69" s="35">
        <f t="shared" si="136"/>
        <v>426</v>
      </c>
      <c r="KZ69" s="35">
        <f t="shared" si="136"/>
        <v>369</v>
      </c>
      <c r="LA69" s="35">
        <f t="shared" si="136"/>
        <v>301</v>
      </c>
      <c r="LB69" s="35">
        <f t="shared" si="136"/>
        <v>321</v>
      </c>
      <c r="LC69" s="37">
        <f t="shared" si="136"/>
        <v>4307</v>
      </c>
      <c r="LD69" s="35">
        <f t="shared" ref="LD69:LP69" si="137">SUM(LD54:LD68)</f>
        <v>254</v>
      </c>
      <c r="LE69" s="35">
        <f t="shared" si="137"/>
        <v>148</v>
      </c>
      <c r="LF69" s="35">
        <f t="shared" si="137"/>
        <v>418</v>
      </c>
      <c r="LG69" s="35">
        <f t="shared" si="137"/>
        <v>342</v>
      </c>
      <c r="LH69" s="35">
        <f t="shared" si="137"/>
        <v>441</v>
      </c>
      <c r="LI69" s="35">
        <f t="shared" si="137"/>
        <v>310</v>
      </c>
      <c r="LJ69" s="35">
        <f t="shared" si="137"/>
        <v>276</v>
      </c>
      <c r="LK69" s="35">
        <f t="shared" si="137"/>
        <v>313</v>
      </c>
      <c r="LL69" s="35">
        <f t="shared" si="137"/>
        <v>285</v>
      </c>
      <c r="LM69" s="35">
        <f t="shared" si="137"/>
        <v>271</v>
      </c>
      <c r="LN69" s="35">
        <f t="shared" si="137"/>
        <v>315</v>
      </c>
      <c r="LO69" s="35">
        <f t="shared" si="137"/>
        <v>329</v>
      </c>
      <c r="LP69" s="37">
        <f t="shared" si="137"/>
        <v>3702</v>
      </c>
      <c r="LQ69" s="35">
        <f t="shared" ref="LQ69:MC69" si="138">SUM(LQ54:LQ68)</f>
        <v>384</v>
      </c>
      <c r="LR69" s="35">
        <f t="shared" si="138"/>
        <v>231</v>
      </c>
      <c r="LS69" s="35">
        <f t="shared" si="138"/>
        <v>478</v>
      </c>
      <c r="LT69" s="35">
        <f t="shared" si="138"/>
        <v>383</v>
      </c>
      <c r="LU69" s="35">
        <f t="shared" si="138"/>
        <v>366</v>
      </c>
      <c r="LV69" s="35">
        <f t="shared" si="138"/>
        <v>236</v>
      </c>
      <c r="LW69" s="35">
        <f t="shared" si="138"/>
        <v>296</v>
      </c>
      <c r="LX69" s="35">
        <f t="shared" si="138"/>
        <v>311</v>
      </c>
      <c r="LY69" s="35">
        <f t="shared" si="138"/>
        <v>256</v>
      </c>
      <c r="LZ69" s="35">
        <f t="shared" si="138"/>
        <v>293</v>
      </c>
      <c r="MA69" s="35">
        <f t="shared" si="138"/>
        <v>288</v>
      </c>
      <c r="MB69" s="35">
        <f t="shared" si="138"/>
        <v>343</v>
      </c>
      <c r="MC69" s="37">
        <f t="shared" si="138"/>
        <v>3865</v>
      </c>
      <c r="MD69" s="35">
        <f t="shared" ref="MD69:MP69" si="139">SUM(MD54:MD68)</f>
        <v>478</v>
      </c>
      <c r="ME69" s="35">
        <f t="shared" si="139"/>
        <v>333</v>
      </c>
      <c r="MF69" s="35">
        <f t="shared" si="139"/>
        <v>414</v>
      </c>
      <c r="MG69" s="35">
        <f t="shared" si="139"/>
        <v>371</v>
      </c>
      <c r="MH69" s="35">
        <f t="shared" si="139"/>
        <v>356</v>
      </c>
      <c r="MI69" s="35">
        <f t="shared" si="139"/>
        <v>261</v>
      </c>
      <c r="MJ69" s="35">
        <f t="shared" si="139"/>
        <v>342</v>
      </c>
      <c r="MK69" s="35">
        <f t="shared" si="139"/>
        <v>0</v>
      </c>
      <c r="ML69" s="35">
        <f t="shared" si="139"/>
        <v>0</v>
      </c>
      <c r="MM69" s="35">
        <f t="shared" si="139"/>
        <v>0</v>
      </c>
      <c r="MN69" s="35">
        <f t="shared" si="139"/>
        <v>0</v>
      </c>
      <c r="MO69" s="35">
        <f t="shared" si="139"/>
        <v>0</v>
      </c>
      <c r="MP69" s="37">
        <f t="shared" si="139"/>
        <v>2555</v>
      </c>
    </row>
    <row r="70" spans="1:354" ht="25.5" customHeight="1" thickBot="1" x14ac:dyDescent="0.3">
      <c r="A70" s="196"/>
      <c r="B70" s="192" t="s">
        <v>43</v>
      </c>
      <c r="C70" s="193"/>
      <c r="D70" s="39">
        <f t="shared" ref="D70:BB70" si="140">D53+D69</f>
        <v>467</v>
      </c>
      <c r="E70" s="39">
        <f t="shared" si="140"/>
        <v>420</v>
      </c>
      <c r="F70" s="39">
        <f t="shared" si="140"/>
        <v>433</v>
      </c>
      <c r="G70" s="39">
        <f t="shared" si="140"/>
        <v>394</v>
      </c>
      <c r="H70" s="39">
        <f t="shared" si="140"/>
        <v>426</v>
      </c>
      <c r="I70" s="39">
        <f t="shared" si="140"/>
        <v>365</v>
      </c>
      <c r="J70" s="39">
        <f t="shared" si="140"/>
        <v>398</v>
      </c>
      <c r="K70" s="39">
        <f t="shared" si="140"/>
        <v>365</v>
      </c>
      <c r="L70" s="39">
        <f t="shared" si="140"/>
        <v>402</v>
      </c>
      <c r="M70" s="39">
        <f t="shared" si="140"/>
        <v>422</v>
      </c>
      <c r="N70" s="39">
        <f t="shared" si="140"/>
        <v>373</v>
      </c>
      <c r="O70" s="39">
        <f t="shared" si="140"/>
        <v>523</v>
      </c>
      <c r="P70" s="40">
        <f t="shared" si="140"/>
        <v>4988</v>
      </c>
      <c r="Q70" s="39">
        <f t="shared" si="140"/>
        <v>488</v>
      </c>
      <c r="R70" s="39">
        <f t="shared" si="140"/>
        <v>548</v>
      </c>
      <c r="S70" s="39">
        <f t="shared" si="140"/>
        <v>488</v>
      </c>
      <c r="T70" s="39">
        <f t="shared" si="140"/>
        <v>469</v>
      </c>
      <c r="U70" s="39">
        <f t="shared" si="140"/>
        <v>429</v>
      </c>
      <c r="V70" s="39">
        <f t="shared" si="140"/>
        <v>378</v>
      </c>
      <c r="W70" s="39">
        <f t="shared" si="140"/>
        <v>385</v>
      </c>
      <c r="X70" s="39">
        <f t="shared" si="140"/>
        <v>354</v>
      </c>
      <c r="Y70" s="39">
        <f t="shared" si="140"/>
        <v>392</v>
      </c>
      <c r="Z70" s="39">
        <f t="shared" si="140"/>
        <v>399</v>
      </c>
      <c r="AA70" s="39">
        <f t="shared" si="140"/>
        <v>429</v>
      </c>
      <c r="AB70" s="39">
        <f t="shared" si="140"/>
        <v>337</v>
      </c>
      <c r="AC70" s="40">
        <f t="shared" si="140"/>
        <v>5096</v>
      </c>
      <c r="AD70" s="39">
        <f t="shared" si="140"/>
        <v>563</v>
      </c>
      <c r="AE70" s="39">
        <f t="shared" si="140"/>
        <v>429</v>
      </c>
      <c r="AF70" s="39">
        <f t="shared" si="140"/>
        <v>503</v>
      </c>
      <c r="AG70" s="39">
        <f t="shared" si="140"/>
        <v>387</v>
      </c>
      <c r="AH70" s="39">
        <f t="shared" si="140"/>
        <v>470</v>
      </c>
      <c r="AI70" s="39">
        <f t="shared" si="140"/>
        <v>357</v>
      </c>
      <c r="AJ70" s="39">
        <f t="shared" si="140"/>
        <v>391</v>
      </c>
      <c r="AK70" s="39">
        <f t="shared" si="140"/>
        <v>393</v>
      </c>
      <c r="AL70" s="39">
        <f t="shared" si="140"/>
        <v>342</v>
      </c>
      <c r="AM70" s="39">
        <f t="shared" si="140"/>
        <v>400</v>
      </c>
      <c r="AN70" s="39">
        <f t="shared" si="140"/>
        <v>382</v>
      </c>
      <c r="AO70" s="39">
        <f t="shared" si="140"/>
        <v>370</v>
      </c>
      <c r="AP70" s="40">
        <f t="shared" si="140"/>
        <v>4987</v>
      </c>
      <c r="AQ70" s="39">
        <f t="shared" si="140"/>
        <v>468</v>
      </c>
      <c r="AR70" s="39">
        <f t="shared" si="140"/>
        <v>423</v>
      </c>
      <c r="AS70" s="39">
        <f t="shared" si="140"/>
        <v>438</v>
      </c>
      <c r="AT70" s="39">
        <f t="shared" si="140"/>
        <v>456</v>
      </c>
      <c r="AU70" s="39">
        <f t="shared" si="140"/>
        <v>386</v>
      </c>
      <c r="AV70" s="39">
        <f t="shared" si="140"/>
        <v>376</v>
      </c>
      <c r="AW70" s="39">
        <f t="shared" si="140"/>
        <v>354</v>
      </c>
      <c r="AX70" s="39">
        <f t="shared" si="140"/>
        <v>425</v>
      </c>
      <c r="AY70" s="39">
        <f t="shared" si="140"/>
        <v>373</v>
      </c>
      <c r="AZ70" s="39">
        <f t="shared" si="140"/>
        <v>413</v>
      </c>
      <c r="BA70" s="39">
        <f t="shared" si="140"/>
        <v>389</v>
      </c>
      <c r="BB70" s="39">
        <f t="shared" si="140"/>
        <v>483</v>
      </c>
      <c r="BC70" s="41">
        <f>SUM(AQ70:BB70)</f>
        <v>4984</v>
      </c>
      <c r="BD70" s="39">
        <f t="shared" ref="BD70:DO70" si="141">BD53+BD69</f>
        <v>510</v>
      </c>
      <c r="BE70" s="39">
        <f t="shared" si="141"/>
        <v>327</v>
      </c>
      <c r="BF70" s="39">
        <f t="shared" si="141"/>
        <v>503</v>
      </c>
      <c r="BG70" s="39">
        <f t="shared" si="141"/>
        <v>450</v>
      </c>
      <c r="BH70" s="39">
        <f t="shared" si="141"/>
        <v>439</v>
      </c>
      <c r="BI70" s="39">
        <f t="shared" si="141"/>
        <v>366</v>
      </c>
      <c r="BJ70" s="39">
        <f t="shared" si="141"/>
        <v>380</v>
      </c>
      <c r="BK70" s="39">
        <f t="shared" si="141"/>
        <v>342</v>
      </c>
      <c r="BL70" s="39">
        <f t="shared" si="141"/>
        <v>395</v>
      </c>
      <c r="BM70" s="39">
        <f t="shared" si="141"/>
        <v>429</v>
      </c>
      <c r="BN70" s="39">
        <f t="shared" si="141"/>
        <v>330</v>
      </c>
      <c r="BO70" s="39">
        <f t="shared" si="141"/>
        <v>528</v>
      </c>
      <c r="BP70" s="41">
        <f t="shared" si="116"/>
        <v>4999</v>
      </c>
      <c r="BQ70" s="39">
        <f t="shared" si="141"/>
        <v>574</v>
      </c>
      <c r="BR70" s="39">
        <f t="shared" si="141"/>
        <v>471</v>
      </c>
      <c r="BS70" s="39">
        <f t="shared" si="141"/>
        <v>519</v>
      </c>
      <c r="BT70" s="39">
        <f t="shared" si="141"/>
        <v>375</v>
      </c>
      <c r="BU70" s="39">
        <f t="shared" si="141"/>
        <v>406</v>
      </c>
      <c r="BV70" s="39">
        <f t="shared" si="141"/>
        <v>371</v>
      </c>
      <c r="BW70" s="39">
        <f t="shared" si="141"/>
        <v>447</v>
      </c>
      <c r="BX70" s="39">
        <f t="shared" si="141"/>
        <v>460</v>
      </c>
      <c r="BY70" s="39">
        <f t="shared" si="141"/>
        <v>441</v>
      </c>
      <c r="BZ70" s="39">
        <f t="shared" si="141"/>
        <v>378</v>
      </c>
      <c r="CA70" s="39">
        <f t="shared" si="141"/>
        <v>408</v>
      </c>
      <c r="CB70" s="39">
        <f t="shared" si="141"/>
        <v>531</v>
      </c>
      <c r="CC70" s="41">
        <f t="shared" si="141"/>
        <v>5381</v>
      </c>
      <c r="CD70" s="39">
        <f t="shared" si="141"/>
        <v>524</v>
      </c>
      <c r="CE70" s="39">
        <f t="shared" si="141"/>
        <v>443</v>
      </c>
      <c r="CF70" s="39">
        <f t="shared" si="141"/>
        <v>555</v>
      </c>
      <c r="CG70" s="39">
        <f t="shared" si="141"/>
        <v>418</v>
      </c>
      <c r="CH70" s="39">
        <f t="shared" si="141"/>
        <v>404</v>
      </c>
      <c r="CI70" s="39">
        <f t="shared" si="141"/>
        <v>378</v>
      </c>
      <c r="CJ70" s="39">
        <f t="shared" si="141"/>
        <v>370</v>
      </c>
      <c r="CK70" s="39">
        <f t="shared" si="141"/>
        <v>435</v>
      </c>
      <c r="CL70" s="39">
        <f t="shared" si="141"/>
        <v>369</v>
      </c>
      <c r="CM70" s="39">
        <f t="shared" si="141"/>
        <v>423</v>
      </c>
      <c r="CN70" s="39">
        <f t="shared" si="141"/>
        <v>422</v>
      </c>
      <c r="CO70" s="39">
        <f t="shared" si="141"/>
        <v>432</v>
      </c>
      <c r="CP70" s="39">
        <f t="shared" si="141"/>
        <v>5173</v>
      </c>
      <c r="CQ70" s="39">
        <f t="shared" si="141"/>
        <v>454</v>
      </c>
      <c r="CR70" s="39">
        <f t="shared" si="141"/>
        <v>446</v>
      </c>
      <c r="CS70" s="39">
        <f t="shared" si="141"/>
        <v>528</v>
      </c>
      <c r="CT70" s="39">
        <f t="shared" si="141"/>
        <v>397</v>
      </c>
      <c r="CU70" s="39">
        <f t="shared" si="141"/>
        <v>452</v>
      </c>
      <c r="CV70" s="39">
        <f t="shared" si="141"/>
        <v>464</v>
      </c>
      <c r="CW70" s="39">
        <f t="shared" si="141"/>
        <v>315</v>
      </c>
      <c r="CX70" s="39">
        <f t="shared" si="141"/>
        <v>482</v>
      </c>
      <c r="CY70" s="39">
        <f t="shared" si="141"/>
        <v>446</v>
      </c>
      <c r="CZ70" s="39">
        <f t="shared" si="141"/>
        <v>421</v>
      </c>
      <c r="DA70" s="39">
        <f t="shared" si="141"/>
        <v>433</v>
      </c>
      <c r="DB70" s="39">
        <f t="shared" si="141"/>
        <v>475</v>
      </c>
      <c r="DC70" s="39">
        <f t="shared" si="141"/>
        <v>5313</v>
      </c>
      <c r="DD70" s="39">
        <f t="shared" si="141"/>
        <v>659</v>
      </c>
      <c r="DE70" s="39">
        <f t="shared" si="141"/>
        <v>597</v>
      </c>
      <c r="DF70" s="39">
        <f t="shared" si="141"/>
        <v>527</v>
      </c>
      <c r="DG70" s="39">
        <f t="shared" si="141"/>
        <v>501</v>
      </c>
      <c r="DH70" s="39">
        <f t="shared" si="141"/>
        <v>517</v>
      </c>
      <c r="DI70" s="39">
        <f t="shared" si="141"/>
        <v>406</v>
      </c>
      <c r="DJ70" s="39">
        <f t="shared" si="141"/>
        <v>435</v>
      </c>
      <c r="DK70" s="39">
        <f t="shared" si="141"/>
        <v>418</v>
      </c>
      <c r="DL70" s="39">
        <f t="shared" si="141"/>
        <v>436</v>
      </c>
      <c r="DM70" s="39">
        <f t="shared" si="141"/>
        <v>456</v>
      </c>
      <c r="DN70" s="39">
        <f t="shared" si="141"/>
        <v>456</v>
      </c>
      <c r="DO70" s="39">
        <f t="shared" si="141"/>
        <v>415</v>
      </c>
      <c r="DP70" s="41">
        <f>DP53+DP69</f>
        <v>5823</v>
      </c>
      <c r="DQ70" s="39">
        <f t="shared" ref="DQ70:EB70" si="142">DQ53+DQ69</f>
        <v>525</v>
      </c>
      <c r="DR70" s="39">
        <f t="shared" si="142"/>
        <v>538</v>
      </c>
      <c r="DS70" s="39">
        <f t="shared" si="142"/>
        <v>510</v>
      </c>
      <c r="DT70" s="39">
        <f t="shared" si="142"/>
        <v>499</v>
      </c>
      <c r="DU70" s="39">
        <f t="shared" si="142"/>
        <v>437</v>
      </c>
      <c r="DV70" s="39">
        <f t="shared" si="142"/>
        <v>447</v>
      </c>
      <c r="DW70" s="39">
        <f t="shared" si="142"/>
        <v>459</v>
      </c>
      <c r="DX70" s="39">
        <f t="shared" si="142"/>
        <v>429</v>
      </c>
      <c r="DY70" s="39">
        <f t="shared" si="142"/>
        <v>496</v>
      </c>
      <c r="DZ70" s="39">
        <f t="shared" si="142"/>
        <v>440</v>
      </c>
      <c r="EA70" s="39">
        <f t="shared" si="142"/>
        <v>462</v>
      </c>
      <c r="EB70" s="39">
        <f t="shared" si="142"/>
        <v>497</v>
      </c>
      <c r="EC70" s="41">
        <f>EC53+EC69</f>
        <v>5739</v>
      </c>
      <c r="ED70" s="39">
        <f t="shared" ref="ED70:EO70" si="143">ED53+ED69</f>
        <v>609</v>
      </c>
      <c r="EE70" s="39">
        <f t="shared" si="143"/>
        <v>520</v>
      </c>
      <c r="EF70" s="39">
        <f t="shared" si="143"/>
        <v>581</v>
      </c>
      <c r="EG70" s="39">
        <f t="shared" si="143"/>
        <v>497</v>
      </c>
      <c r="EH70" s="39">
        <f t="shared" si="143"/>
        <v>469</v>
      </c>
      <c r="EI70" s="39">
        <f t="shared" si="143"/>
        <v>458</v>
      </c>
      <c r="EJ70" s="39">
        <f t="shared" si="143"/>
        <v>470</v>
      </c>
      <c r="EK70" s="39">
        <f t="shared" si="143"/>
        <v>457</v>
      </c>
      <c r="EL70" s="39">
        <f t="shared" si="143"/>
        <v>472</v>
      </c>
      <c r="EM70" s="39">
        <f t="shared" si="143"/>
        <v>535</v>
      </c>
      <c r="EN70" s="39">
        <f t="shared" si="143"/>
        <v>457</v>
      </c>
      <c r="EO70" s="39">
        <f t="shared" si="143"/>
        <v>559</v>
      </c>
      <c r="EP70" s="41">
        <f>EP53+EP69</f>
        <v>6084</v>
      </c>
      <c r="EQ70" s="39">
        <f t="shared" ref="EQ70:FB70" si="144">EQ53+EQ69</f>
        <v>524</v>
      </c>
      <c r="ER70" s="39">
        <f t="shared" si="144"/>
        <v>546</v>
      </c>
      <c r="ES70" s="39">
        <f t="shared" si="144"/>
        <v>632</v>
      </c>
      <c r="ET70" s="39">
        <f t="shared" si="144"/>
        <v>453</v>
      </c>
      <c r="EU70" s="39">
        <f t="shared" si="144"/>
        <v>498</v>
      </c>
      <c r="EV70" s="39">
        <f t="shared" si="144"/>
        <v>513</v>
      </c>
      <c r="EW70" s="39">
        <f t="shared" si="144"/>
        <v>497</v>
      </c>
      <c r="EX70" s="39">
        <f t="shared" si="144"/>
        <v>527</v>
      </c>
      <c r="EY70" s="39">
        <f t="shared" si="144"/>
        <v>533</v>
      </c>
      <c r="EZ70" s="39">
        <f t="shared" si="144"/>
        <v>498</v>
      </c>
      <c r="FA70" s="39">
        <f t="shared" si="144"/>
        <v>565</v>
      </c>
      <c r="FB70" s="39">
        <f t="shared" si="144"/>
        <v>533</v>
      </c>
      <c r="FC70" s="41">
        <f>FC53+FC69</f>
        <v>6319</v>
      </c>
      <c r="FD70" s="39">
        <f>FD53+FD69</f>
        <v>614</v>
      </c>
      <c r="FE70" s="39">
        <f t="shared" ref="FE70:HP70" si="145">FE53+FE69</f>
        <v>585</v>
      </c>
      <c r="FF70" s="39">
        <f t="shared" si="145"/>
        <v>580</v>
      </c>
      <c r="FG70" s="39">
        <f t="shared" si="145"/>
        <v>579</v>
      </c>
      <c r="FH70" s="39">
        <f t="shared" si="145"/>
        <v>531</v>
      </c>
      <c r="FI70" s="39">
        <f t="shared" si="145"/>
        <v>497</v>
      </c>
      <c r="FJ70" s="39">
        <f t="shared" si="145"/>
        <v>487</v>
      </c>
      <c r="FK70" s="39">
        <f t="shared" si="145"/>
        <v>477</v>
      </c>
      <c r="FL70" s="39">
        <f t="shared" si="145"/>
        <v>489</v>
      </c>
      <c r="FM70" s="39">
        <f t="shared" si="145"/>
        <v>507</v>
      </c>
      <c r="FN70" s="39">
        <f t="shared" si="145"/>
        <v>483</v>
      </c>
      <c r="FO70" s="39">
        <f t="shared" si="145"/>
        <v>526</v>
      </c>
      <c r="FP70" s="39">
        <f t="shared" si="145"/>
        <v>6355</v>
      </c>
      <c r="FQ70" s="39">
        <f t="shared" si="145"/>
        <v>639</v>
      </c>
      <c r="FR70" s="39">
        <f t="shared" si="145"/>
        <v>596</v>
      </c>
      <c r="FS70" s="39">
        <f t="shared" si="145"/>
        <v>700</v>
      </c>
      <c r="FT70" s="39">
        <f t="shared" si="145"/>
        <v>499</v>
      </c>
      <c r="FU70" s="39">
        <f t="shared" si="145"/>
        <v>510</v>
      </c>
      <c r="FV70" s="39">
        <f t="shared" si="145"/>
        <v>534</v>
      </c>
      <c r="FW70" s="39">
        <f t="shared" si="145"/>
        <v>508</v>
      </c>
      <c r="FX70" s="39">
        <f t="shared" si="145"/>
        <v>501</v>
      </c>
      <c r="FY70" s="39">
        <f t="shared" si="145"/>
        <v>478</v>
      </c>
      <c r="FZ70" s="39">
        <f t="shared" si="145"/>
        <v>585</v>
      </c>
      <c r="GA70" s="39">
        <f t="shared" si="145"/>
        <v>535</v>
      </c>
      <c r="GB70" s="39">
        <f t="shared" si="145"/>
        <v>515</v>
      </c>
      <c r="GC70" s="39">
        <f t="shared" si="145"/>
        <v>6600</v>
      </c>
      <c r="GD70" s="39">
        <f t="shared" si="145"/>
        <v>625</v>
      </c>
      <c r="GE70" s="39">
        <f t="shared" si="145"/>
        <v>607</v>
      </c>
      <c r="GF70" s="39">
        <f t="shared" si="145"/>
        <v>580</v>
      </c>
      <c r="GG70" s="39">
        <f t="shared" si="145"/>
        <v>623</v>
      </c>
      <c r="GH70" s="39">
        <f t="shared" si="145"/>
        <v>553</v>
      </c>
      <c r="GI70" s="39">
        <f t="shared" si="145"/>
        <v>435</v>
      </c>
      <c r="GJ70" s="39">
        <f t="shared" si="145"/>
        <v>518</v>
      </c>
      <c r="GK70" s="39">
        <f t="shared" si="145"/>
        <v>467</v>
      </c>
      <c r="GL70" s="39">
        <f t="shared" si="145"/>
        <v>679</v>
      </c>
      <c r="GM70" s="39">
        <f t="shared" si="145"/>
        <v>533</v>
      </c>
      <c r="GN70" s="39">
        <f t="shared" si="145"/>
        <v>695</v>
      </c>
      <c r="GO70" s="39">
        <f t="shared" si="145"/>
        <v>508</v>
      </c>
      <c r="GP70" s="39">
        <f t="shared" si="145"/>
        <v>6823</v>
      </c>
      <c r="GQ70" s="39">
        <f t="shared" si="145"/>
        <v>720</v>
      </c>
      <c r="GR70" s="39">
        <f t="shared" si="145"/>
        <v>620</v>
      </c>
      <c r="GS70" s="39">
        <f t="shared" si="145"/>
        <v>640</v>
      </c>
      <c r="GT70" s="39">
        <f t="shared" si="145"/>
        <v>596</v>
      </c>
      <c r="GU70" s="39">
        <f t="shared" si="145"/>
        <v>468</v>
      </c>
      <c r="GV70" s="39">
        <f t="shared" si="145"/>
        <v>484</v>
      </c>
      <c r="GW70" s="39">
        <f t="shared" si="145"/>
        <v>418</v>
      </c>
      <c r="GX70" s="39">
        <f t="shared" si="145"/>
        <v>512</v>
      </c>
      <c r="GY70" s="39">
        <f t="shared" si="145"/>
        <v>528</v>
      </c>
      <c r="GZ70" s="39">
        <f t="shared" si="145"/>
        <v>563</v>
      </c>
      <c r="HA70" s="39">
        <f t="shared" si="145"/>
        <v>532</v>
      </c>
      <c r="HB70" s="39">
        <f t="shared" si="145"/>
        <v>692</v>
      </c>
      <c r="HC70" s="41">
        <f t="shared" si="145"/>
        <v>6773</v>
      </c>
      <c r="HD70" s="39">
        <f t="shared" si="145"/>
        <v>671</v>
      </c>
      <c r="HE70" s="39">
        <f t="shared" si="145"/>
        <v>602</v>
      </c>
      <c r="HF70" s="39">
        <f t="shared" si="145"/>
        <v>697</v>
      </c>
      <c r="HG70" s="39">
        <f t="shared" si="145"/>
        <v>600</v>
      </c>
      <c r="HH70" s="39">
        <f t="shared" si="145"/>
        <v>611</v>
      </c>
      <c r="HI70" s="39">
        <f t="shared" si="145"/>
        <v>485</v>
      </c>
      <c r="HJ70" s="39">
        <f t="shared" si="145"/>
        <v>499</v>
      </c>
      <c r="HK70" s="39">
        <f t="shared" si="145"/>
        <v>564</v>
      </c>
      <c r="HL70" s="39">
        <f t="shared" si="145"/>
        <v>537</v>
      </c>
      <c r="HM70" s="39">
        <f t="shared" si="145"/>
        <v>574</v>
      </c>
      <c r="HN70" s="39">
        <f t="shared" si="145"/>
        <v>488</v>
      </c>
      <c r="HO70" s="39">
        <f t="shared" si="145"/>
        <v>581</v>
      </c>
      <c r="HP70" s="41">
        <f t="shared" si="145"/>
        <v>6909</v>
      </c>
      <c r="HQ70" s="39">
        <f t="shared" ref="HQ70:IP70" si="146">HQ53+HQ69</f>
        <v>624</v>
      </c>
      <c r="HR70" s="39">
        <f t="shared" si="146"/>
        <v>677</v>
      </c>
      <c r="HS70" s="39">
        <f t="shared" si="146"/>
        <v>592</v>
      </c>
      <c r="HT70" s="39">
        <f t="shared" si="146"/>
        <v>508</v>
      </c>
      <c r="HU70" s="39">
        <f t="shared" si="146"/>
        <v>456</v>
      </c>
      <c r="HV70" s="39">
        <f t="shared" si="146"/>
        <v>593</v>
      </c>
      <c r="HW70" s="39">
        <f t="shared" si="146"/>
        <v>567</v>
      </c>
      <c r="HX70" s="39">
        <f t="shared" si="146"/>
        <v>496</v>
      </c>
      <c r="HY70" s="39">
        <f t="shared" si="146"/>
        <v>486</v>
      </c>
      <c r="HZ70" s="39">
        <f t="shared" si="146"/>
        <v>599</v>
      </c>
      <c r="IA70" s="39">
        <f t="shared" si="146"/>
        <v>571</v>
      </c>
      <c r="IB70" s="39">
        <f t="shared" si="146"/>
        <v>510</v>
      </c>
      <c r="IC70" s="41">
        <f t="shared" si="146"/>
        <v>6679</v>
      </c>
      <c r="ID70" s="39">
        <f t="shared" si="146"/>
        <v>800</v>
      </c>
      <c r="IE70" s="39">
        <f t="shared" si="146"/>
        <v>657</v>
      </c>
      <c r="IF70" s="39">
        <f t="shared" si="146"/>
        <v>700</v>
      </c>
      <c r="IG70" s="39">
        <f t="shared" si="146"/>
        <v>604</v>
      </c>
      <c r="IH70" s="39">
        <f t="shared" si="146"/>
        <v>622</v>
      </c>
      <c r="II70" s="39">
        <f t="shared" si="146"/>
        <v>478</v>
      </c>
      <c r="IJ70" s="39">
        <f t="shared" si="146"/>
        <v>588</v>
      </c>
      <c r="IK70" s="39">
        <f t="shared" si="146"/>
        <v>639</v>
      </c>
      <c r="IL70" s="39">
        <f t="shared" si="146"/>
        <v>453</v>
      </c>
      <c r="IM70" s="39">
        <f t="shared" si="146"/>
        <v>671</v>
      </c>
      <c r="IN70" s="39">
        <f t="shared" si="146"/>
        <v>536</v>
      </c>
      <c r="IO70" s="39">
        <f t="shared" si="146"/>
        <v>584</v>
      </c>
      <c r="IP70" s="41">
        <f t="shared" si="146"/>
        <v>7332</v>
      </c>
      <c r="IQ70" s="39">
        <f t="shared" ref="IQ70:JC70" si="147">IQ53+IQ69</f>
        <v>636</v>
      </c>
      <c r="IR70" s="39">
        <f t="shared" si="147"/>
        <v>581</v>
      </c>
      <c r="IS70" s="39">
        <f t="shared" si="147"/>
        <v>711</v>
      </c>
      <c r="IT70" s="39">
        <f t="shared" si="147"/>
        <v>561</v>
      </c>
      <c r="IU70" s="39">
        <f t="shared" si="147"/>
        <v>582</v>
      </c>
      <c r="IV70" s="39">
        <f t="shared" si="147"/>
        <v>518</v>
      </c>
      <c r="IW70" s="39">
        <f t="shared" si="147"/>
        <v>529</v>
      </c>
      <c r="IX70" s="39">
        <f t="shared" si="147"/>
        <v>483</v>
      </c>
      <c r="IY70" s="39">
        <f t="shared" si="147"/>
        <v>1069</v>
      </c>
      <c r="IZ70" s="39">
        <f t="shared" si="147"/>
        <v>716</v>
      </c>
      <c r="JA70" s="39">
        <f t="shared" si="147"/>
        <v>567</v>
      </c>
      <c r="JB70" s="39">
        <f t="shared" si="147"/>
        <v>554</v>
      </c>
      <c r="JC70" s="41">
        <f t="shared" si="147"/>
        <v>7507</v>
      </c>
      <c r="JD70" s="39">
        <f t="shared" ref="JD70:JP70" si="148">JD53+JD69</f>
        <v>801</v>
      </c>
      <c r="JE70" s="39">
        <f t="shared" si="148"/>
        <v>621</v>
      </c>
      <c r="JF70" s="39">
        <f t="shared" si="148"/>
        <v>662</v>
      </c>
      <c r="JG70" s="39">
        <f t="shared" si="148"/>
        <v>603</v>
      </c>
      <c r="JH70" s="39">
        <f t="shared" si="148"/>
        <v>621</v>
      </c>
      <c r="JI70" s="39">
        <f t="shared" si="148"/>
        <v>507</v>
      </c>
      <c r="JJ70" s="154">
        <f t="shared" si="148"/>
        <v>632</v>
      </c>
      <c r="JK70" s="39">
        <f t="shared" si="148"/>
        <v>500</v>
      </c>
      <c r="JL70" s="39">
        <f t="shared" si="148"/>
        <v>529</v>
      </c>
      <c r="JM70" s="39">
        <f t="shared" si="148"/>
        <v>759</v>
      </c>
      <c r="JN70" s="39">
        <f t="shared" si="148"/>
        <v>507</v>
      </c>
      <c r="JO70" s="39">
        <f t="shared" si="148"/>
        <v>577</v>
      </c>
      <c r="JP70" s="40">
        <f t="shared" si="148"/>
        <v>7319</v>
      </c>
      <c r="JQ70" s="39">
        <f t="shared" ref="JQ70:KC70" si="149">JQ53+JQ69</f>
        <v>756</v>
      </c>
      <c r="JR70" s="39">
        <f t="shared" si="149"/>
        <v>666</v>
      </c>
      <c r="JS70" s="39">
        <f t="shared" si="149"/>
        <v>390</v>
      </c>
      <c r="JT70" s="39">
        <f t="shared" si="149"/>
        <v>438</v>
      </c>
      <c r="JU70" s="39">
        <f t="shared" si="149"/>
        <v>538</v>
      </c>
      <c r="JV70" s="39">
        <f t="shared" si="149"/>
        <v>713</v>
      </c>
      <c r="JW70" s="39">
        <f t="shared" si="149"/>
        <v>604</v>
      </c>
      <c r="JX70" s="39">
        <f t="shared" si="149"/>
        <v>543</v>
      </c>
      <c r="JY70" s="39">
        <f t="shared" si="149"/>
        <v>709</v>
      </c>
      <c r="JZ70" s="39">
        <f t="shared" si="149"/>
        <v>629</v>
      </c>
      <c r="KA70" s="39">
        <f t="shared" si="149"/>
        <v>699</v>
      </c>
      <c r="KB70" s="39">
        <f t="shared" si="149"/>
        <v>1093</v>
      </c>
      <c r="KC70" s="40">
        <f t="shared" si="149"/>
        <v>7778</v>
      </c>
      <c r="KD70" s="39">
        <f t="shared" ref="KD70:KP70" si="150">KD53+KD69</f>
        <v>509</v>
      </c>
      <c r="KE70" s="39">
        <f t="shared" si="150"/>
        <v>1202</v>
      </c>
      <c r="KF70" s="39">
        <f t="shared" si="150"/>
        <v>1321</v>
      </c>
      <c r="KG70" s="39">
        <f t="shared" si="150"/>
        <v>993</v>
      </c>
      <c r="KH70" s="39">
        <f t="shared" si="150"/>
        <v>747</v>
      </c>
      <c r="KI70" s="39">
        <f t="shared" si="150"/>
        <v>686</v>
      </c>
      <c r="KJ70" s="39">
        <f t="shared" si="150"/>
        <v>536</v>
      </c>
      <c r="KK70" s="39">
        <f t="shared" si="150"/>
        <v>561</v>
      </c>
      <c r="KL70" s="39">
        <f t="shared" si="150"/>
        <v>721</v>
      </c>
      <c r="KM70" s="39">
        <f t="shared" si="150"/>
        <v>613</v>
      </c>
      <c r="KN70" s="39">
        <f t="shared" si="150"/>
        <v>607</v>
      </c>
      <c r="KO70" s="39">
        <f t="shared" si="150"/>
        <v>783</v>
      </c>
      <c r="KP70" s="41">
        <f t="shared" si="150"/>
        <v>9279</v>
      </c>
      <c r="KQ70" s="39">
        <f t="shared" ref="KQ70:LC70" si="151">KQ53+KQ69</f>
        <v>782</v>
      </c>
      <c r="KR70" s="39">
        <f t="shared" si="151"/>
        <v>967</v>
      </c>
      <c r="KS70" s="39">
        <f t="shared" si="151"/>
        <v>966</v>
      </c>
      <c r="KT70" s="39">
        <f t="shared" si="151"/>
        <v>747</v>
      </c>
      <c r="KU70" s="39">
        <f t="shared" si="151"/>
        <v>602</v>
      </c>
      <c r="KV70" s="39">
        <f t="shared" si="151"/>
        <v>267</v>
      </c>
      <c r="KW70" s="39">
        <f t="shared" si="151"/>
        <v>29</v>
      </c>
      <c r="KX70" s="39">
        <f t="shared" si="151"/>
        <v>973</v>
      </c>
      <c r="KY70" s="39">
        <f t="shared" si="151"/>
        <v>781</v>
      </c>
      <c r="KZ70" s="39">
        <f t="shared" si="151"/>
        <v>664</v>
      </c>
      <c r="LA70" s="39">
        <f t="shared" si="151"/>
        <v>571</v>
      </c>
      <c r="LB70" s="39">
        <f t="shared" si="151"/>
        <v>602</v>
      </c>
      <c r="LC70" s="41">
        <f t="shared" si="151"/>
        <v>7951</v>
      </c>
      <c r="LD70" s="39">
        <f t="shared" ref="LD70:LP70" si="152">LD53+LD69</f>
        <v>507</v>
      </c>
      <c r="LE70" s="39">
        <f t="shared" si="152"/>
        <v>278</v>
      </c>
      <c r="LF70" s="39">
        <f t="shared" si="152"/>
        <v>702</v>
      </c>
      <c r="LG70" s="39">
        <f t="shared" si="152"/>
        <v>598</v>
      </c>
      <c r="LH70" s="39">
        <f t="shared" si="152"/>
        <v>806</v>
      </c>
      <c r="LI70" s="39">
        <f t="shared" si="152"/>
        <v>597</v>
      </c>
      <c r="LJ70" s="39">
        <f t="shared" si="152"/>
        <v>487</v>
      </c>
      <c r="LK70" s="39">
        <f t="shared" si="152"/>
        <v>649</v>
      </c>
      <c r="LL70" s="39">
        <f t="shared" si="152"/>
        <v>557</v>
      </c>
      <c r="LM70" s="39">
        <f t="shared" si="152"/>
        <v>515</v>
      </c>
      <c r="LN70" s="39">
        <f t="shared" si="152"/>
        <v>591</v>
      </c>
      <c r="LO70" s="39">
        <f t="shared" si="152"/>
        <v>590</v>
      </c>
      <c r="LP70" s="41">
        <f t="shared" si="152"/>
        <v>6877</v>
      </c>
      <c r="LQ70" s="39">
        <f t="shared" ref="LQ70:MC70" si="153">LQ53+LQ69</f>
        <v>679</v>
      </c>
      <c r="LR70" s="39">
        <f t="shared" si="153"/>
        <v>442</v>
      </c>
      <c r="LS70" s="39">
        <f t="shared" si="153"/>
        <v>844</v>
      </c>
      <c r="LT70" s="39">
        <f t="shared" si="153"/>
        <v>744</v>
      </c>
      <c r="LU70" s="39">
        <f t="shared" si="153"/>
        <v>656</v>
      </c>
      <c r="LV70" s="39">
        <f t="shared" si="153"/>
        <v>460</v>
      </c>
      <c r="LW70" s="39">
        <f t="shared" si="153"/>
        <v>527</v>
      </c>
      <c r="LX70" s="39">
        <f t="shared" si="153"/>
        <v>593</v>
      </c>
      <c r="LY70" s="39">
        <f t="shared" si="153"/>
        <v>509</v>
      </c>
      <c r="LZ70" s="39">
        <f t="shared" si="153"/>
        <v>537</v>
      </c>
      <c r="MA70" s="39">
        <f t="shared" si="153"/>
        <v>555</v>
      </c>
      <c r="MB70" s="39">
        <f t="shared" si="153"/>
        <v>639</v>
      </c>
      <c r="MC70" s="41">
        <f t="shared" si="153"/>
        <v>7185</v>
      </c>
      <c r="MD70" s="39">
        <f t="shared" ref="MD70:MP70" si="154">MD53+MD69</f>
        <v>880</v>
      </c>
      <c r="ME70" s="39">
        <f t="shared" si="154"/>
        <v>667</v>
      </c>
      <c r="MF70" s="39">
        <f t="shared" si="154"/>
        <v>787</v>
      </c>
      <c r="MG70" s="39">
        <f t="shared" si="154"/>
        <v>693</v>
      </c>
      <c r="MH70" s="39">
        <f t="shared" si="154"/>
        <v>645</v>
      </c>
      <c r="MI70" s="39">
        <f t="shared" si="154"/>
        <v>480</v>
      </c>
      <c r="MJ70" s="39">
        <f t="shared" si="154"/>
        <v>616</v>
      </c>
      <c r="MK70" s="39">
        <f t="shared" si="154"/>
        <v>0</v>
      </c>
      <c r="ML70" s="39">
        <f t="shared" si="154"/>
        <v>0</v>
      </c>
      <c r="MM70" s="39">
        <f t="shared" si="154"/>
        <v>0</v>
      </c>
      <c r="MN70" s="39">
        <f t="shared" si="154"/>
        <v>0</v>
      </c>
      <c r="MO70" s="39">
        <f t="shared" si="154"/>
        <v>0</v>
      </c>
      <c r="MP70" s="41">
        <f t="shared" si="154"/>
        <v>4768</v>
      </c>
    </row>
    <row r="71" spans="1:354" ht="21" customHeight="1" x14ac:dyDescent="0.25">
      <c r="A71" s="202" t="s">
        <v>44</v>
      </c>
      <c r="B71" s="205" t="s">
        <v>53</v>
      </c>
      <c r="C71" s="206" t="s">
        <v>53</v>
      </c>
      <c r="D71" s="23"/>
      <c r="E71" s="23"/>
      <c r="F71" s="23"/>
      <c r="G71" s="23"/>
      <c r="H71" s="23"/>
      <c r="I71" s="23"/>
      <c r="J71" s="23"/>
      <c r="K71" s="23"/>
      <c r="L71" s="23"/>
      <c r="M71" s="22"/>
      <c r="N71" s="23"/>
      <c r="O71" s="23"/>
      <c r="P71" s="42">
        <f t="shared" ref="P71:P85" si="155">SUM(D71:O71)</f>
        <v>0</v>
      </c>
      <c r="Q71" s="23"/>
      <c r="R71" s="23"/>
      <c r="S71" s="23"/>
      <c r="T71" s="23"/>
      <c r="U71" s="23"/>
      <c r="V71" s="23"/>
      <c r="W71" s="23"/>
      <c r="X71" s="23"/>
      <c r="Y71" s="23"/>
      <c r="Z71" s="22"/>
      <c r="AA71" s="23"/>
      <c r="AB71" s="23"/>
      <c r="AC71" s="42">
        <f t="shared" ref="AC71:AC85" si="156">SUM(Q71:AB71)</f>
        <v>0</v>
      </c>
      <c r="AD71" s="23"/>
      <c r="AE71" s="23"/>
      <c r="AF71" s="23"/>
      <c r="AG71" s="23"/>
      <c r="AH71" s="23"/>
      <c r="AI71" s="23"/>
      <c r="AJ71" s="23"/>
      <c r="AK71" s="23"/>
      <c r="AL71" s="23"/>
      <c r="AM71" s="22"/>
      <c r="AN71" s="23"/>
      <c r="AO71" s="23"/>
      <c r="AP71" s="42">
        <f t="shared" ref="AP71:AP85" si="157">SUM(AD71:AO71)</f>
        <v>0</v>
      </c>
      <c r="AQ71" s="23"/>
      <c r="AR71" s="23"/>
      <c r="AS71" s="23"/>
      <c r="AT71" s="23"/>
      <c r="AU71" s="23"/>
      <c r="AV71" s="23"/>
      <c r="AW71" s="23"/>
      <c r="AX71" s="23"/>
      <c r="AY71" s="23"/>
      <c r="AZ71" s="22"/>
      <c r="BA71" s="23"/>
      <c r="BB71" s="23"/>
      <c r="BC71" s="43">
        <f t="shared" ref="BC71:BC85" si="158">SUM(AQ71:BB71)</f>
        <v>0</v>
      </c>
      <c r="BD71" s="23"/>
      <c r="BE71" s="23"/>
      <c r="BF71" s="23"/>
      <c r="BG71" s="23"/>
      <c r="BH71" s="23"/>
      <c r="BI71" s="23"/>
      <c r="BJ71" s="23"/>
      <c r="BK71" s="23"/>
      <c r="BL71" s="23"/>
      <c r="BM71" s="22"/>
      <c r="BN71" s="23"/>
      <c r="BO71" s="23"/>
      <c r="BP71" s="43">
        <f t="shared" si="116"/>
        <v>0</v>
      </c>
      <c r="BQ71" s="23"/>
      <c r="BR71" s="23"/>
      <c r="BS71" s="23"/>
      <c r="BT71" s="23"/>
      <c r="BU71" s="23"/>
      <c r="BV71" s="23"/>
      <c r="BW71" s="23"/>
      <c r="BX71" s="23"/>
      <c r="BY71" s="23"/>
      <c r="BZ71" s="22"/>
      <c r="CA71" s="23"/>
      <c r="CB71" s="23"/>
      <c r="CC71" s="43">
        <f t="shared" ref="CC71:CC102" si="159">SUM(BQ71:CB71)</f>
        <v>0</v>
      </c>
      <c r="CD71" s="23"/>
      <c r="CE71" s="23"/>
      <c r="CF71" s="23"/>
      <c r="CG71" s="23"/>
      <c r="CH71" s="23"/>
      <c r="CI71" s="23"/>
      <c r="CJ71" s="23"/>
      <c r="CK71" s="23"/>
      <c r="CL71" s="23"/>
      <c r="CM71" s="22"/>
      <c r="CN71" s="23"/>
      <c r="CO71" s="23"/>
      <c r="CP71" s="44">
        <f t="shared" ref="CP71:CP102" si="160">SUM(CD71:CO71)</f>
        <v>0</v>
      </c>
      <c r="CQ71" s="23"/>
      <c r="CR71" s="23"/>
      <c r="CS71" s="23"/>
      <c r="CT71" s="23"/>
      <c r="CU71" s="23"/>
      <c r="CV71" s="23"/>
      <c r="CW71" s="23"/>
      <c r="CX71" s="23"/>
      <c r="CY71" s="23"/>
      <c r="CZ71" s="22"/>
      <c r="DA71" s="23"/>
      <c r="DB71" s="23"/>
      <c r="DC71" s="44">
        <f t="shared" ref="DC71:DC102" si="161">SUM(CQ71:DB71)</f>
        <v>0</v>
      </c>
      <c r="DD71" s="23"/>
      <c r="DE71" s="23"/>
      <c r="DF71" s="23"/>
      <c r="DG71" s="23"/>
      <c r="DH71" s="23"/>
      <c r="DI71" s="23"/>
      <c r="DJ71" s="23"/>
      <c r="DK71" s="23"/>
      <c r="DL71" s="23"/>
      <c r="DM71" s="22"/>
      <c r="DN71" s="23"/>
      <c r="DO71" s="23"/>
      <c r="DP71" s="43">
        <f t="shared" ref="DP71:DP102" si="162">SUM(DD71:DO71)</f>
        <v>0</v>
      </c>
      <c r="DQ71" s="23"/>
      <c r="DR71" s="23"/>
      <c r="DS71" s="23"/>
      <c r="DT71" s="23"/>
      <c r="DU71" s="23"/>
      <c r="DV71" s="23"/>
      <c r="DW71" s="23"/>
      <c r="DX71" s="23"/>
      <c r="DY71" s="23"/>
      <c r="DZ71" s="22"/>
      <c r="EA71" s="23"/>
      <c r="EB71" s="23"/>
      <c r="EC71" s="43">
        <f t="shared" ref="EC71:EC102" si="163">SUM(DQ71:EB71)</f>
        <v>0</v>
      </c>
      <c r="ED71" s="23"/>
      <c r="EE71" s="23"/>
      <c r="EF71" s="23"/>
      <c r="EG71" s="23"/>
      <c r="EH71" s="23"/>
      <c r="EI71" s="23"/>
      <c r="EJ71" s="23"/>
      <c r="EK71" s="23"/>
      <c r="EL71" s="23"/>
      <c r="EM71" s="22"/>
      <c r="EN71" s="23"/>
      <c r="EO71" s="23"/>
      <c r="EP71" s="43">
        <f t="shared" ref="EP71:EP102" si="164">SUM(ED71:EO71)</f>
        <v>0</v>
      </c>
      <c r="EQ71" s="23"/>
      <c r="ER71" s="23"/>
      <c r="ES71" s="23"/>
      <c r="ET71" s="23"/>
      <c r="EU71" s="23"/>
      <c r="EV71" s="23"/>
      <c r="EW71" s="23"/>
      <c r="EX71" s="23"/>
      <c r="EY71" s="23"/>
      <c r="EZ71" s="22"/>
      <c r="FA71" s="23"/>
      <c r="FB71" s="23"/>
      <c r="FC71" s="43">
        <f t="shared" ref="FC71:FC102" si="165">SUM(EQ71:FB71)</f>
        <v>0</v>
      </c>
      <c r="FD71" s="23">
        <v>80</v>
      </c>
      <c r="FE71" s="23">
        <v>26</v>
      </c>
      <c r="FF71" s="23">
        <v>34</v>
      </c>
      <c r="FG71" s="23">
        <v>24</v>
      </c>
      <c r="FH71" s="23">
        <v>45</v>
      </c>
      <c r="FI71" s="23">
        <v>62</v>
      </c>
      <c r="FJ71" s="23">
        <v>37</v>
      </c>
      <c r="FK71" s="23">
        <v>32</v>
      </c>
      <c r="FL71" s="23">
        <v>42</v>
      </c>
      <c r="FM71" s="22">
        <v>47</v>
      </c>
      <c r="FN71" s="23">
        <v>43</v>
      </c>
      <c r="FO71" s="23">
        <v>67</v>
      </c>
      <c r="FP71" s="44">
        <f t="shared" ref="FP71:FP101" si="166">SUM(FD71:FO71)</f>
        <v>539</v>
      </c>
      <c r="FQ71" s="23">
        <v>38</v>
      </c>
      <c r="FR71" s="23">
        <v>59</v>
      </c>
      <c r="FS71" s="23">
        <v>37</v>
      </c>
      <c r="FT71" s="23">
        <v>35</v>
      </c>
      <c r="FU71" s="23">
        <v>54</v>
      </c>
      <c r="FV71" s="23">
        <v>55</v>
      </c>
      <c r="FW71" s="23">
        <v>30</v>
      </c>
      <c r="FX71" s="23">
        <v>35</v>
      </c>
      <c r="FY71" s="23">
        <v>38</v>
      </c>
      <c r="FZ71" s="22">
        <v>39</v>
      </c>
      <c r="GA71" s="23">
        <v>40</v>
      </c>
      <c r="GB71" s="23">
        <v>44</v>
      </c>
      <c r="GC71" s="44">
        <f t="shared" ref="GC71:GC101" si="167">SUM(FQ71:GB71)</f>
        <v>504</v>
      </c>
      <c r="GD71" s="23">
        <v>44</v>
      </c>
      <c r="GE71" s="23">
        <v>49</v>
      </c>
      <c r="GF71" s="23">
        <v>45</v>
      </c>
      <c r="GG71" s="23">
        <v>94</v>
      </c>
      <c r="GH71" s="23">
        <v>67</v>
      </c>
      <c r="GI71" s="23">
        <v>53</v>
      </c>
      <c r="GJ71" s="23">
        <v>59</v>
      </c>
      <c r="GK71" s="23">
        <v>91</v>
      </c>
      <c r="GL71" s="23">
        <v>75</v>
      </c>
      <c r="GM71" s="22">
        <v>83</v>
      </c>
      <c r="GN71" s="23">
        <v>59</v>
      </c>
      <c r="GO71" s="23">
        <v>44</v>
      </c>
      <c r="GP71" s="44">
        <f t="shared" ref="GP71:GP85" si="168">SUM(GD71:GO71)</f>
        <v>763</v>
      </c>
      <c r="GQ71" s="23">
        <v>56</v>
      </c>
      <c r="GR71" s="23">
        <v>60</v>
      </c>
      <c r="GS71" s="23">
        <v>58</v>
      </c>
      <c r="GT71" s="23">
        <v>65</v>
      </c>
      <c r="GU71" s="23">
        <v>51</v>
      </c>
      <c r="GV71" s="23">
        <v>67</v>
      </c>
      <c r="GW71" s="23">
        <v>59</v>
      </c>
      <c r="GX71" s="23">
        <v>67</v>
      </c>
      <c r="GY71" s="23">
        <v>92</v>
      </c>
      <c r="GZ71" s="22">
        <v>71</v>
      </c>
      <c r="HA71" s="23">
        <v>69</v>
      </c>
      <c r="HB71" s="23">
        <v>97</v>
      </c>
      <c r="HC71" s="43">
        <f t="shared" ref="HC71:HC85" si="169">SUM(GQ71:HB71)</f>
        <v>812</v>
      </c>
      <c r="HD71" s="23">
        <v>83</v>
      </c>
      <c r="HE71" s="23">
        <v>74</v>
      </c>
      <c r="HF71" s="23">
        <v>94</v>
      </c>
      <c r="HG71" s="23">
        <v>9</v>
      </c>
      <c r="HH71" s="23">
        <v>109</v>
      </c>
      <c r="HI71" s="23">
        <v>104</v>
      </c>
      <c r="HJ71" s="23">
        <v>73</v>
      </c>
      <c r="HK71" s="23">
        <v>92</v>
      </c>
      <c r="HL71" s="23">
        <v>88</v>
      </c>
      <c r="HM71" s="23">
        <v>81</v>
      </c>
      <c r="HN71" s="23">
        <v>80</v>
      </c>
      <c r="HO71" s="23">
        <v>63</v>
      </c>
      <c r="HP71" s="43">
        <f t="shared" ref="HP71:HP85" si="170">SUM(HD71:HO71)</f>
        <v>950</v>
      </c>
      <c r="HQ71" s="23">
        <v>82</v>
      </c>
      <c r="HR71" s="23">
        <v>77</v>
      </c>
      <c r="HS71" s="23">
        <v>225</v>
      </c>
      <c r="HT71" s="23">
        <v>86</v>
      </c>
      <c r="HU71" s="23">
        <v>62</v>
      </c>
      <c r="HV71" s="23">
        <v>75</v>
      </c>
      <c r="HW71" s="23">
        <v>58</v>
      </c>
      <c r="HX71" s="23">
        <v>87</v>
      </c>
      <c r="HY71" s="23">
        <v>77</v>
      </c>
      <c r="HZ71" s="22">
        <v>73</v>
      </c>
      <c r="IA71" s="23">
        <v>75</v>
      </c>
      <c r="IB71" s="23">
        <v>65</v>
      </c>
      <c r="IC71" s="43">
        <f t="shared" ref="IC71:IC85" si="171">SUM(HQ71:IB71)</f>
        <v>1042</v>
      </c>
      <c r="ID71" s="23">
        <v>70</v>
      </c>
      <c r="IE71" s="23">
        <v>36</v>
      </c>
      <c r="IF71" s="23">
        <v>75</v>
      </c>
      <c r="IG71" s="23">
        <v>58</v>
      </c>
      <c r="IH71" s="23">
        <v>77</v>
      </c>
      <c r="II71" s="23">
        <v>71</v>
      </c>
      <c r="IJ71" s="23">
        <v>64</v>
      </c>
      <c r="IK71" s="23">
        <v>77</v>
      </c>
      <c r="IL71" s="23">
        <v>41</v>
      </c>
      <c r="IM71" s="22">
        <v>85</v>
      </c>
      <c r="IN71" s="23">
        <v>62</v>
      </c>
      <c r="IO71" s="23">
        <v>77</v>
      </c>
      <c r="IP71" s="43">
        <f t="shared" ref="IP71:IP85" si="172">SUM(ID71:IO71)</f>
        <v>793</v>
      </c>
      <c r="IQ71" s="23">
        <v>61</v>
      </c>
      <c r="IR71" s="23">
        <v>70</v>
      </c>
      <c r="IS71" s="23">
        <v>66</v>
      </c>
      <c r="IT71" s="23">
        <v>67</v>
      </c>
      <c r="IU71" s="23">
        <v>57</v>
      </c>
      <c r="IV71" s="23">
        <v>69</v>
      </c>
      <c r="IW71" s="23">
        <v>70</v>
      </c>
      <c r="IX71" s="23">
        <v>42</v>
      </c>
      <c r="IY71" s="23">
        <v>5</v>
      </c>
      <c r="IZ71" s="22">
        <v>126</v>
      </c>
      <c r="JA71" s="23">
        <v>66</v>
      </c>
      <c r="JB71" s="23">
        <v>44</v>
      </c>
      <c r="JC71" s="43">
        <f t="shared" ref="JC71:JC85" si="173">SUM(IQ71:JB71)</f>
        <v>743</v>
      </c>
      <c r="JD71" s="23">
        <v>69</v>
      </c>
      <c r="JE71" s="23">
        <v>58</v>
      </c>
      <c r="JF71" s="23">
        <v>55</v>
      </c>
      <c r="JG71" s="23">
        <v>36</v>
      </c>
      <c r="JH71" s="23">
        <v>82</v>
      </c>
      <c r="JI71" s="23">
        <v>45</v>
      </c>
      <c r="JJ71" s="153">
        <v>85</v>
      </c>
      <c r="JK71" s="23">
        <v>90</v>
      </c>
      <c r="JL71" s="23">
        <v>77</v>
      </c>
      <c r="JM71" s="22">
        <v>86</v>
      </c>
      <c r="JN71" s="23">
        <v>49</v>
      </c>
      <c r="JO71" s="23">
        <v>78</v>
      </c>
      <c r="JP71" s="42">
        <f t="shared" ref="JP71:JP85" si="174">SUM(JD71:JO71)</f>
        <v>810</v>
      </c>
      <c r="JQ71" s="23">
        <v>76</v>
      </c>
      <c r="JR71" s="23">
        <v>44</v>
      </c>
      <c r="JS71" s="23">
        <v>39</v>
      </c>
      <c r="JT71" s="23">
        <v>8</v>
      </c>
      <c r="JU71" s="23">
        <v>6</v>
      </c>
      <c r="JV71" s="23">
        <v>40</v>
      </c>
      <c r="JW71" s="23">
        <v>47</v>
      </c>
      <c r="JX71" s="23">
        <v>21</v>
      </c>
      <c r="JY71" s="23">
        <v>5</v>
      </c>
      <c r="JZ71" s="22">
        <v>39</v>
      </c>
      <c r="KA71" s="23">
        <v>24</v>
      </c>
      <c r="KB71" s="23">
        <v>74</v>
      </c>
      <c r="KC71" s="42">
        <f t="shared" ref="KC71:KC85" si="175">SUM(JQ71:KB71)</f>
        <v>423</v>
      </c>
      <c r="KD71" s="23">
        <v>11</v>
      </c>
      <c r="KE71" s="23">
        <v>26</v>
      </c>
      <c r="KF71" s="23">
        <v>46</v>
      </c>
      <c r="KG71" s="23">
        <v>50</v>
      </c>
      <c r="KH71" s="23">
        <v>42</v>
      </c>
      <c r="KI71" s="23">
        <v>84</v>
      </c>
      <c r="KJ71" s="23">
        <v>50</v>
      </c>
      <c r="KK71" s="23">
        <v>49</v>
      </c>
      <c r="KL71" s="23">
        <v>52</v>
      </c>
      <c r="KM71" s="22">
        <v>49</v>
      </c>
      <c r="KN71" s="23">
        <v>32</v>
      </c>
      <c r="KO71" s="23">
        <v>64</v>
      </c>
      <c r="KP71" s="43">
        <f t="shared" ref="KP71:KP85" si="176">SUM(KD71:KO71)</f>
        <v>555</v>
      </c>
      <c r="KQ71" s="23">
        <v>22</v>
      </c>
      <c r="KR71" s="23">
        <v>34</v>
      </c>
      <c r="KS71" s="23">
        <v>49</v>
      </c>
      <c r="KT71" s="23">
        <v>42</v>
      </c>
      <c r="KU71" s="23">
        <v>30</v>
      </c>
      <c r="KV71" s="23">
        <v>19</v>
      </c>
      <c r="KW71" s="161"/>
      <c r="KX71" s="23">
        <v>22</v>
      </c>
      <c r="KY71" s="23">
        <v>69</v>
      </c>
      <c r="KZ71" s="22">
        <v>83</v>
      </c>
      <c r="LA71" s="23">
        <v>76</v>
      </c>
      <c r="LB71" s="23">
        <v>15</v>
      </c>
      <c r="LC71" s="43">
        <f t="shared" ref="LC71:LC85" si="177">SUM(KQ71:LB71)</f>
        <v>461</v>
      </c>
      <c r="LD71" s="23">
        <v>33</v>
      </c>
      <c r="LE71" s="23">
        <v>6</v>
      </c>
      <c r="LF71" s="23">
        <v>26</v>
      </c>
      <c r="LG71" s="23">
        <v>13</v>
      </c>
      <c r="LH71" s="23">
        <v>49</v>
      </c>
      <c r="LI71" s="23">
        <v>48</v>
      </c>
      <c r="LJ71" s="161">
        <v>63</v>
      </c>
      <c r="LK71" s="23">
        <v>72</v>
      </c>
      <c r="LL71" s="23">
        <v>32</v>
      </c>
      <c r="LM71" s="22">
        <v>50</v>
      </c>
      <c r="LN71" s="23">
        <v>63</v>
      </c>
      <c r="LO71" s="23">
        <v>58</v>
      </c>
      <c r="LP71" s="43">
        <f t="shared" ref="LP71:LP85" si="178">SUM(LD71:LO71)</f>
        <v>513</v>
      </c>
      <c r="LQ71" s="169">
        <v>25</v>
      </c>
      <c r="LR71" s="169">
        <v>11</v>
      </c>
      <c r="LS71" s="169">
        <v>58</v>
      </c>
      <c r="LT71" s="169">
        <v>59</v>
      </c>
      <c r="LU71" s="169">
        <v>43</v>
      </c>
      <c r="LV71" s="169">
        <v>49</v>
      </c>
      <c r="LW71" s="176">
        <v>61</v>
      </c>
      <c r="LX71" s="169">
        <v>54</v>
      </c>
      <c r="LY71" s="169">
        <v>21</v>
      </c>
      <c r="LZ71" s="168">
        <v>45</v>
      </c>
      <c r="MA71" s="169">
        <v>17</v>
      </c>
      <c r="MB71" s="169">
        <v>34</v>
      </c>
      <c r="MC71" s="43">
        <f t="shared" ref="MC71:MC85" si="179">SUM(LQ71:MB71)</f>
        <v>477</v>
      </c>
      <c r="MD71" s="169">
        <v>33</v>
      </c>
      <c r="ME71" s="169">
        <v>32</v>
      </c>
      <c r="MF71" s="169">
        <v>34</v>
      </c>
      <c r="MG71" s="169">
        <v>40</v>
      </c>
      <c r="MH71" s="169">
        <v>35</v>
      </c>
      <c r="MI71" s="169">
        <v>35</v>
      </c>
      <c r="MJ71" s="176">
        <v>59</v>
      </c>
      <c r="MK71" s="169"/>
      <c r="ML71" s="169"/>
      <c r="MM71" s="168"/>
      <c r="MN71" s="169"/>
      <c r="MO71" s="169"/>
      <c r="MP71" s="43">
        <f t="shared" ref="MP71:MP85" si="180">SUM(MD71:MO71)</f>
        <v>268</v>
      </c>
    </row>
    <row r="72" spans="1:354" x14ac:dyDescent="0.25">
      <c r="A72" s="203"/>
      <c r="B72" s="200" t="s">
        <v>54</v>
      </c>
      <c r="C72" s="201" t="s">
        <v>54</v>
      </c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42">
        <f t="shared" si="155"/>
        <v>0</v>
      </c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42">
        <f t="shared" si="156"/>
        <v>0</v>
      </c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42">
        <f t="shared" si="157"/>
        <v>0</v>
      </c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43">
        <f t="shared" si="158"/>
        <v>0</v>
      </c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43">
        <f t="shared" si="116"/>
        <v>0</v>
      </c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43">
        <f t="shared" si="159"/>
        <v>0</v>
      </c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44">
        <f t="shared" si="160"/>
        <v>0</v>
      </c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44">
        <f t="shared" si="161"/>
        <v>0</v>
      </c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43">
        <f t="shared" si="162"/>
        <v>0</v>
      </c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43">
        <f t="shared" si="163"/>
        <v>0</v>
      </c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43">
        <f t="shared" si="164"/>
        <v>0</v>
      </c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43">
        <f t="shared" si="165"/>
        <v>0</v>
      </c>
      <c r="FD72" s="23">
        <v>83</v>
      </c>
      <c r="FE72" s="23">
        <v>39</v>
      </c>
      <c r="FF72" s="23">
        <v>45</v>
      </c>
      <c r="FG72" s="23">
        <v>72</v>
      </c>
      <c r="FH72" s="23">
        <v>59</v>
      </c>
      <c r="FI72" s="23">
        <v>65</v>
      </c>
      <c r="FJ72" s="23">
        <v>89</v>
      </c>
      <c r="FK72" s="23">
        <v>78</v>
      </c>
      <c r="FL72" s="23">
        <v>105</v>
      </c>
      <c r="FM72" s="23">
        <v>112</v>
      </c>
      <c r="FN72" s="23">
        <v>75</v>
      </c>
      <c r="FO72" s="23">
        <v>68</v>
      </c>
      <c r="FP72" s="44">
        <f t="shared" si="166"/>
        <v>890</v>
      </c>
      <c r="FQ72" s="23">
        <v>52</v>
      </c>
      <c r="FR72" s="23">
        <v>59</v>
      </c>
      <c r="FS72" s="23">
        <v>64</v>
      </c>
      <c r="FT72" s="23">
        <v>42</v>
      </c>
      <c r="FU72" s="23">
        <v>59</v>
      </c>
      <c r="FV72" s="23">
        <v>57</v>
      </c>
      <c r="FW72" s="23">
        <v>113</v>
      </c>
      <c r="FX72" s="23">
        <v>91</v>
      </c>
      <c r="FY72" s="23">
        <v>96</v>
      </c>
      <c r="FZ72" s="23">
        <v>88</v>
      </c>
      <c r="GA72" s="23">
        <v>70</v>
      </c>
      <c r="GB72" s="23">
        <v>69</v>
      </c>
      <c r="GC72" s="44">
        <f t="shared" si="167"/>
        <v>860</v>
      </c>
      <c r="GD72" s="23">
        <v>75</v>
      </c>
      <c r="GE72" s="23">
        <v>55</v>
      </c>
      <c r="GF72" s="23">
        <v>55</v>
      </c>
      <c r="GG72" s="23">
        <v>63</v>
      </c>
      <c r="GH72" s="23">
        <v>52</v>
      </c>
      <c r="GI72" s="23">
        <v>46</v>
      </c>
      <c r="GJ72" s="23">
        <v>79</v>
      </c>
      <c r="GK72" s="23">
        <v>79</v>
      </c>
      <c r="GL72" s="23">
        <v>105</v>
      </c>
      <c r="GM72" s="23">
        <v>89</v>
      </c>
      <c r="GN72" s="23">
        <v>76</v>
      </c>
      <c r="GO72" s="23">
        <v>54</v>
      </c>
      <c r="GP72" s="44">
        <f t="shared" si="168"/>
        <v>828</v>
      </c>
      <c r="GQ72" s="23">
        <v>61</v>
      </c>
      <c r="GR72" s="23">
        <v>61</v>
      </c>
      <c r="GS72" s="23">
        <v>69</v>
      </c>
      <c r="GT72" s="23">
        <v>50</v>
      </c>
      <c r="GU72" s="23">
        <v>73</v>
      </c>
      <c r="GV72" s="23">
        <v>72</v>
      </c>
      <c r="GW72" s="23">
        <v>63</v>
      </c>
      <c r="GX72" s="23">
        <v>105</v>
      </c>
      <c r="GY72" s="23">
        <v>117</v>
      </c>
      <c r="GZ72" s="23">
        <v>96</v>
      </c>
      <c r="HA72" s="23">
        <v>60</v>
      </c>
      <c r="HB72" s="23">
        <v>59</v>
      </c>
      <c r="HC72" s="43">
        <f t="shared" si="169"/>
        <v>886</v>
      </c>
      <c r="HD72" s="23">
        <v>62</v>
      </c>
      <c r="HE72" s="23">
        <v>100</v>
      </c>
      <c r="HF72" s="23">
        <v>63</v>
      </c>
      <c r="HG72" s="23">
        <v>139</v>
      </c>
      <c r="HH72" s="23">
        <v>72</v>
      </c>
      <c r="HI72" s="23">
        <v>84</v>
      </c>
      <c r="HJ72" s="23">
        <v>71</v>
      </c>
      <c r="HK72" s="23">
        <v>90</v>
      </c>
      <c r="HL72" s="23">
        <v>88</v>
      </c>
      <c r="HM72" s="23">
        <v>88</v>
      </c>
      <c r="HN72" s="23">
        <v>62</v>
      </c>
      <c r="HO72" s="23">
        <v>61</v>
      </c>
      <c r="HP72" s="43">
        <f t="shared" si="170"/>
        <v>980</v>
      </c>
      <c r="HQ72" s="23">
        <v>59</v>
      </c>
      <c r="HR72" s="23">
        <v>56</v>
      </c>
      <c r="HS72" s="23">
        <v>82</v>
      </c>
      <c r="HT72" s="23">
        <v>48</v>
      </c>
      <c r="HU72" s="23">
        <v>50</v>
      </c>
      <c r="HV72" s="23">
        <v>77</v>
      </c>
      <c r="HW72" s="23">
        <v>14</v>
      </c>
      <c r="HX72" s="23">
        <v>128</v>
      </c>
      <c r="HY72" s="23">
        <v>93</v>
      </c>
      <c r="HZ72" s="23">
        <v>89</v>
      </c>
      <c r="IA72" s="23">
        <v>74</v>
      </c>
      <c r="IB72" s="23">
        <v>55</v>
      </c>
      <c r="IC72" s="43">
        <f t="shared" si="171"/>
        <v>825</v>
      </c>
      <c r="ID72" s="23">
        <v>69</v>
      </c>
      <c r="IE72" s="23">
        <v>51</v>
      </c>
      <c r="IF72" s="23">
        <v>60</v>
      </c>
      <c r="IG72" s="23">
        <v>44</v>
      </c>
      <c r="IH72" s="23">
        <v>67</v>
      </c>
      <c r="II72" s="23">
        <v>63</v>
      </c>
      <c r="IJ72" s="23">
        <v>77</v>
      </c>
      <c r="IK72" s="23">
        <v>86</v>
      </c>
      <c r="IL72" s="23">
        <v>82</v>
      </c>
      <c r="IM72" s="23">
        <v>87</v>
      </c>
      <c r="IN72" s="23">
        <v>66</v>
      </c>
      <c r="IO72" s="23">
        <v>73</v>
      </c>
      <c r="IP72" s="43">
        <f t="shared" si="172"/>
        <v>825</v>
      </c>
      <c r="IQ72" s="23">
        <v>54</v>
      </c>
      <c r="IR72" s="23">
        <v>56</v>
      </c>
      <c r="IS72" s="23">
        <v>62</v>
      </c>
      <c r="IT72" s="23">
        <v>94</v>
      </c>
      <c r="IU72" s="23">
        <v>72</v>
      </c>
      <c r="IV72" s="23">
        <v>76</v>
      </c>
      <c r="IW72" s="23">
        <v>77</v>
      </c>
      <c r="IX72" s="23">
        <v>88</v>
      </c>
      <c r="IY72" s="23">
        <v>18</v>
      </c>
      <c r="IZ72" s="23">
        <v>109</v>
      </c>
      <c r="JA72" s="23">
        <v>88</v>
      </c>
      <c r="JB72" s="23">
        <v>54</v>
      </c>
      <c r="JC72" s="43">
        <f t="shared" si="173"/>
        <v>848</v>
      </c>
      <c r="JD72" s="23">
        <v>68</v>
      </c>
      <c r="JE72" s="23">
        <v>41</v>
      </c>
      <c r="JF72" s="23">
        <v>52</v>
      </c>
      <c r="JG72" s="23">
        <v>44</v>
      </c>
      <c r="JH72" s="23">
        <v>62</v>
      </c>
      <c r="JI72" s="23">
        <v>63</v>
      </c>
      <c r="JJ72" s="153">
        <v>93</v>
      </c>
      <c r="JK72" s="23">
        <v>78</v>
      </c>
      <c r="JL72" s="23">
        <v>99</v>
      </c>
      <c r="JM72" s="23">
        <v>68</v>
      </c>
      <c r="JN72" s="23">
        <v>38</v>
      </c>
      <c r="JO72" s="23">
        <v>68</v>
      </c>
      <c r="JP72" s="42">
        <f t="shared" si="174"/>
        <v>774</v>
      </c>
      <c r="JQ72" s="23">
        <v>60</v>
      </c>
      <c r="JR72" s="23">
        <v>53</v>
      </c>
      <c r="JS72" s="23">
        <v>26</v>
      </c>
      <c r="JT72" s="23">
        <v>8</v>
      </c>
      <c r="JU72" s="23">
        <v>32</v>
      </c>
      <c r="JV72" s="23">
        <v>75</v>
      </c>
      <c r="JW72" s="23">
        <v>66</v>
      </c>
      <c r="JX72" s="23">
        <v>57</v>
      </c>
      <c r="JY72" s="23">
        <v>87</v>
      </c>
      <c r="JZ72" s="23">
        <v>79</v>
      </c>
      <c r="KA72" s="23">
        <v>68</v>
      </c>
      <c r="KB72" s="23">
        <v>88</v>
      </c>
      <c r="KC72" s="42">
        <f t="shared" si="175"/>
        <v>699</v>
      </c>
      <c r="KD72" s="23">
        <v>31</v>
      </c>
      <c r="KE72" s="23">
        <v>40</v>
      </c>
      <c r="KF72" s="23">
        <v>63</v>
      </c>
      <c r="KG72" s="23">
        <v>72</v>
      </c>
      <c r="KH72" s="23">
        <v>47</v>
      </c>
      <c r="KI72" s="23">
        <v>71</v>
      </c>
      <c r="KJ72" s="23">
        <v>60</v>
      </c>
      <c r="KK72" s="23">
        <v>75</v>
      </c>
      <c r="KL72" s="23">
        <v>103</v>
      </c>
      <c r="KM72" s="23">
        <v>78</v>
      </c>
      <c r="KN72" s="23">
        <v>65</v>
      </c>
      <c r="KO72" s="23">
        <v>57</v>
      </c>
      <c r="KP72" s="43">
        <f t="shared" si="176"/>
        <v>762</v>
      </c>
      <c r="KQ72" s="23">
        <v>65</v>
      </c>
      <c r="KR72" s="23">
        <v>56</v>
      </c>
      <c r="KS72" s="23">
        <v>58</v>
      </c>
      <c r="KT72" s="23">
        <v>54</v>
      </c>
      <c r="KU72" s="23">
        <v>34</v>
      </c>
      <c r="KV72" s="23">
        <v>35</v>
      </c>
      <c r="KW72" s="161"/>
      <c r="KX72" s="23">
        <v>114</v>
      </c>
      <c r="KY72" s="23">
        <v>82</v>
      </c>
      <c r="KZ72" s="23">
        <v>76</v>
      </c>
      <c r="LA72" s="23">
        <v>83</v>
      </c>
      <c r="LB72" s="23">
        <v>50</v>
      </c>
      <c r="LC72" s="43">
        <f t="shared" si="177"/>
        <v>707</v>
      </c>
      <c r="LD72" s="23">
        <v>48</v>
      </c>
      <c r="LE72" s="23">
        <v>25</v>
      </c>
      <c r="LF72" s="23">
        <v>58</v>
      </c>
      <c r="LG72" s="23">
        <v>39</v>
      </c>
      <c r="LH72" s="23">
        <v>50</v>
      </c>
      <c r="LI72" s="23">
        <v>50</v>
      </c>
      <c r="LJ72" s="161">
        <v>61</v>
      </c>
      <c r="LK72" s="23">
        <v>74</v>
      </c>
      <c r="LL72" s="23">
        <v>56</v>
      </c>
      <c r="LM72" s="23">
        <v>61</v>
      </c>
      <c r="LN72" s="23">
        <v>86</v>
      </c>
      <c r="LO72" s="23">
        <v>47</v>
      </c>
      <c r="LP72" s="43">
        <f t="shared" si="178"/>
        <v>655</v>
      </c>
      <c r="LQ72" s="169">
        <v>80</v>
      </c>
      <c r="LR72" s="169">
        <v>34</v>
      </c>
      <c r="LS72" s="169">
        <v>64</v>
      </c>
      <c r="LT72" s="169">
        <v>43</v>
      </c>
      <c r="LU72" s="169">
        <v>54</v>
      </c>
      <c r="LV72" s="169">
        <v>48</v>
      </c>
      <c r="LW72" s="176">
        <v>72</v>
      </c>
      <c r="LX72" s="169">
        <v>73</v>
      </c>
      <c r="LY72" s="169">
        <v>56</v>
      </c>
      <c r="LZ72" s="169">
        <v>33</v>
      </c>
      <c r="MA72" s="169">
        <v>31</v>
      </c>
      <c r="MB72" s="169">
        <v>41</v>
      </c>
      <c r="MC72" s="43">
        <f t="shared" si="179"/>
        <v>629</v>
      </c>
      <c r="MD72" s="169">
        <v>51</v>
      </c>
      <c r="ME72" s="169">
        <v>40</v>
      </c>
      <c r="MF72" s="169">
        <v>57</v>
      </c>
      <c r="MG72" s="169">
        <v>56</v>
      </c>
      <c r="MH72" s="169">
        <v>59</v>
      </c>
      <c r="MI72" s="169">
        <v>59</v>
      </c>
      <c r="MJ72" s="176">
        <v>68</v>
      </c>
      <c r="MK72" s="169"/>
      <c r="ML72" s="169"/>
      <c r="MM72" s="169"/>
      <c r="MN72" s="169"/>
      <c r="MO72" s="169"/>
      <c r="MP72" s="43">
        <f t="shared" si="180"/>
        <v>390</v>
      </c>
    </row>
    <row r="73" spans="1:354" x14ac:dyDescent="0.25">
      <c r="A73" s="203"/>
      <c r="B73" s="200" t="s">
        <v>55</v>
      </c>
      <c r="C73" s="201" t="s">
        <v>55</v>
      </c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42">
        <f t="shared" si="155"/>
        <v>0</v>
      </c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42">
        <f t="shared" si="156"/>
        <v>0</v>
      </c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42">
        <f t="shared" si="157"/>
        <v>0</v>
      </c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43">
        <f t="shared" si="158"/>
        <v>0</v>
      </c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43">
        <f t="shared" si="116"/>
        <v>0</v>
      </c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43">
        <f t="shared" si="159"/>
        <v>0</v>
      </c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44">
        <f t="shared" si="160"/>
        <v>0</v>
      </c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44">
        <f t="shared" si="161"/>
        <v>0</v>
      </c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43">
        <f t="shared" si="162"/>
        <v>0</v>
      </c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43">
        <f t="shared" si="163"/>
        <v>0</v>
      </c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43">
        <f t="shared" si="164"/>
        <v>0</v>
      </c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43">
        <f t="shared" si="165"/>
        <v>0</v>
      </c>
      <c r="FD73" s="23">
        <v>30</v>
      </c>
      <c r="FE73" s="23">
        <v>18</v>
      </c>
      <c r="FF73" s="23">
        <v>26</v>
      </c>
      <c r="FG73" s="23">
        <v>30</v>
      </c>
      <c r="FH73" s="23">
        <v>55</v>
      </c>
      <c r="FI73" s="23">
        <v>45</v>
      </c>
      <c r="FJ73" s="23">
        <v>33</v>
      </c>
      <c r="FK73" s="23">
        <v>61</v>
      </c>
      <c r="FL73" s="23">
        <v>67</v>
      </c>
      <c r="FM73" s="23">
        <v>51</v>
      </c>
      <c r="FN73" s="23">
        <v>52</v>
      </c>
      <c r="FO73" s="23">
        <v>50</v>
      </c>
      <c r="FP73" s="44">
        <f t="shared" si="166"/>
        <v>518</v>
      </c>
      <c r="FQ73" s="23">
        <v>34</v>
      </c>
      <c r="FR73" s="23">
        <v>20</v>
      </c>
      <c r="FS73" s="23">
        <v>24</v>
      </c>
      <c r="FT73" s="23">
        <v>21</v>
      </c>
      <c r="FU73" s="23">
        <v>30</v>
      </c>
      <c r="FV73" s="23">
        <v>31</v>
      </c>
      <c r="FW73" s="23">
        <v>59</v>
      </c>
      <c r="FX73" s="23">
        <v>78</v>
      </c>
      <c r="FY73" s="23">
        <v>61</v>
      </c>
      <c r="FZ73" s="23">
        <v>47</v>
      </c>
      <c r="GA73" s="23">
        <v>30</v>
      </c>
      <c r="GB73" s="23">
        <v>30</v>
      </c>
      <c r="GC73" s="44">
        <f t="shared" si="167"/>
        <v>465</v>
      </c>
      <c r="GD73" s="23">
        <v>34</v>
      </c>
      <c r="GE73" s="23">
        <v>21</v>
      </c>
      <c r="GF73" s="23">
        <v>19</v>
      </c>
      <c r="GG73" s="23">
        <v>23</v>
      </c>
      <c r="GH73" s="23">
        <v>30</v>
      </c>
      <c r="GI73" s="23">
        <v>38</v>
      </c>
      <c r="GJ73" s="23">
        <v>47</v>
      </c>
      <c r="GK73" s="23">
        <v>50</v>
      </c>
      <c r="GL73" s="23">
        <v>70</v>
      </c>
      <c r="GM73" s="23">
        <v>35</v>
      </c>
      <c r="GN73" s="23">
        <v>32</v>
      </c>
      <c r="GO73" s="23">
        <v>28</v>
      </c>
      <c r="GP73" s="44">
        <f t="shared" si="168"/>
        <v>427</v>
      </c>
      <c r="GQ73" s="23">
        <v>23</v>
      </c>
      <c r="GR73" s="23">
        <v>27</v>
      </c>
      <c r="GS73" s="23">
        <v>27</v>
      </c>
      <c r="GT73" s="23">
        <v>25</v>
      </c>
      <c r="GU73" s="23">
        <v>28</v>
      </c>
      <c r="GV73" s="23">
        <v>33</v>
      </c>
      <c r="GW73" s="23">
        <v>26</v>
      </c>
      <c r="GX73" s="23">
        <v>58</v>
      </c>
      <c r="GY73" s="23">
        <v>63</v>
      </c>
      <c r="GZ73" s="23">
        <v>41</v>
      </c>
      <c r="HA73" s="23">
        <v>25</v>
      </c>
      <c r="HB73" s="23">
        <v>23</v>
      </c>
      <c r="HC73" s="43">
        <f t="shared" si="169"/>
        <v>399</v>
      </c>
      <c r="HD73" s="23">
        <v>24</v>
      </c>
      <c r="HE73" s="23">
        <v>23</v>
      </c>
      <c r="HF73" s="23">
        <v>25</v>
      </c>
      <c r="HG73" s="23">
        <v>26</v>
      </c>
      <c r="HH73" s="23">
        <v>32</v>
      </c>
      <c r="HI73" s="23">
        <v>36</v>
      </c>
      <c r="HJ73" s="23">
        <v>29</v>
      </c>
      <c r="HK73" s="23">
        <v>52</v>
      </c>
      <c r="HL73" s="23">
        <v>38</v>
      </c>
      <c r="HM73" s="23">
        <v>65</v>
      </c>
      <c r="HN73" s="23">
        <v>20</v>
      </c>
      <c r="HO73" s="23">
        <v>25</v>
      </c>
      <c r="HP73" s="43">
        <f t="shared" si="170"/>
        <v>395</v>
      </c>
      <c r="HQ73" s="23">
        <v>21</v>
      </c>
      <c r="HR73" s="23">
        <v>22</v>
      </c>
      <c r="HS73" s="23">
        <v>29</v>
      </c>
      <c r="HT73" s="23">
        <v>23</v>
      </c>
      <c r="HU73" s="23">
        <v>26</v>
      </c>
      <c r="HV73" s="23">
        <v>34</v>
      </c>
      <c r="HW73" s="23">
        <v>48</v>
      </c>
      <c r="HX73" s="23">
        <v>55</v>
      </c>
      <c r="HY73" s="23">
        <v>46</v>
      </c>
      <c r="HZ73" s="23">
        <v>41</v>
      </c>
      <c r="IA73" s="23">
        <v>33</v>
      </c>
      <c r="IB73" s="23">
        <v>35</v>
      </c>
      <c r="IC73" s="43">
        <f t="shared" si="171"/>
        <v>413</v>
      </c>
      <c r="ID73" s="23">
        <v>18</v>
      </c>
      <c r="IE73" s="23">
        <v>21</v>
      </c>
      <c r="IF73" s="23">
        <v>27</v>
      </c>
      <c r="IG73" s="23">
        <v>27</v>
      </c>
      <c r="IH73" s="23">
        <v>27</v>
      </c>
      <c r="II73" s="23">
        <v>31</v>
      </c>
      <c r="IJ73" s="23">
        <v>44</v>
      </c>
      <c r="IK73" s="23">
        <v>61</v>
      </c>
      <c r="IL73" s="23">
        <v>46</v>
      </c>
      <c r="IM73" s="23">
        <v>62</v>
      </c>
      <c r="IN73" s="23">
        <v>41</v>
      </c>
      <c r="IO73" s="23">
        <v>40</v>
      </c>
      <c r="IP73" s="43">
        <f t="shared" si="172"/>
        <v>445</v>
      </c>
      <c r="IQ73" s="23">
        <v>17</v>
      </c>
      <c r="IR73" s="23">
        <v>19</v>
      </c>
      <c r="IS73" s="23">
        <v>20</v>
      </c>
      <c r="IT73" s="23">
        <v>17</v>
      </c>
      <c r="IU73" s="23">
        <v>28</v>
      </c>
      <c r="IV73" s="23">
        <v>37</v>
      </c>
      <c r="IW73" s="23">
        <v>42</v>
      </c>
      <c r="IX73" s="23">
        <v>55</v>
      </c>
      <c r="IY73" s="23">
        <v>4</v>
      </c>
      <c r="IZ73" s="23">
        <v>62</v>
      </c>
      <c r="JA73" s="23">
        <v>36</v>
      </c>
      <c r="JB73" s="23">
        <v>29</v>
      </c>
      <c r="JC73" s="43">
        <f t="shared" si="173"/>
        <v>366</v>
      </c>
      <c r="JD73" s="23">
        <v>22</v>
      </c>
      <c r="JE73" s="23">
        <v>19</v>
      </c>
      <c r="JF73" s="23">
        <v>27</v>
      </c>
      <c r="JG73" s="23">
        <v>12</v>
      </c>
      <c r="JH73" s="23">
        <v>32</v>
      </c>
      <c r="JI73" s="23">
        <v>26</v>
      </c>
      <c r="JJ73" s="153">
        <v>27</v>
      </c>
      <c r="JK73" s="23">
        <v>47</v>
      </c>
      <c r="JL73" s="23">
        <v>37</v>
      </c>
      <c r="JM73" s="23">
        <v>50</v>
      </c>
      <c r="JN73" s="23">
        <v>21</v>
      </c>
      <c r="JO73" s="23">
        <v>29</v>
      </c>
      <c r="JP73" s="42">
        <f t="shared" si="174"/>
        <v>349</v>
      </c>
      <c r="JQ73" s="23">
        <v>13</v>
      </c>
      <c r="JR73" s="23">
        <v>25</v>
      </c>
      <c r="JS73" s="23">
        <v>18</v>
      </c>
      <c r="JT73" s="23">
        <v>2</v>
      </c>
      <c r="JU73" s="23">
        <v>7</v>
      </c>
      <c r="JV73" s="23">
        <v>30</v>
      </c>
      <c r="JW73" s="23">
        <v>26</v>
      </c>
      <c r="JX73" s="23">
        <v>30</v>
      </c>
      <c r="JY73" s="23">
        <v>42</v>
      </c>
      <c r="JZ73" s="23">
        <v>38</v>
      </c>
      <c r="KA73" s="23">
        <v>29</v>
      </c>
      <c r="KB73" s="23">
        <v>120</v>
      </c>
      <c r="KC73" s="42">
        <f t="shared" si="175"/>
        <v>380</v>
      </c>
      <c r="KD73" s="23">
        <v>2</v>
      </c>
      <c r="KE73" s="23">
        <v>13</v>
      </c>
      <c r="KF73" s="23">
        <v>34</v>
      </c>
      <c r="KG73" s="23">
        <v>18</v>
      </c>
      <c r="KH73" s="23">
        <v>15</v>
      </c>
      <c r="KI73" s="23">
        <v>21</v>
      </c>
      <c r="KJ73" s="23">
        <v>33</v>
      </c>
      <c r="KK73" s="23">
        <v>22</v>
      </c>
      <c r="KL73" s="23">
        <v>59</v>
      </c>
      <c r="KM73" s="23">
        <v>56</v>
      </c>
      <c r="KN73" s="23">
        <v>42</v>
      </c>
      <c r="KO73" s="23">
        <v>37</v>
      </c>
      <c r="KP73" s="43">
        <f t="shared" si="176"/>
        <v>352</v>
      </c>
      <c r="KQ73" s="23">
        <v>8</v>
      </c>
      <c r="KR73" s="23">
        <v>21</v>
      </c>
      <c r="KS73" s="23">
        <v>26</v>
      </c>
      <c r="KT73" s="23">
        <v>26</v>
      </c>
      <c r="KU73" s="23">
        <v>21</v>
      </c>
      <c r="KV73" s="23">
        <v>7</v>
      </c>
      <c r="KW73" s="161"/>
      <c r="KX73" s="23">
        <v>44</v>
      </c>
      <c r="KY73" s="23">
        <v>40</v>
      </c>
      <c r="KZ73" s="23">
        <v>48</v>
      </c>
      <c r="LA73" s="23">
        <v>2</v>
      </c>
      <c r="LB73" s="23">
        <v>33</v>
      </c>
      <c r="LC73" s="43">
        <f t="shared" si="177"/>
        <v>276</v>
      </c>
      <c r="LD73" s="23">
        <v>14</v>
      </c>
      <c r="LE73" s="23">
        <v>3</v>
      </c>
      <c r="LF73" s="23">
        <v>13</v>
      </c>
      <c r="LG73" s="23">
        <v>21</v>
      </c>
      <c r="LH73" s="23">
        <v>35</v>
      </c>
      <c r="LI73" s="23">
        <v>16</v>
      </c>
      <c r="LJ73" s="161">
        <v>20</v>
      </c>
      <c r="LK73" s="23">
        <v>26</v>
      </c>
      <c r="LL73" s="23">
        <v>29</v>
      </c>
      <c r="LM73" s="23">
        <v>39</v>
      </c>
      <c r="LN73" s="23">
        <v>44</v>
      </c>
      <c r="LO73" s="23">
        <v>13</v>
      </c>
      <c r="LP73" s="43">
        <f t="shared" si="178"/>
        <v>273</v>
      </c>
      <c r="LQ73" s="169">
        <v>38</v>
      </c>
      <c r="LR73" s="169">
        <v>10</v>
      </c>
      <c r="LS73" s="169">
        <v>45</v>
      </c>
      <c r="LT73" s="169">
        <v>26</v>
      </c>
      <c r="LU73" s="169">
        <v>37</v>
      </c>
      <c r="LV73" s="169">
        <v>16</v>
      </c>
      <c r="LW73" s="176">
        <v>25</v>
      </c>
      <c r="LX73" s="169">
        <v>40</v>
      </c>
      <c r="LY73" s="169">
        <v>35</v>
      </c>
      <c r="LZ73" s="169">
        <v>33</v>
      </c>
      <c r="MA73" s="169">
        <v>23</v>
      </c>
      <c r="MB73" s="169">
        <v>25</v>
      </c>
      <c r="MC73" s="43">
        <f t="shared" si="179"/>
        <v>353</v>
      </c>
      <c r="MD73" s="169">
        <v>24</v>
      </c>
      <c r="ME73" s="169">
        <v>19</v>
      </c>
      <c r="MF73" s="169">
        <v>11</v>
      </c>
      <c r="MG73" s="169">
        <v>22</v>
      </c>
      <c r="MH73" s="169">
        <v>17</v>
      </c>
      <c r="MI73" s="169">
        <v>19</v>
      </c>
      <c r="MJ73" s="176">
        <v>33</v>
      </c>
      <c r="MK73" s="169"/>
      <c r="ML73" s="169"/>
      <c r="MM73" s="169"/>
      <c r="MN73" s="169"/>
      <c r="MO73" s="169"/>
      <c r="MP73" s="43">
        <f t="shared" si="180"/>
        <v>145</v>
      </c>
    </row>
    <row r="74" spans="1:354" x14ac:dyDescent="0.25">
      <c r="A74" s="203"/>
      <c r="B74" s="200" t="s">
        <v>56</v>
      </c>
      <c r="C74" s="201" t="s">
        <v>56</v>
      </c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42">
        <f t="shared" si="155"/>
        <v>0</v>
      </c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42">
        <f t="shared" si="156"/>
        <v>0</v>
      </c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42">
        <f t="shared" si="157"/>
        <v>0</v>
      </c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43">
        <f t="shared" si="158"/>
        <v>0</v>
      </c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43">
        <f t="shared" si="116"/>
        <v>0</v>
      </c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43">
        <f t="shared" si="159"/>
        <v>0</v>
      </c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44">
        <f t="shared" si="160"/>
        <v>0</v>
      </c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44">
        <f t="shared" si="161"/>
        <v>0</v>
      </c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43">
        <f t="shared" si="162"/>
        <v>0</v>
      </c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43">
        <f t="shared" si="163"/>
        <v>0</v>
      </c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43">
        <f t="shared" si="164"/>
        <v>0</v>
      </c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43">
        <f t="shared" si="165"/>
        <v>0</v>
      </c>
      <c r="FD74" s="23">
        <v>34</v>
      </c>
      <c r="FE74" s="23">
        <v>30</v>
      </c>
      <c r="FF74" s="23">
        <v>18</v>
      </c>
      <c r="FG74" s="23">
        <v>20</v>
      </c>
      <c r="FH74" s="23">
        <v>29</v>
      </c>
      <c r="FI74" s="23">
        <v>35</v>
      </c>
      <c r="FJ74" s="23">
        <v>33</v>
      </c>
      <c r="FK74" s="23">
        <v>42</v>
      </c>
      <c r="FL74" s="23">
        <v>59</v>
      </c>
      <c r="FM74" s="23">
        <v>59</v>
      </c>
      <c r="FN74" s="23">
        <v>33</v>
      </c>
      <c r="FO74" s="23">
        <v>47</v>
      </c>
      <c r="FP74" s="44">
        <f t="shared" si="166"/>
        <v>439</v>
      </c>
      <c r="FQ74" s="23">
        <v>35</v>
      </c>
      <c r="FR74" s="23">
        <v>20</v>
      </c>
      <c r="FS74" s="23">
        <v>7</v>
      </c>
      <c r="FT74" s="23">
        <v>24</v>
      </c>
      <c r="FU74" s="23">
        <v>35</v>
      </c>
      <c r="FV74" s="23">
        <v>27</v>
      </c>
      <c r="FW74" s="23">
        <v>44</v>
      </c>
      <c r="FX74" s="23">
        <v>46</v>
      </c>
      <c r="FY74" s="23">
        <v>53</v>
      </c>
      <c r="FZ74" s="23">
        <v>57</v>
      </c>
      <c r="GA74" s="23">
        <v>42</v>
      </c>
      <c r="GB74" s="23">
        <v>42</v>
      </c>
      <c r="GC74" s="44">
        <f t="shared" si="167"/>
        <v>432</v>
      </c>
      <c r="GD74" s="23">
        <v>34</v>
      </c>
      <c r="GE74" s="23">
        <v>19</v>
      </c>
      <c r="GF74" s="23">
        <v>18</v>
      </c>
      <c r="GG74" s="23">
        <v>37</v>
      </c>
      <c r="GH74" s="23">
        <v>25</v>
      </c>
      <c r="GI74" s="23">
        <v>58</v>
      </c>
      <c r="GJ74" s="23">
        <v>34</v>
      </c>
      <c r="GK74" s="23">
        <v>53</v>
      </c>
      <c r="GL74" s="23">
        <v>59</v>
      </c>
      <c r="GM74" s="23">
        <v>58</v>
      </c>
      <c r="GN74" s="23">
        <v>44</v>
      </c>
      <c r="GO74" s="23">
        <v>18</v>
      </c>
      <c r="GP74" s="44">
        <f t="shared" si="168"/>
        <v>457</v>
      </c>
      <c r="GQ74" s="23">
        <v>36</v>
      </c>
      <c r="GR74" s="23">
        <v>33</v>
      </c>
      <c r="GS74" s="23">
        <v>22</v>
      </c>
      <c r="GT74" s="23">
        <v>24</v>
      </c>
      <c r="GU74" s="23">
        <v>20</v>
      </c>
      <c r="GV74" s="23">
        <v>17</v>
      </c>
      <c r="GW74" s="23">
        <v>40</v>
      </c>
      <c r="GX74" s="23">
        <v>56</v>
      </c>
      <c r="GY74" s="23">
        <v>48</v>
      </c>
      <c r="GZ74" s="23">
        <v>59</v>
      </c>
      <c r="HA74" s="23">
        <v>31</v>
      </c>
      <c r="HB74" s="23">
        <v>38</v>
      </c>
      <c r="HC74" s="43">
        <f t="shared" si="169"/>
        <v>424</v>
      </c>
      <c r="HD74" s="23">
        <v>26</v>
      </c>
      <c r="HE74" s="23">
        <v>30</v>
      </c>
      <c r="HF74" s="23">
        <v>18</v>
      </c>
      <c r="HG74" s="23">
        <v>24</v>
      </c>
      <c r="HH74" s="23">
        <v>27</v>
      </c>
      <c r="HI74" s="23">
        <v>33</v>
      </c>
      <c r="HJ74" s="23">
        <v>35</v>
      </c>
      <c r="HK74" s="23">
        <v>59</v>
      </c>
      <c r="HL74" s="23">
        <v>46</v>
      </c>
      <c r="HM74" s="23">
        <v>50</v>
      </c>
      <c r="HN74" s="23">
        <v>20</v>
      </c>
      <c r="HO74" s="23">
        <v>26</v>
      </c>
      <c r="HP74" s="43">
        <f t="shared" si="170"/>
        <v>394</v>
      </c>
      <c r="HQ74" s="23">
        <v>30</v>
      </c>
      <c r="HR74" s="23">
        <v>23</v>
      </c>
      <c r="HS74" s="23">
        <v>25</v>
      </c>
      <c r="HT74" s="23">
        <v>24</v>
      </c>
      <c r="HU74" s="23">
        <v>21</v>
      </c>
      <c r="HV74" s="23">
        <v>27</v>
      </c>
      <c r="HW74" s="23">
        <v>41</v>
      </c>
      <c r="HX74" s="23">
        <v>44</v>
      </c>
      <c r="HY74" s="23">
        <v>46</v>
      </c>
      <c r="HZ74" s="23">
        <v>51</v>
      </c>
      <c r="IA74" s="23">
        <v>39</v>
      </c>
      <c r="IB74" s="23">
        <v>30</v>
      </c>
      <c r="IC74" s="43">
        <f t="shared" si="171"/>
        <v>401</v>
      </c>
      <c r="ID74" s="23">
        <v>18</v>
      </c>
      <c r="IE74" s="23">
        <v>29</v>
      </c>
      <c r="IF74" s="23">
        <v>30</v>
      </c>
      <c r="IG74" s="23">
        <v>20</v>
      </c>
      <c r="IH74" s="23">
        <v>28</v>
      </c>
      <c r="II74" s="23">
        <v>38</v>
      </c>
      <c r="IJ74" s="23">
        <v>46</v>
      </c>
      <c r="IK74" s="23">
        <v>49</v>
      </c>
      <c r="IL74" s="23">
        <v>38</v>
      </c>
      <c r="IM74" s="23">
        <v>55</v>
      </c>
      <c r="IN74" s="23">
        <v>39</v>
      </c>
      <c r="IO74" s="23">
        <v>28</v>
      </c>
      <c r="IP74" s="43">
        <f t="shared" si="172"/>
        <v>418</v>
      </c>
      <c r="IQ74" s="23">
        <v>28</v>
      </c>
      <c r="IR74" s="23">
        <v>30</v>
      </c>
      <c r="IS74" s="23">
        <v>31</v>
      </c>
      <c r="IT74" s="23">
        <v>19</v>
      </c>
      <c r="IU74" s="23">
        <v>18</v>
      </c>
      <c r="IV74" s="23">
        <v>31</v>
      </c>
      <c r="IW74" s="23">
        <v>35</v>
      </c>
      <c r="IX74" s="23">
        <v>34</v>
      </c>
      <c r="IY74" s="23">
        <v>4</v>
      </c>
      <c r="IZ74" s="23">
        <v>69</v>
      </c>
      <c r="JA74" s="23">
        <v>28</v>
      </c>
      <c r="JB74" s="23">
        <v>26</v>
      </c>
      <c r="JC74" s="43">
        <f t="shared" si="173"/>
        <v>353</v>
      </c>
      <c r="JD74" s="23">
        <v>18</v>
      </c>
      <c r="JE74" s="23">
        <v>26</v>
      </c>
      <c r="JF74" s="23">
        <v>22</v>
      </c>
      <c r="JG74" s="23">
        <v>16</v>
      </c>
      <c r="JH74" s="23">
        <v>12</v>
      </c>
      <c r="JI74" s="23">
        <v>24</v>
      </c>
      <c r="JJ74" s="153">
        <v>36</v>
      </c>
      <c r="JK74" s="23">
        <v>39</v>
      </c>
      <c r="JL74" s="23">
        <v>35</v>
      </c>
      <c r="JM74" s="23">
        <v>41</v>
      </c>
      <c r="JN74" s="23">
        <v>34</v>
      </c>
      <c r="JO74" s="23">
        <v>26</v>
      </c>
      <c r="JP74" s="42">
        <f t="shared" si="174"/>
        <v>329</v>
      </c>
      <c r="JQ74" s="23">
        <v>27</v>
      </c>
      <c r="JR74" s="23">
        <v>17</v>
      </c>
      <c r="JS74" s="23">
        <v>10</v>
      </c>
      <c r="JT74" s="23">
        <v>9</v>
      </c>
      <c r="JU74" s="23">
        <v>5</v>
      </c>
      <c r="JV74" s="23">
        <v>33</v>
      </c>
      <c r="JW74" s="23">
        <v>33</v>
      </c>
      <c r="JX74" s="23">
        <v>35</v>
      </c>
      <c r="JY74" s="23">
        <v>30</v>
      </c>
      <c r="JZ74" s="23">
        <v>48</v>
      </c>
      <c r="KA74" s="23">
        <v>27</v>
      </c>
      <c r="KB74" s="23">
        <v>27</v>
      </c>
      <c r="KC74" s="42">
        <f t="shared" si="175"/>
        <v>301</v>
      </c>
      <c r="KD74" s="23">
        <v>8</v>
      </c>
      <c r="KE74" s="23">
        <v>16</v>
      </c>
      <c r="KF74" s="23">
        <v>32</v>
      </c>
      <c r="KG74" s="23">
        <v>31</v>
      </c>
      <c r="KH74" s="23">
        <v>23</v>
      </c>
      <c r="KI74" s="23">
        <v>32</v>
      </c>
      <c r="KJ74" s="23">
        <v>28</v>
      </c>
      <c r="KK74" s="23">
        <v>32</v>
      </c>
      <c r="KL74" s="23">
        <v>51</v>
      </c>
      <c r="KM74" s="23">
        <v>37</v>
      </c>
      <c r="KN74" s="23">
        <v>34</v>
      </c>
      <c r="KO74" s="23">
        <v>34</v>
      </c>
      <c r="KP74" s="43">
        <f t="shared" si="176"/>
        <v>358</v>
      </c>
      <c r="KQ74" s="23">
        <v>39</v>
      </c>
      <c r="KR74" s="23">
        <v>19</v>
      </c>
      <c r="KS74" s="23">
        <v>27</v>
      </c>
      <c r="KT74" s="23">
        <v>17</v>
      </c>
      <c r="KU74" s="23">
        <v>21</v>
      </c>
      <c r="KV74" s="23">
        <v>13</v>
      </c>
      <c r="KW74" s="161"/>
      <c r="KX74" s="23">
        <v>33</v>
      </c>
      <c r="KY74" s="23">
        <v>24</v>
      </c>
      <c r="KZ74" s="23">
        <v>40</v>
      </c>
      <c r="LA74" s="23">
        <v>35</v>
      </c>
      <c r="LB74" s="23">
        <v>25</v>
      </c>
      <c r="LC74" s="43">
        <f t="shared" si="177"/>
        <v>293</v>
      </c>
      <c r="LD74" s="23">
        <v>21</v>
      </c>
      <c r="LE74" s="23">
        <v>3</v>
      </c>
      <c r="LF74" s="23">
        <v>21</v>
      </c>
      <c r="LG74" s="23">
        <v>11</v>
      </c>
      <c r="LH74" s="23">
        <v>22</v>
      </c>
      <c r="LI74" s="23">
        <v>30</v>
      </c>
      <c r="LJ74" s="161">
        <v>15</v>
      </c>
      <c r="LK74" s="23">
        <v>25</v>
      </c>
      <c r="LL74" s="23">
        <v>37</v>
      </c>
      <c r="LM74" s="23">
        <v>25</v>
      </c>
      <c r="LN74" s="23">
        <v>28</v>
      </c>
      <c r="LO74" s="23">
        <v>13</v>
      </c>
      <c r="LP74" s="43">
        <f t="shared" si="178"/>
        <v>251</v>
      </c>
      <c r="LQ74" s="169">
        <v>40</v>
      </c>
      <c r="LR74" s="169">
        <v>8</v>
      </c>
      <c r="LS74" s="169">
        <v>19</v>
      </c>
      <c r="LT74" s="169">
        <v>24</v>
      </c>
      <c r="LU74" s="169">
        <v>29</v>
      </c>
      <c r="LV74" s="169">
        <v>24</v>
      </c>
      <c r="LW74" s="176">
        <v>19</v>
      </c>
      <c r="LX74" s="169">
        <v>40</v>
      </c>
      <c r="LY74" s="169">
        <v>39</v>
      </c>
      <c r="LZ74" s="169">
        <v>22</v>
      </c>
      <c r="MA74" s="169">
        <v>19</v>
      </c>
      <c r="MB74" s="169">
        <v>20</v>
      </c>
      <c r="MC74" s="43">
        <f t="shared" si="179"/>
        <v>303</v>
      </c>
      <c r="MD74" s="169">
        <v>24</v>
      </c>
      <c r="ME74" s="169">
        <v>23</v>
      </c>
      <c r="MF74" s="169">
        <v>25</v>
      </c>
      <c r="MG74" s="169">
        <v>12</v>
      </c>
      <c r="MH74" s="169">
        <v>20</v>
      </c>
      <c r="MI74" s="169">
        <v>18</v>
      </c>
      <c r="MJ74" s="176">
        <v>38</v>
      </c>
      <c r="MK74" s="169"/>
      <c r="ML74" s="169"/>
      <c r="MM74" s="169"/>
      <c r="MN74" s="169"/>
      <c r="MO74" s="169"/>
      <c r="MP74" s="43">
        <f t="shared" si="180"/>
        <v>160</v>
      </c>
    </row>
    <row r="75" spans="1:354" ht="12" customHeight="1" x14ac:dyDescent="0.25">
      <c r="A75" s="203"/>
      <c r="B75" s="207" t="s">
        <v>57</v>
      </c>
      <c r="C75" s="208" t="s">
        <v>57</v>
      </c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42">
        <f t="shared" si="155"/>
        <v>0</v>
      </c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42">
        <f t="shared" si="156"/>
        <v>0</v>
      </c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42">
        <f t="shared" si="157"/>
        <v>0</v>
      </c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43">
        <f t="shared" si="158"/>
        <v>0</v>
      </c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43">
        <f t="shared" si="116"/>
        <v>0</v>
      </c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43">
        <f t="shared" si="159"/>
        <v>0</v>
      </c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44">
        <f t="shared" si="160"/>
        <v>0</v>
      </c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44">
        <f t="shared" si="161"/>
        <v>0</v>
      </c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43">
        <f t="shared" si="162"/>
        <v>0</v>
      </c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43">
        <f t="shared" si="163"/>
        <v>0</v>
      </c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43">
        <f t="shared" si="164"/>
        <v>0</v>
      </c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43">
        <f t="shared" si="165"/>
        <v>0</v>
      </c>
      <c r="FD75" s="23">
        <v>40</v>
      </c>
      <c r="FE75" s="23">
        <v>16</v>
      </c>
      <c r="FF75" s="23">
        <v>18</v>
      </c>
      <c r="FG75" s="23">
        <v>21</v>
      </c>
      <c r="FH75" s="23">
        <v>30</v>
      </c>
      <c r="FI75" s="23">
        <v>31</v>
      </c>
      <c r="FJ75" s="23">
        <v>28</v>
      </c>
      <c r="FK75" s="23">
        <v>23</v>
      </c>
      <c r="FL75" s="23">
        <v>67</v>
      </c>
      <c r="FM75" s="23">
        <v>59</v>
      </c>
      <c r="FN75" s="23">
        <v>33</v>
      </c>
      <c r="FO75" s="23">
        <v>32</v>
      </c>
      <c r="FP75" s="44">
        <f t="shared" si="166"/>
        <v>398</v>
      </c>
      <c r="FQ75" s="23">
        <v>19</v>
      </c>
      <c r="FR75" s="23">
        <v>17</v>
      </c>
      <c r="FS75" s="23">
        <v>21</v>
      </c>
      <c r="FT75" s="23">
        <v>21</v>
      </c>
      <c r="FU75" s="23">
        <v>25</v>
      </c>
      <c r="FV75" s="23">
        <v>25</v>
      </c>
      <c r="FW75" s="23">
        <v>37</v>
      </c>
      <c r="FX75" s="23">
        <v>60</v>
      </c>
      <c r="FY75" s="23">
        <v>75</v>
      </c>
      <c r="FZ75" s="23">
        <v>52</v>
      </c>
      <c r="GA75" s="23">
        <v>24</v>
      </c>
      <c r="GB75" s="23">
        <v>41</v>
      </c>
      <c r="GC75" s="44">
        <f t="shared" si="167"/>
        <v>417</v>
      </c>
      <c r="GD75" s="23">
        <v>27</v>
      </c>
      <c r="GE75" s="23">
        <v>19</v>
      </c>
      <c r="GF75" s="23">
        <v>14</v>
      </c>
      <c r="GG75" s="23">
        <v>13</v>
      </c>
      <c r="GH75" s="23">
        <v>26</v>
      </c>
      <c r="GI75" s="23">
        <v>21</v>
      </c>
      <c r="GJ75" s="23">
        <v>44</v>
      </c>
      <c r="GK75" s="23">
        <v>49</v>
      </c>
      <c r="GL75" s="23">
        <v>57</v>
      </c>
      <c r="GM75" s="23">
        <v>55</v>
      </c>
      <c r="GN75" s="23">
        <v>30</v>
      </c>
      <c r="GO75" s="23">
        <v>20</v>
      </c>
      <c r="GP75" s="44">
        <f t="shared" si="168"/>
        <v>375</v>
      </c>
      <c r="GQ75" s="23">
        <v>23</v>
      </c>
      <c r="GR75" s="23">
        <v>20</v>
      </c>
      <c r="GS75" s="23">
        <v>10</v>
      </c>
      <c r="GT75" s="23">
        <v>16</v>
      </c>
      <c r="GU75" s="23">
        <v>16</v>
      </c>
      <c r="GV75" s="23">
        <v>22</v>
      </c>
      <c r="GW75" s="23">
        <v>33</v>
      </c>
      <c r="GX75" s="23">
        <v>55</v>
      </c>
      <c r="GY75" s="23">
        <v>65</v>
      </c>
      <c r="GZ75" s="23">
        <v>62</v>
      </c>
      <c r="HA75" s="23">
        <v>39</v>
      </c>
      <c r="HB75" s="23">
        <v>30</v>
      </c>
      <c r="HC75" s="43">
        <f t="shared" si="169"/>
        <v>391</v>
      </c>
      <c r="HD75" s="23">
        <v>19</v>
      </c>
      <c r="HE75" s="23">
        <v>17</v>
      </c>
      <c r="HF75" s="23">
        <v>20</v>
      </c>
      <c r="HG75" s="23">
        <v>9</v>
      </c>
      <c r="HH75" s="23">
        <v>22</v>
      </c>
      <c r="HI75" s="23">
        <v>23</v>
      </c>
      <c r="HJ75" s="23">
        <v>46</v>
      </c>
      <c r="HK75" s="23">
        <v>46</v>
      </c>
      <c r="HL75" s="23">
        <v>53</v>
      </c>
      <c r="HM75" s="23">
        <v>11</v>
      </c>
      <c r="HN75" s="23">
        <v>31</v>
      </c>
      <c r="HO75" s="23">
        <v>23</v>
      </c>
      <c r="HP75" s="43">
        <f t="shared" si="170"/>
        <v>320</v>
      </c>
      <c r="HQ75" s="23">
        <v>23</v>
      </c>
      <c r="HR75" s="23">
        <v>18</v>
      </c>
      <c r="HS75" s="23">
        <v>19</v>
      </c>
      <c r="HT75" s="23">
        <v>13</v>
      </c>
      <c r="HU75" s="23">
        <v>14</v>
      </c>
      <c r="HV75" s="23">
        <v>17</v>
      </c>
      <c r="HW75" s="23">
        <v>34</v>
      </c>
      <c r="HX75" s="23">
        <v>72</v>
      </c>
      <c r="HY75" s="23">
        <v>50</v>
      </c>
      <c r="HZ75" s="23">
        <v>49</v>
      </c>
      <c r="IA75" s="23">
        <v>41</v>
      </c>
      <c r="IB75" s="23">
        <v>29</v>
      </c>
      <c r="IC75" s="43">
        <f t="shared" si="171"/>
        <v>379</v>
      </c>
      <c r="ID75" s="23">
        <v>16</v>
      </c>
      <c r="IE75" s="23">
        <v>7</v>
      </c>
      <c r="IF75" s="23">
        <v>10</v>
      </c>
      <c r="IG75" s="23">
        <v>15</v>
      </c>
      <c r="IH75" s="23">
        <v>20</v>
      </c>
      <c r="II75" s="23">
        <v>38</v>
      </c>
      <c r="IJ75" s="23">
        <v>27</v>
      </c>
      <c r="IK75" s="23">
        <v>46</v>
      </c>
      <c r="IL75" s="23">
        <v>44</v>
      </c>
      <c r="IM75" s="23">
        <v>55</v>
      </c>
      <c r="IN75" s="23">
        <v>31</v>
      </c>
      <c r="IO75" s="23">
        <v>27</v>
      </c>
      <c r="IP75" s="43">
        <f t="shared" si="172"/>
        <v>336</v>
      </c>
      <c r="IQ75" s="23">
        <v>18</v>
      </c>
      <c r="IR75" s="23">
        <v>20</v>
      </c>
      <c r="IS75" s="23">
        <v>15</v>
      </c>
      <c r="IT75" s="23">
        <v>12</v>
      </c>
      <c r="IU75" s="23">
        <v>29</v>
      </c>
      <c r="IV75" s="23">
        <v>18</v>
      </c>
      <c r="IW75" s="23">
        <v>43</v>
      </c>
      <c r="IX75" s="23">
        <v>39</v>
      </c>
      <c r="IY75" s="23">
        <v>4</v>
      </c>
      <c r="IZ75" s="23">
        <v>61</v>
      </c>
      <c r="JA75" s="23">
        <v>33</v>
      </c>
      <c r="JB75" s="23">
        <v>19</v>
      </c>
      <c r="JC75" s="43">
        <f t="shared" si="173"/>
        <v>311</v>
      </c>
      <c r="JD75" s="23">
        <v>18</v>
      </c>
      <c r="JE75" s="23">
        <v>12</v>
      </c>
      <c r="JF75" s="23">
        <v>24</v>
      </c>
      <c r="JG75" s="23">
        <v>17</v>
      </c>
      <c r="JH75" s="23">
        <v>11</v>
      </c>
      <c r="JI75" s="23">
        <v>19</v>
      </c>
      <c r="JJ75" s="153">
        <v>33</v>
      </c>
      <c r="JK75" s="23">
        <v>42</v>
      </c>
      <c r="JL75" s="23">
        <v>48</v>
      </c>
      <c r="JM75" s="23">
        <v>38</v>
      </c>
      <c r="JN75" s="23">
        <v>40</v>
      </c>
      <c r="JO75" s="23">
        <v>26</v>
      </c>
      <c r="JP75" s="42">
        <f t="shared" si="174"/>
        <v>328</v>
      </c>
      <c r="JQ75" s="23">
        <v>19</v>
      </c>
      <c r="JR75" s="23">
        <v>14</v>
      </c>
      <c r="JS75" s="23">
        <v>21</v>
      </c>
      <c r="JT75" s="23">
        <v>3</v>
      </c>
      <c r="JU75" s="23">
        <v>8</v>
      </c>
      <c r="JV75" s="23">
        <v>21</v>
      </c>
      <c r="JW75" s="23">
        <v>28</v>
      </c>
      <c r="JX75" s="23">
        <v>25</v>
      </c>
      <c r="JY75" s="23">
        <v>50</v>
      </c>
      <c r="JZ75" s="23">
        <v>24</v>
      </c>
      <c r="KA75" s="23">
        <v>26</v>
      </c>
      <c r="KB75" s="23">
        <v>30</v>
      </c>
      <c r="KC75" s="42">
        <f t="shared" si="175"/>
        <v>269</v>
      </c>
      <c r="KD75" s="23">
        <v>9</v>
      </c>
      <c r="KE75" s="23">
        <v>12</v>
      </c>
      <c r="KF75" s="23">
        <v>17</v>
      </c>
      <c r="KG75" s="23">
        <v>32</v>
      </c>
      <c r="KH75" s="23">
        <v>22</v>
      </c>
      <c r="KI75" s="23">
        <v>33</v>
      </c>
      <c r="KJ75" s="23">
        <v>35</v>
      </c>
      <c r="KK75" s="23">
        <v>31</v>
      </c>
      <c r="KL75" s="23">
        <v>46</v>
      </c>
      <c r="KM75" s="23">
        <v>36</v>
      </c>
      <c r="KN75" s="23">
        <v>34</v>
      </c>
      <c r="KO75" s="23">
        <v>12</v>
      </c>
      <c r="KP75" s="43">
        <f t="shared" si="176"/>
        <v>319</v>
      </c>
      <c r="KQ75" s="23">
        <v>20</v>
      </c>
      <c r="KR75" s="23">
        <v>16</v>
      </c>
      <c r="KS75" s="23">
        <v>15</v>
      </c>
      <c r="KT75" s="23">
        <v>8</v>
      </c>
      <c r="KU75" s="23">
        <v>15</v>
      </c>
      <c r="KV75" s="23">
        <v>4</v>
      </c>
      <c r="KW75" s="23">
        <v>0</v>
      </c>
      <c r="KX75" s="23">
        <v>42</v>
      </c>
      <c r="KY75" s="23">
        <v>54</v>
      </c>
      <c r="KZ75" s="23">
        <v>41</v>
      </c>
      <c r="LA75" s="23">
        <v>30</v>
      </c>
      <c r="LB75" s="23">
        <v>12</v>
      </c>
      <c r="LC75" s="43">
        <f t="shared" si="177"/>
        <v>257</v>
      </c>
      <c r="LD75" s="23">
        <v>13</v>
      </c>
      <c r="LE75" s="23">
        <v>2</v>
      </c>
      <c r="LF75" s="23">
        <v>16</v>
      </c>
      <c r="LG75" s="23">
        <v>14</v>
      </c>
      <c r="LH75" s="23">
        <v>19</v>
      </c>
      <c r="LI75" s="23">
        <v>24</v>
      </c>
      <c r="LJ75" s="23">
        <v>19</v>
      </c>
      <c r="LK75" s="23">
        <v>37</v>
      </c>
      <c r="LL75" s="23">
        <v>29</v>
      </c>
      <c r="LM75" s="23">
        <v>34</v>
      </c>
      <c r="LN75" s="23">
        <v>42</v>
      </c>
      <c r="LO75" s="23">
        <v>27</v>
      </c>
      <c r="LP75" s="43">
        <f t="shared" si="178"/>
        <v>276</v>
      </c>
      <c r="LQ75" s="169">
        <v>23</v>
      </c>
      <c r="LR75" s="169">
        <v>2</v>
      </c>
      <c r="LS75" s="169">
        <v>30</v>
      </c>
      <c r="LT75" s="169">
        <v>9</v>
      </c>
      <c r="LU75" s="169">
        <v>15</v>
      </c>
      <c r="LV75" s="169">
        <v>17</v>
      </c>
      <c r="LW75" s="169">
        <v>30</v>
      </c>
      <c r="LX75" s="169">
        <v>31</v>
      </c>
      <c r="LY75" s="169">
        <v>35</v>
      </c>
      <c r="LZ75" s="169">
        <v>41</v>
      </c>
      <c r="MA75" s="169">
        <v>19</v>
      </c>
      <c r="MB75" s="169">
        <v>25</v>
      </c>
      <c r="MC75" s="43">
        <f t="shared" si="179"/>
        <v>277</v>
      </c>
      <c r="MD75" s="169">
        <v>26</v>
      </c>
      <c r="ME75" s="169">
        <v>14</v>
      </c>
      <c r="MF75" s="169">
        <v>53</v>
      </c>
      <c r="MG75" s="169">
        <v>12</v>
      </c>
      <c r="MH75" s="169">
        <v>17</v>
      </c>
      <c r="MI75" s="169">
        <v>15</v>
      </c>
      <c r="MJ75" s="169">
        <v>25</v>
      </c>
      <c r="MK75" s="169"/>
      <c r="ML75" s="169"/>
      <c r="MM75" s="169"/>
      <c r="MN75" s="169"/>
      <c r="MO75" s="169"/>
      <c r="MP75" s="43">
        <f t="shared" si="180"/>
        <v>162</v>
      </c>
    </row>
    <row r="76" spans="1:354" ht="23.25" customHeight="1" x14ac:dyDescent="0.25">
      <c r="A76" s="203"/>
      <c r="B76" s="200" t="s">
        <v>58</v>
      </c>
      <c r="C76" s="201" t="s">
        <v>58</v>
      </c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42">
        <f t="shared" si="155"/>
        <v>0</v>
      </c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42">
        <f t="shared" si="156"/>
        <v>0</v>
      </c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42">
        <f t="shared" si="157"/>
        <v>0</v>
      </c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43">
        <f t="shared" si="158"/>
        <v>0</v>
      </c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43">
        <f t="shared" si="116"/>
        <v>0</v>
      </c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43">
        <f t="shared" si="159"/>
        <v>0</v>
      </c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44">
        <f t="shared" si="160"/>
        <v>0</v>
      </c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44">
        <f t="shared" si="161"/>
        <v>0</v>
      </c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43">
        <f t="shared" si="162"/>
        <v>0</v>
      </c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43">
        <f t="shared" si="163"/>
        <v>0</v>
      </c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43">
        <f t="shared" si="164"/>
        <v>0</v>
      </c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43">
        <f t="shared" si="165"/>
        <v>0</v>
      </c>
      <c r="FD76" s="23">
        <v>9</v>
      </c>
      <c r="FE76" s="23">
        <v>7</v>
      </c>
      <c r="FF76" s="23">
        <v>20</v>
      </c>
      <c r="FG76" s="23">
        <v>4</v>
      </c>
      <c r="FH76" s="23">
        <v>10</v>
      </c>
      <c r="FI76" s="23">
        <v>4</v>
      </c>
      <c r="FJ76" s="23">
        <v>16</v>
      </c>
      <c r="FK76" s="23">
        <v>19</v>
      </c>
      <c r="FL76" s="23">
        <v>22</v>
      </c>
      <c r="FM76" s="23">
        <v>27</v>
      </c>
      <c r="FN76" s="23">
        <v>9</v>
      </c>
      <c r="FO76" s="23">
        <v>13</v>
      </c>
      <c r="FP76" s="44">
        <f t="shared" si="166"/>
        <v>160</v>
      </c>
      <c r="FQ76" s="23">
        <v>5</v>
      </c>
      <c r="FR76" s="23">
        <v>6</v>
      </c>
      <c r="FS76" s="23">
        <v>8</v>
      </c>
      <c r="FT76" s="23">
        <v>5</v>
      </c>
      <c r="FU76" s="23">
        <v>9</v>
      </c>
      <c r="FV76" s="23">
        <v>3</v>
      </c>
      <c r="FW76" s="23">
        <v>12</v>
      </c>
      <c r="FX76" s="23">
        <v>24</v>
      </c>
      <c r="FY76" s="23">
        <v>28</v>
      </c>
      <c r="FZ76" s="23">
        <v>11</v>
      </c>
      <c r="GA76" s="23">
        <v>4</v>
      </c>
      <c r="GB76" s="23">
        <v>13</v>
      </c>
      <c r="GC76" s="44">
        <f t="shared" si="167"/>
        <v>128</v>
      </c>
      <c r="GD76" s="23">
        <v>8</v>
      </c>
      <c r="GE76" s="23">
        <v>6</v>
      </c>
      <c r="GF76" s="23">
        <v>6</v>
      </c>
      <c r="GG76" s="23">
        <v>9</v>
      </c>
      <c r="GH76" s="23">
        <v>8</v>
      </c>
      <c r="GI76" s="23">
        <v>12</v>
      </c>
      <c r="GJ76" s="23">
        <v>11</v>
      </c>
      <c r="GK76" s="23">
        <v>27</v>
      </c>
      <c r="GL76" s="23">
        <v>24</v>
      </c>
      <c r="GM76" s="23">
        <v>9</v>
      </c>
      <c r="GN76" s="23">
        <v>16</v>
      </c>
      <c r="GO76" s="23">
        <v>2</v>
      </c>
      <c r="GP76" s="44">
        <f t="shared" si="168"/>
        <v>138</v>
      </c>
      <c r="GQ76" s="23">
        <v>13</v>
      </c>
      <c r="GR76" s="23">
        <v>10</v>
      </c>
      <c r="GS76" s="23">
        <v>6</v>
      </c>
      <c r="GT76" s="23">
        <v>6</v>
      </c>
      <c r="GU76" s="23">
        <v>10</v>
      </c>
      <c r="GV76" s="23">
        <v>10</v>
      </c>
      <c r="GW76" s="23">
        <v>12</v>
      </c>
      <c r="GX76" s="23">
        <v>23</v>
      </c>
      <c r="GY76" s="23">
        <v>28</v>
      </c>
      <c r="GZ76" s="23">
        <v>12</v>
      </c>
      <c r="HA76" s="23">
        <v>7</v>
      </c>
      <c r="HB76" s="23">
        <v>14</v>
      </c>
      <c r="HC76" s="43">
        <f t="shared" si="169"/>
        <v>151</v>
      </c>
      <c r="HD76" s="23">
        <v>9</v>
      </c>
      <c r="HE76" s="23">
        <v>10</v>
      </c>
      <c r="HF76" s="23">
        <v>9</v>
      </c>
      <c r="HG76" s="23">
        <v>5</v>
      </c>
      <c r="HH76" s="23">
        <v>6</v>
      </c>
      <c r="HI76" s="23">
        <v>12</v>
      </c>
      <c r="HJ76" s="23">
        <v>10</v>
      </c>
      <c r="HK76" s="23">
        <v>17</v>
      </c>
      <c r="HL76" s="23">
        <v>21</v>
      </c>
      <c r="HM76" s="23">
        <v>12</v>
      </c>
      <c r="HN76" s="23">
        <v>10</v>
      </c>
      <c r="HO76" s="23">
        <v>14</v>
      </c>
      <c r="HP76" s="43">
        <f t="shared" si="170"/>
        <v>135</v>
      </c>
      <c r="HQ76" s="23">
        <v>9</v>
      </c>
      <c r="HR76" s="23">
        <v>8</v>
      </c>
      <c r="HS76" s="23">
        <v>9</v>
      </c>
      <c r="HT76" s="23">
        <v>3</v>
      </c>
      <c r="HU76" s="23">
        <v>7</v>
      </c>
      <c r="HV76" s="23">
        <v>12</v>
      </c>
      <c r="HW76" s="23">
        <v>7</v>
      </c>
      <c r="HX76" s="23">
        <v>28</v>
      </c>
      <c r="HY76" s="23">
        <v>30</v>
      </c>
      <c r="HZ76" s="23">
        <v>12</v>
      </c>
      <c r="IA76" s="23">
        <v>11</v>
      </c>
      <c r="IB76" s="23">
        <v>9</v>
      </c>
      <c r="IC76" s="43">
        <f t="shared" si="171"/>
        <v>145</v>
      </c>
      <c r="ID76" s="23">
        <v>9</v>
      </c>
      <c r="IE76" s="23">
        <v>6</v>
      </c>
      <c r="IF76" s="23">
        <v>10</v>
      </c>
      <c r="IG76" s="23">
        <v>6</v>
      </c>
      <c r="IH76" s="23">
        <v>8</v>
      </c>
      <c r="II76" s="23">
        <v>10</v>
      </c>
      <c r="IJ76" s="23">
        <v>15</v>
      </c>
      <c r="IK76" s="23">
        <v>17</v>
      </c>
      <c r="IL76" s="23">
        <v>19</v>
      </c>
      <c r="IM76" s="23">
        <v>21</v>
      </c>
      <c r="IN76" s="23">
        <v>15</v>
      </c>
      <c r="IO76" s="23">
        <v>13</v>
      </c>
      <c r="IP76" s="43">
        <f t="shared" si="172"/>
        <v>149</v>
      </c>
      <c r="IQ76" s="23">
        <v>6</v>
      </c>
      <c r="IR76" s="23">
        <v>7</v>
      </c>
      <c r="IS76" s="23">
        <v>5</v>
      </c>
      <c r="IT76" s="23">
        <v>8</v>
      </c>
      <c r="IU76" s="23">
        <v>4</v>
      </c>
      <c r="IV76" s="23">
        <v>7</v>
      </c>
      <c r="IW76" s="23">
        <v>11</v>
      </c>
      <c r="IX76" s="23">
        <v>5</v>
      </c>
      <c r="IY76" s="23">
        <v>1</v>
      </c>
      <c r="IZ76" s="23">
        <v>19</v>
      </c>
      <c r="JA76" s="23">
        <v>11</v>
      </c>
      <c r="JB76" s="23">
        <v>5</v>
      </c>
      <c r="JC76" s="43">
        <f t="shared" si="173"/>
        <v>89</v>
      </c>
      <c r="JD76" s="23">
        <v>9</v>
      </c>
      <c r="JE76" s="23">
        <v>7</v>
      </c>
      <c r="JF76" s="23">
        <v>5</v>
      </c>
      <c r="JG76" s="23">
        <v>5</v>
      </c>
      <c r="JH76" s="23">
        <v>1</v>
      </c>
      <c r="JI76" s="23">
        <v>12</v>
      </c>
      <c r="JJ76" s="153">
        <v>23</v>
      </c>
      <c r="JK76" s="23">
        <v>25</v>
      </c>
      <c r="JL76" s="23">
        <v>22</v>
      </c>
      <c r="JM76" s="23">
        <v>13</v>
      </c>
      <c r="JN76" s="23">
        <v>11</v>
      </c>
      <c r="JO76" s="23">
        <v>12</v>
      </c>
      <c r="JP76" s="42">
        <f t="shared" si="174"/>
        <v>145</v>
      </c>
      <c r="JQ76" s="23">
        <v>9</v>
      </c>
      <c r="JR76" s="23">
        <v>4</v>
      </c>
      <c r="JS76" s="23">
        <v>7</v>
      </c>
      <c r="JT76" s="23">
        <v>0</v>
      </c>
      <c r="JU76" s="23">
        <v>4</v>
      </c>
      <c r="JV76" s="23">
        <v>7</v>
      </c>
      <c r="JW76" s="23">
        <v>8</v>
      </c>
      <c r="JX76" s="23">
        <v>15</v>
      </c>
      <c r="JY76" s="23">
        <v>23</v>
      </c>
      <c r="JZ76" s="23">
        <v>14</v>
      </c>
      <c r="KA76" s="23">
        <v>9</v>
      </c>
      <c r="KB76" s="23">
        <v>11</v>
      </c>
      <c r="KC76" s="42">
        <f t="shared" si="175"/>
        <v>111</v>
      </c>
      <c r="KD76" s="23">
        <v>1</v>
      </c>
      <c r="KE76" s="23">
        <v>4</v>
      </c>
      <c r="KF76" s="23">
        <v>14</v>
      </c>
      <c r="KG76" s="23">
        <v>5</v>
      </c>
      <c r="KH76" s="23">
        <v>6</v>
      </c>
      <c r="KI76" s="23">
        <v>8</v>
      </c>
      <c r="KJ76" s="23">
        <v>6</v>
      </c>
      <c r="KK76" s="23">
        <v>9</v>
      </c>
      <c r="KL76" s="23">
        <v>21</v>
      </c>
      <c r="KM76" s="23">
        <v>11</v>
      </c>
      <c r="KN76" s="23">
        <v>12</v>
      </c>
      <c r="KO76" s="23">
        <v>13</v>
      </c>
      <c r="KP76" s="43">
        <f t="shared" si="176"/>
        <v>110</v>
      </c>
      <c r="KQ76" s="23">
        <v>6</v>
      </c>
      <c r="KR76" s="23">
        <v>9</v>
      </c>
      <c r="KS76" s="23">
        <v>3</v>
      </c>
      <c r="KT76" s="23">
        <v>4</v>
      </c>
      <c r="KU76" s="23">
        <v>4</v>
      </c>
      <c r="KV76" s="161"/>
      <c r="KW76" s="23">
        <v>0</v>
      </c>
      <c r="KX76" s="23">
        <v>22</v>
      </c>
      <c r="KY76" s="23">
        <v>13</v>
      </c>
      <c r="KZ76" s="23">
        <v>16</v>
      </c>
      <c r="LA76" s="23">
        <v>11</v>
      </c>
      <c r="LB76" s="23">
        <v>11</v>
      </c>
      <c r="LC76" s="43">
        <f t="shared" si="177"/>
        <v>99</v>
      </c>
      <c r="LD76" s="23">
        <v>15</v>
      </c>
      <c r="LE76" s="23">
        <v>1</v>
      </c>
      <c r="LF76" s="23">
        <v>5</v>
      </c>
      <c r="LG76" s="23">
        <v>2</v>
      </c>
      <c r="LH76" s="23">
        <v>8</v>
      </c>
      <c r="LI76" s="161">
        <v>8</v>
      </c>
      <c r="LJ76" s="23">
        <v>5</v>
      </c>
      <c r="LK76" s="23">
        <v>19</v>
      </c>
      <c r="LL76" s="23">
        <v>16</v>
      </c>
      <c r="LM76" s="23">
        <v>17</v>
      </c>
      <c r="LN76" s="23">
        <v>0</v>
      </c>
      <c r="LO76" s="23">
        <v>8</v>
      </c>
      <c r="LP76" s="43">
        <f t="shared" si="178"/>
        <v>104</v>
      </c>
      <c r="LQ76" s="169">
        <v>9</v>
      </c>
      <c r="LR76" s="169">
        <v>5</v>
      </c>
      <c r="LS76" s="169">
        <v>3</v>
      </c>
      <c r="LT76" s="169">
        <v>15</v>
      </c>
      <c r="LU76" s="169">
        <v>9</v>
      </c>
      <c r="LV76" s="176">
        <v>4</v>
      </c>
      <c r="LW76" s="169">
        <v>6</v>
      </c>
      <c r="LX76" s="169">
        <v>10</v>
      </c>
      <c r="LY76" s="169">
        <v>22</v>
      </c>
      <c r="LZ76" s="169">
        <v>8</v>
      </c>
      <c r="MA76" s="169">
        <v>10</v>
      </c>
      <c r="MB76" s="169">
        <v>6</v>
      </c>
      <c r="MC76" s="43">
        <f t="shared" si="179"/>
        <v>107</v>
      </c>
      <c r="MD76" s="169">
        <v>6</v>
      </c>
      <c r="ME76" s="169">
        <v>7</v>
      </c>
      <c r="MF76" s="169">
        <v>4</v>
      </c>
      <c r="MG76" s="169">
        <v>7</v>
      </c>
      <c r="MH76" s="169">
        <v>7</v>
      </c>
      <c r="MI76" s="176">
        <v>6</v>
      </c>
      <c r="MJ76" s="169">
        <v>7</v>
      </c>
      <c r="MK76" s="169"/>
      <c r="ML76" s="169"/>
      <c r="MM76" s="169"/>
      <c r="MN76" s="169"/>
      <c r="MO76" s="169"/>
      <c r="MP76" s="43">
        <f t="shared" si="180"/>
        <v>44</v>
      </c>
    </row>
    <row r="77" spans="1:354" x14ac:dyDescent="0.25">
      <c r="A77" s="203"/>
      <c r="B77" s="200" t="s">
        <v>59</v>
      </c>
      <c r="C77" s="201" t="s">
        <v>59</v>
      </c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42">
        <f t="shared" si="155"/>
        <v>0</v>
      </c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42">
        <f t="shared" si="156"/>
        <v>0</v>
      </c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42">
        <f t="shared" si="157"/>
        <v>0</v>
      </c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43">
        <f t="shared" si="158"/>
        <v>0</v>
      </c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43">
        <f t="shared" si="116"/>
        <v>0</v>
      </c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43">
        <f t="shared" si="159"/>
        <v>0</v>
      </c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44">
        <f t="shared" si="160"/>
        <v>0</v>
      </c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44">
        <f t="shared" si="161"/>
        <v>0</v>
      </c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43">
        <f t="shared" si="162"/>
        <v>0</v>
      </c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43">
        <f t="shared" si="163"/>
        <v>0</v>
      </c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43">
        <f t="shared" si="164"/>
        <v>0</v>
      </c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43">
        <f t="shared" si="165"/>
        <v>0</v>
      </c>
      <c r="FD77" s="23">
        <v>16</v>
      </c>
      <c r="FE77" s="23">
        <v>8</v>
      </c>
      <c r="FF77" s="23">
        <v>7</v>
      </c>
      <c r="FG77" s="23">
        <v>10</v>
      </c>
      <c r="FH77" s="23">
        <v>9</v>
      </c>
      <c r="FI77" s="23">
        <v>12</v>
      </c>
      <c r="FJ77" s="23">
        <v>12</v>
      </c>
      <c r="FK77" s="23">
        <v>23</v>
      </c>
      <c r="FL77" s="23">
        <v>31</v>
      </c>
      <c r="FM77" s="23">
        <v>27</v>
      </c>
      <c r="FN77" s="23">
        <v>17</v>
      </c>
      <c r="FO77" s="23">
        <v>11</v>
      </c>
      <c r="FP77" s="44">
        <f t="shared" si="166"/>
        <v>183</v>
      </c>
      <c r="FQ77" s="23">
        <v>10</v>
      </c>
      <c r="FR77" s="23">
        <v>10</v>
      </c>
      <c r="FS77" s="23">
        <v>7</v>
      </c>
      <c r="FT77" s="23">
        <v>5</v>
      </c>
      <c r="FU77" s="23">
        <v>9</v>
      </c>
      <c r="FV77" s="23">
        <v>9</v>
      </c>
      <c r="FW77" s="23">
        <v>11</v>
      </c>
      <c r="FX77" s="23">
        <v>22</v>
      </c>
      <c r="FY77" s="23">
        <v>25</v>
      </c>
      <c r="FZ77" s="23">
        <v>12</v>
      </c>
      <c r="GA77" s="23">
        <v>13</v>
      </c>
      <c r="GB77" s="23">
        <v>6</v>
      </c>
      <c r="GC77" s="44">
        <f t="shared" si="167"/>
        <v>139</v>
      </c>
      <c r="GD77" s="23">
        <v>11</v>
      </c>
      <c r="GE77" s="23">
        <v>12</v>
      </c>
      <c r="GF77" s="23">
        <v>6</v>
      </c>
      <c r="GG77" s="23">
        <v>5</v>
      </c>
      <c r="GH77" s="23">
        <v>11</v>
      </c>
      <c r="GI77" s="23">
        <v>14</v>
      </c>
      <c r="GJ77" s="23">
        <v>14</v>
      </c>
      <c r="GK77" s="23">
        <v>18</v>
      </c>
      <c r="GL77" s="23">
        <v>21</v>
      </c>
      <c r="GM77" s="23">
        <v>15</v>
      </c>
      <c r="GN77" s="23">
        <v>10</v>
      </c>
      <c r="GO77" s="23">
        <v>10</v>
      </c>
      <c r="GP77" s="44">
        <f t="shared" si="168"/>
        <v>147</v>
      </c>
      <c r="GQ77" s="23">
        <v>7</v>
      </c>
      <c r="GR77" s="23">
        <v>4</v>
      </c>
      <c r="GS77" s="23">
        <v>14</v>
      </c>
      <c r="GT77" s="23">
        <v>4</v>
      </c>
      <c r="GU77" s="23">
        <v>12</v>
      </c>
      <c r="GV77" s="23">
        <v>12</v>
      </c>
      <c r="GW77" s="23">
        <v>14</v>
      </c>
      <c r="GX77" s="23">
        <v>20</v>
      </c>
      <c r="GY77" s="23">
        <v>13</v>
      </c>
      <c r="GZ77" s="23">
        <v>18</v>
      </c>
      <c r="HA77" s="23">
        <v>13</v>
      </c>
      <c r="HB77" s="23">
        <v>12</v>
      </c>
      <c r="HC77" s="43">
        <f t="shared" si="169"/>
        <v>143</v>
      </c>
      <c r="HD77" s="23">
        <v>5</v>
      </c>
      <c r="HE77" s="23">
        <v>4</v>
      </c>
      <c r="HF77" s="23">
        <v>8</v>
      </c>
      <c r="HG77" s="23">
        <v>6</v>
      </c>
      <c r="HH77" s="23">
        <v>9</v>
      </c>
      <c r="HI77" s="23">
        <v>12</v>
      </c>
      <c r="HJ77" s="23">
        <v>8</v>
      </c>
      <c r="HK77" s="23">
        <v>14</v>
      </c>
      <c r="HL77" s="23">
        <v>24</v>
      </c>
      <c r="HM77" s="23">
        <v>18</v>
      </c>
      <c r="HN77" s="23">
        <v>12</v>
      </c>
      <c r="HO77" s="23">
        <v>8</v>
      </c>
      <c r="HP77" s="43">
        <f t="shared" si="170"/>
        <v>128</v>
      </c>
      <c r="HQ77" s="23">
        <v>8</v>
      </c>
      <c r="HR77" s="23">
        <v>11</v>
      </c>
      <c r="HS77" s="23">
        <v>12</v>
      </c>
      <c r="HT77" s="23">
        <v>7</v>
      </c>
      <c r="HU77" s="23">
        <v>8</v>
      </c>
      <c r="HV77" s="23">
        <v>17</v>
      </c>
      <c r="HW77" s="23">
        <v>13</v>
      </c>
      <c r="HX77" s="23">
        <v>25</v>
      </c>
      <c r="HY77" s="23">
        <v>17</v>
      </c>
      <c r="HZ77" s="23">
        <v>20</v>
      </c>
      <c r="IA77" s="23">
        <v>11</v>
      </c>
      <c r="IB77" s="23">
        <v>9</v>
      </c>
      <c r="IC77" s="43">
        <f t="shared" si="171"/>
        <v>158</v>
      </c>
      <c r="ID77" s="23">
        <v>5</v>
      </c>
      <c r="IE77" s="23">
        <v>7</v>
      </c>
      <c r="IF77" s="23">
        <v>5</v>
      </c>
      <c r="IG77" s="23">
        <v>3</v>
      </c>
      <c r="IH77" s="23">
        <v>8</v>
      </c>
      <c r="II77" s="23">
        <v>6</v>
      </c>
      <c r="IJ77" s="23">
        <v>17</v>
      </c>
      <c r="IK77" s="23">
        <v>21</v>
      </c>
      <c r="IL77" s="23">
        <v>20</v>
      </c>
      <c r="IM77" s="23">
        <v>26</v>
      </c>
      <c r="IN77" s="23">
        <v>10</v>
      </c>
      <c r="IO77" s="23">
        <v>14</v>
      </c>
      <c r="IP77" s="43">
        <f t="shared" si="172"/>
        <v>142</v>
      </c>
      <c r="IQ77" s="23">
        <v>6</v>
      </c>
      <c r="IR77" s="23">
        <v>8</v>
      </c>
      <c r="IS77" s="23">
        <v>9</v>
      </c>
      <c r="IT77" s="23">
        <v>0</v>
      </c>
      <c r="IU77" s="23">
        <v>7</v>
      </c>
      <c r="IV77" s="23">
        <v>8</v>
      </c>
      <c r="IW77" s="23">
        <v>18</v>
      </c>
      <c r="IX77" s="23">
        <v>12</v>
      </c>
      <c r="IY77" s="23">
        <v>0</v>
      </c>
      <c r="IZ77" s="23">
        <v>24</v>
      </c>
      <c r="JA77" s="23">
        <v>17</v>
      </c>
      <c r="JB77" s="23">
        <v>7</v>
      </c>
      <c r="JC77" s="43">
        <f t="shared" si="173"/>
        <v>116</v>
      </c>
      <c r="JD77" s="23">
        <v>13</v>
      </c>
      <c r="JE77" s="23">
        <v>9</v>
      </c>
      <c r="JF77" s="23">
        <v>6</v>
      </c>
      <c r="JG77" s="23">
        <v>5</v>
      </c>
      <c r="JH77" s="23">
        <v>7</v>
      </c>
      <c r="JI77" s="23">
        <v>10</v>
      </c>
      <c r="JJ77" s="153">
        <v>17</v>
      </c>
      <c r="JK77" s="23">
        <v>15</v>
      </c>
      <c r="JL77" s="23">
        <v>15</v>
      </c>
      <c r="JM77" s="23">
        <v>13</v>
      </c>
      <c r="JN77" s="23">
        <v>10</v>
      </c>
      <c r="JO77" s="23">
        <v>18</v>
      </c>
      <c r="JP77" s="42">
        <f t="shared" si="174"/>
        <v>138</v>
      </c>
      <c r="JQ77" s="23">
        <v>13</v>
      </c>
      <c r="JR77" s="23">
        <v>3</v>
      </c>
      <c r="JS77" s="23">
        <v>1</v>
      </c>
      <c r="JT77" s="23">
        <v>1</v>
      </c>
      <c r="JU77" s="23">
        <v>1</v>
      </c>
      <c r="JV77" s="23">
        <v>10</v>
      </c>
      <c r="JW77" s="23">
        <v>6</v>
      </c>
      <c r="JX77" s="23">
        <v>14</v>
      </c>
      <c r="JY77" s="23">
        <v>23</v>
      </c>
      <c r="JZ77" s="23">
        <v>14</v>
      </c>
      <c r="KA77" s="23">
        <v>12</v>
      </c>
      <c r="KB77" s="23">
        <v>7</v>
      </c>
      <c r="KC77" s="42">
        <f t="shared" si="175"/>
        <v>105</v>
      </c>
      <c r="KD77" s="23">
        <v>4</v>
      </c>
      <c r="KE77" s="23">
        <v>5</v>
      </c>
      <c r="KF77" s="23">
        <v>8</v>
      </c>
      <c r="KG77" s="23">
        <v>5</v>
      </c>
      <c r="KH77" s="23">
        <v>9</v>
      </c>
      <c r="KI77" s="23">
        <v>8</v>
      </c>
      <c r="KJ77" s="23">
        <v>12</v>
      </c>
      <c r="KK77" s="23">
        <v>16</v>
      </c>
      <c r="KL77" s="23">
        <v>18</v>
      </c>
      <c r="KM77" s="23">
        <v>16</v>
      </c>
      <c r="KN77" s="23">
        <v>11</v>
      </c>
      <c r="KO77" s="23">
        <v>8</v>
      </c>
      <c r="KP77" s="43">
        <f t="shared" si="176"/>
        <v>120</v>
      </c>
      <c r="KQ77" s="23">
        <v>6</v>
      </c>
      <c r="KR77" s="23">
        <v>3</v>
      </c>
      <c r="KS77" s="23">
        <v>8</v>
      </c>
      <c r="KT77" s="23">
        <v>8</v>
      </c>
      <c r="KU77" s="23">
        <v>5</v>
      </c>
      <c r="KV77" s="23">
        <v>4</v>
      </c>
      <c r="KW77" s="23">
        <v>1</v>
      </c>
      <c r="KX77" s="23">
        <v>22</v>
      </c>
      <c r="KY77" s="23">
        <v>14</v>
      </c>
      <c r="KZ77" s="23">
        <v>19</v>
      </c>
      <c r="LA77" s="23">
        <v>6</v>
      </c>
      <c r="LB77" s="23">
        <v>6</v>
      </c>
      <c r="LC77" s="43">
        <f t="shared" si="177"/>
        <v>102</v>
      </c>
      <c r="LD77" s="23">
        <v>3</v>
      </c>
      <c r="LE77" s="23">
        <v>4</v>
      </c>
      <c r="LF77" s="23">
        <v>7</v>
      </c>
      <c r="LG77" s="23">
        <v>4</v>
      </c>
      <c r="LH77" s="23">
        <v>6</v>
      </c>
      <c r="LI77" s="23">
        <v>9</v>
      </c>
      <c r="LJ77" s="23">
        <v>8</v>
      </c>
      <c r="LK77" s="23">
        <v>9</v>
      </c>
      <c r="LL77" s="23">
        <v>13</v>
      </c>
      <c r="LM77" s="23">
        <v>11</v>
      </c>
      <c r="LN77" s="23">
        <v>12</v>
      </c>
      <c r="LO77" s="23">
        <v>9</v>
      </c>
      <c r="LP77" s="43">
        <f t="shared" si="178"/>
        <v>95</v>
      </c>
      <c r="LQ77" s="169">
        <v>5</v>
      </c>
      <c r="LR77" s="169">
        <v>4</v>
      </c>
      <c r="LS77" s="169">
        <v>7</v>
      </c>
      <c r="LT77" s="169">
        <v>7</v>
      </c>
      <c r="LU77" s="169">
        <v>11</v>
      </c>
      <c r="LV77" s="169">
        <v>6</v>
      </c>
      <c r="LW77" s="169">
        <v>7</v>
      </c>
      <c r="LX77" s="169">
        <v>16</v>
      </c>
      <c r="LY77" s="169">
        <v>14</v>
      </c>
      <c r="LZ77" s="169">
        <v>18</v>
      </c>
      <c r="MA77" s="169">
        <v>8</v>
      </c>
      <c r="MB77" s="169">
        <v>7</v>
      </c>
      <c r="MC77" s="43">
        <f t="shared" si="179"/>
        <v>110</v>
      </c>
      <c r="MD77" s="169">
        <v>10</v>
      </c>
      <c r="ME77" s="169">
        <v>6</v>
      </c>
      <c r="MF77" s="169">
        <v>10</v>
      </c>
      <c r="MG77" s="169">
        <v>5</v>
      </c>
      <c r="MH77" s="169">
        <v>14</v>
      </c>
      <c r="MI77" s="169">
        <v>10</v>
      </c>
      <c r="MJ77" s="169">
        <v>16</v>
      </c>
      <c r="MK77" s="169"/>
      <c r="ML77" s="169"/>
      <c r="MM77" s="169"/>
      <c r="MN77" s="169"/>
      <c r="MO77" s="169"/>
      <c r="MP77" s="43">
        <f t="shared" si="180"/>
        <v>71</v>
      </c>
    </row>
    <row r="78" spans="1:354" x14ac:dyDescent="0.25">
      <c r="A78" s="203"/>
      <c r="B78" s="200" t="s">
        <v>60</v>
      </c>
      <c r="C78" s="201" t="s">
        <v>60</v>
      </c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42">
        <f t="shared" si="155"/>
        <v>0</v>
      </c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42">
        <f t="shared" si="156"/>
        <v>0</v>
      </c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42">
        <f t="shared" si="157"/>
        <v>0</v>
      </c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43">
        <f t="shared" si="158"/>
        <v>0</v>
      </c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43">
        <f t="shared" si="116"/>
        <v>0</v>
      </c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43">
        <f t="shared" si="159"/>
        <v>0</v>
      </c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44">
        <f t="shared" si="160"/>
        <v>0</v>
      </c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44">
        <f t="shared" si="161"/>
        <v>0</v>
      </c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43">
        <f t="shared" si="162"/>
        <v>0</v>
      </c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43">
        <f t="shared" si="163"/>
        <v>0</v>
      </c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43">
        <f t="shared" si="164"/>
        <v>0</v>
      </c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43">
        <f t="shared" si="165"/>
        <v>0</v>
      </c>
      <c r="FD78" s="23">
        <v>88</v>
      </c>
      <c r="FE78" s="23">
        <v>36</v>
      </c>
      <c r="FF78" s="23">
        <v>56</v>
      </c>
      <c r="FG78" s="23">
        <v>50</v>
      </c>
      <c r="FH78" s="23">
        <v>44</v>
      </c>
      <c r="FI78" s="23">
        <v>103</v>
      </c>
      <c r="FJ78" s="23">
        <v>125</v>
      </c>
      <c r="FK78" s="23">
        <v>112</v>
      </c>
      <c r="FL78" s="23">
        <v>134</v>
      </c>
      <c r="FM78" s="23">
        <v>50</v>
      </c>
      <c r="FN78" s="23">
        <v>49</v>
      </c>
      <c r="FO78" s="23">
        <v>77</v>
      </c>
      <c r="FP78" s="44">
        <f t="shared" si="166"/>
        <v>924</v>
      </c>
      <c r="FQ78" s="23">
        <v>48</v>
      </c>
      <c r="FR78" s="23">
        <v>56</v>
      </c>
      <c r="FS78" s="23">
        <v>62</v>
      </c>
      <c r="FT78" s="23">
        <v>69</v>
      </c>
      <c r="FU78" s="23">
        <v>74</v>
      </c>
      <c r="FV78" s="23">
        <v>82</v>
      </c>
      <c r="FW78" s="23">
        <v>122</v>
      </c>
      <c r="FX78" s="23">
        <v>151</v>
      </c>
      <c r="FY78" s="23">
        <v>113</v>
      </c>
      <c r="FZ78" s="23">
        <v>102</v>
      </c>
      <c r="GA78" s="23">
        <v>84</v>
      </c>
      <c r="GB78" s="23">
        <v>46</v>
      </c>
      <c r="GC78" s="44">
        <f t="shared" si="167"/>
        <v>1009</v>
      </c>
      <c r="GD78" s="23">
        <v>63</v>
      </c>
      <c r="GE78" s="23">
        <v>58</v>
      </c>
      <c r="GF78" s="23">
        <v>59</v>
      </c>
      <c r="GG78" s="23">
        <v>70</v>
      </c>
      <c r="GH78" s="23">
        <v>73</v>
      </c>
      <c r="GI78" s="23">
        <v>90</v>
      </c>
      <c r="GJ78" s="23">
        <v>113</v>
      </c>
      <c r="GK78" s="23">
        <v>115</v>
      </c>
      <c r="GL78" s="23">
        <v>151</v>
      </c>
      <c r="GM78" s="23">
        <v>111</v>
      </c>
      <c r="GN78" s="23">
        <v>65</v>
      </c>
      <c r="GO78" s="23">
        <v>48</v>
      </c>
      <c r="GP78" s="44">
        <f t="shared" si="168"/>
        <v>1016</v>
      </c>
      <c r="GQ78" s="23">
        <v>61</v>
      </c>
      <c r="GR78" s="23">
        <v>52</v>
      </c>
      <c r="GS78" s="23">
        <v>77</v>
      </c>
      <c r="GT78" s="23">
        <v>94</v>
      </c>
      <c r="GU78" s="23">
        <v>71</v>
      </c>
      <c r="GV78" s="23">
        <v>85</v>
      </c>
      <c r="GW78" s="23">
        <v>90</v>
      </c>
      <c r="GX78" s="23">
        <v>130</v>
      </c>
      <c r="GY78" s="23">
        <v>128</v>
      </c>
      <c r="GZ78" s="23">
        <v>105</v>
      </c>
      <c r="HA78" s="23">
        <v>80</v>
      </c>
      <c r="HB78" s="23">
        <v>52</v>
      </c>
      <c r="HC78" s="43">
        <f t="shared" si="169"/>
        <v>1025</v>
      </c>
      <c r="HD78" s="23">
        <v>48</v>
      </c>
      <c r="HE78" s="23">
        <v>62</v>
      </c>
      <c r="HF78" s="23">
        <v>49</v>
      </c>
      <c r="HG78" s="23">
        <v>72</v>
      </c>
      <c r="HH78" s="23">
        <v>87</v>
      </c>
      <c r="HI78" s="23">
        <v>91</v>
      </c>
      <c r="HJ78" s="23">
        <v>106</v>
      </c>
      <c r="HK78" s="23">
        <v>115</v>
      </c>
      <c r="HL78" s="23">
        <v>106</v>
      </c>
      <c r="HM78" s="23">
        <v>105</v>
      </c>
      <c r="HN78" s="23">
        <v>63</v>
      </c>
      <c r="HO78" s="23">
        <v>47</v>
      </c>
      <c r="HP78" s="43">
        <f t="shared" si="170"/>
        <v>951</v>
      </c>
      <c r="HQ78" s="23">
        <v>49</v>
      </c>
      <c r="HR78" s="23">
        <v>64</v>
      </c>
      <c r="HS78" s="23">
        <v>52</v>
      </c>
      <c r="HT78" s="23">
        <v>65</v>
      </c>
      <c r="HU78" s="23">
        <v>50</v>
      </c>
      <c r="HV78" s="23">
        <v>105</v>
      </c>
      <c r="HW78" s="23">
        <v>105</v>
      </c>
      <c r="HX78" s="23">
        <v>130</v>
      </c>
      <c r="HY78" s="23">
        <v>90</v>
      </c>
      <c r="HZ78" s="23">
        <v>110</v>
      </c>
      <c r="IA78" s="23">
        <v>68</v>
      </c>
      <c r="IB78" s="23">
        <v>35</v>
      </c>
      <c r="IC78" s="43">
        <f t="shared" si="171"/>
        <v>923</v>
      </c>
      <c r="ID78" s="23">
        <v>51</v>
      </c>
      <c r="IE78" s="23">
        <v>61</v>
      </c>
      <c r="IF78" s="23">
        <v>50</v>
      </c>
      <c r="IG78" s="23">
        <v>55</v>
      </c>
      <c r="IH78" s="23">
        <v>68</v>
      </c>
      <c r="II78" s="23">
        <v>68</v>
      </c>
      <c r="IJ78" s="23">
        <v>107</v>
      </c>
      <c r="IK78" s="23">
        <v>115</v>
      </c>
      <c r="IL78" s="23">
        <v>98</v>
      </c>
      <c r="IM78" s="23">
        <v>90</v>
      </c>
      <c r="IN78" s="23">
        <v>81</v>
      </c>
      <c r="IO78" s="23">
        <v>60</v>
      </c>
      <c r="IP78" s="43">
        <f t="shared" si="172"/>
        <v>904</v>
      </c>
      <c r="IQ78" s="23">
        <v>41</v>
      </c>
      <c r="IR78" s="23">
        <v>33</v>
      </c>
      <c r="IS78" s="23">
        <v>48</v>
      </c>
      <c r="IT78" s="23">
        <v>40</v>
      </c>
      <c r="IU78" s="23">
        <v>73</v>
      </c>
      <c r="IV78" s="23">
        <v>67</v>
      </c>
      <c r="IW78" s="23">
        <v>102</v>
      </c>
      <c r="IX78" s="23">
        <v>112</v>
      </c>
      <c r="IY78" s="23">
        <v>11</v>
      </c>
      <c r="IZ78" s="23">
        <v>132</v>
      </c>
      <c r="JA78" s="23">
        <v>71</v>
      </c>
      <c r="JB78" s="23">
        <v>48</v>
      </c>
      <c r="JC78" s="43">
        <f t="shared" si="173"/>
        <v>778</v>
      </c>
      <c r="JD78" s="23">
        <v>47</v>
      </c>
      <c r="JE78" s="23">
        <v>46</v>
      </c>
      <c r="JF78" s="23">
        <v>45</v>
      </c>
      <c r="JG78" s="23">
        <v>46</v>
      </c>
      <c r="JH78" s="23">
        <v>63</v>
      </c>
      <c r="JI78" s="23">
        <v>83</v>
      </c>
      <c r="JJ78" s="153">
        <v>111</v>
      </c>
      <c r="JK78" s="23">
        <v>98</v>
      </c>
      <c r="JL78" s="23">
        <v>122</v>
      </c>
      <c r="JM78" s="23">
        <v>73</v>
      </c>
      <c r="JN78" s="23">
        <v>56</v>
      </c>
      <c r="JO78" s="23">
        <v>63</v>
      </c>
      <c r="JP78" s="42">
        <f t="shared" si="174"/>
        <v>853</v>
      </c>
      <c r="JQ78" s="23">
        <v>59</v>
      </c>
      <c r="JR78" s="23">
        <v>41</v>
      </c>
      <c r="JS78" s="23">
        <v>35</v>
      </c>
      <c r="JT78" s="23">
        <v>19</v>
      </c>
      <c r="JU78" s="23">
        <v>27</v>
      </c>
      <c r="JV78" s="23">
        <v>53</v>
      </c>
      <c r="JW78" s="23">
        <v>84</v>
      </c>
      <c r="JX78" s="23">
        <v>76</v>
      </c>
      <c r="JY78" s="23">
        <v>111</v>
      </c>
      <c r="JZ78" s="23">
        <v>79</v>
      </c>
      <c r="KA78" s="23">
        <v>58</v>
      </c>
      <c r="KB78" s="23">
        <v>74</v>
      </c>
      <c r="KC78" s="42">
        <f t="shared" si="175"/>
        <v>716</v>
      </c>
      <c r="KD78" s="23">
        <v>21</v>
      </c>
      <c r="KE78" s="23">
        <v>30</v>
      </c>
      <c r="KF78" s="23">
        <v>40</v>
      </c>
      <c r="KG78" s="23">
        <v>60</v>
      </c>
      <c r="KH78" s="23">
        <v>44</v>
      </c>
      <c r="KI78" s="23">
        <v>98</v>
      </c>
      <c r="KJ78" s="23">
        <v>57</v>
      </c>
      <c r="KK78" s="23">
        <v>58</v>
      </c>
      <c r="KL78" s="23">
        <v>117</v>
      </c>
      <c r="KM78" s="23">
        <v>100</v>
      </c>
      <c r="KN78" s="23">
        <v>71</v>
      </c>
      <c r="KO78" s="23">
        <v>63</v>
      </c>
      <c r="KP78" s="43">
        <f t="shared" si="176"/>
        <v>759</v>
      </c>
      <c r="KQ78" s="23">
        <v>53</v>
      </c>
      <c r="KR78" s="23">
        <v>45</v>
      </c>
      <c r="KS78" s="23">
        <v>44</v>
      </c>
      <c r="KT78" s="23">
        <v>44</v>
      </c>
      <c r="KU78" s="23">
        <v>50</v>
      </c>
      <c r="KV78" s="23">
        <v>25</v>
      </c>
      <c r="KW78" s="23">
        <v>14</v>
      </c>
      <c r="KX78" s="23">
        <v>107</v>
      </c>
      <c r="KY78" s="23">
        <v>110</v>
      </c>
      <c r="KZ78" s="23">
        <v>90</v>
      </c>
      <c r="LA78" s="23">
        <v>63</v>
      </c>
      <c r="LB78" s="23">
        <v>62</v>
      </c>
      <c r="LC78" s="43">
        <f t="shared" si="177"/>
        <v>707</v>
      </c>
      <c r="LD78" s="23">
        <v>21</v>
      </c>
      <c r="LE78" s="23">
        <v>0</v>
      </c>
      <c r="LF78" s="23">
        <v>45</v>
      </c>
      <c r="LG78" s="23">
        <v>52</v>
      </c>
      <c r="LH78" s="23">
        <v>70</v>
      </c>
      <c r="LI78" s="23">
        <v>48</v>
      </c>
      <c r="LJ78" s="23">
        <v>59</v>
      </c>
      <c r="LK78" s="23">
        <v>89</v>
      </c>
      <c r="LL78" s="23">
        <v>91</v>
      </c>
      <c r="LM78" s="23">
        <v>74</v>
      </c>
      <c r="LN78" s="23">
        <v>69</v>
      </c>
      <c r="LO78" s="23">
        <v>50</v>
      </c>
      <c r="LP78" s="43">
        <f t="shared" si="178"/>
        <v>668</v>
      </c>
      <c r="LQ78" s="169">
        <v>37</v>
      </c>
      <c r="LR78" s="169">
        <v>20</v>
      </c>
      <c r="LS78" s="169">
        <v>59</v>
      </c>
      <c r="LT78" s="169">
        <v>61</v>
      </c>
      <c r="LU78" s="169">
        <v>31</v>
      </c>
      <c r="LV78" s="169">
        <v>46</v>
      </c>
      <c r="LW78" s="169">
        <v>80</v>
      </c>
      <c r="LX78" s="169">
        <v>105</v>
      </c>
      <c r="LY78" s="169">
        <v>86</v>
      </c>
      <c r="LZ78" s="169">
        <v>65</v>
      </c>
      <c r="MA78" s="169">
        <v>53</v>
      </c>
      <c r="MB78" s="169">
        <v>40</v>
      </c>
      <c r="MC78" s="43">
        <f t="shared" si="179"/>
        <v>683</v>
      </c>
      <c r="MD78" s="169">
        <v>70</v>
      </c>
      <c r="ME78" s="169">
        <v>30</v>
      </c>
      <c r="MF78" s="169">
        <v>49</v>
      </c>
      <c r="MG78" s="169">
        <v>46</v>
      </c>
      <c r="MH78" s="169">
        <v>46</v>
      </c>
      <c r="MI78" s="169">
        <v>54</v>
      </c>
      <c r="MJ78" s="169">
        <v>97</v>
      </c>
      <c r="MK78" s="169"/>
      <c r="ML78" s="169"/>
      <c r="MM78" s="169"/>
      <c r="MN78" s="169"/>
      <c r="MO78" s="169"/>
      <c r="MP78" s="43">
        <f t="shared" si="180"/>
        <v>392</v>
      </c>
    </row>
    <row r="79" spans="1:354" x14ac:dyDescent="0.25">
      <c r="A79" s="203"/>
      <c r="B79" s="200" t="s">
        <v>61</v>
      </c>
      <c r="C79" s="201" t="s">
        <v>61</v>
      </c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42">
        <f t="shared" si="155"/>
        <v>0</v>
      </c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42">
        <f t="shared" si="156"/>
        <v>0</v>
      </c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42">
        <f t="shared" si="157"/>
        <v>0</v>
      </c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43">
        <f t="shared" si="158"/>
        <v>0</v>
      </c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43">
        <f t="shared" si="116"/>
        <v>0</v>
      </c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43">
        <f t="shared" si="159"/>
        <v>0</v>
      </c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44">
        <f t="shared" si="160"/>
        <v>0</v>
      </c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44">
        <f t="shared" si="161"/>
        <v>0</v>
      </c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43">
        <f t="shared" si="162"/>
        <v>0</v>
      </c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43">
        <f t="shared" si="163"/>
        <v>0</v>
      </c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43">
        <f t="shared" si="164"/>
        <v>0</v>
      </c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43">
        <f t="shared" si="165"/>
        <v>0</v>
      </c>
      <c r="FD79" s="23">
        <v>36</v>
      </c>
      <c r="FE79" s="23">
        <v>43</v>
      </c>
      <c r="FF79" s="23">
        <v>45</v>
      </c>
      <c r="FG79" s="23">
        <v>52</v>
      </c>
      <c r="FH79" s="23">
        <v>44</v>
      </c>
      <c r="FI79" s="23">
        <v>58</v>
      </c>
      <c r="FJ79" s="23">
        <v>65</v>
      </c>
      <c r="FK79" s="23">
        <v>60</v>
      </c>
      <c r="FL79" s="23">
        <v>79</v>
      </c>
      <c r="FM79" s="23">
        <v>56</v>
      </c>
      <c r="FN79" s="23">
        <v>31</v>
      </c>
      <c r="FO79" s="23">
        <v>43</v>
      </c>
      <c r="FP79" s="44">
        <f t="shared" si="166"/>
        <v>612</v>
      </c>
      <c r="FQ79" s="23">
        <v>31</v>
      </c>
      <c r="FR79" s="23">
        <v>23</v>
      </c>
      <c r="FS79" s="23">
        <v>33</v>
      </c>
      <c r="FT79" s="23">
        <v>40</v>
      </c>
      <c r="FU79" s="23">
        <v>45</v>
      </c>
      <c r="FV79" s="23">
        <v>66</v>
      </c>
      <c r="FW79" s="23">
        <v>76</v>
      </c>
      <c r="FX79" s="23">
        <v>61</v>
      </c>
      <c r="FY79" s="23">
        <v>57</v>
      </c>
      <c r="FZ79" s="23">
        <v>51</v>
      </c>
      <c r="GA79" s="23">
        <v>37</v>
      </c>
      <c r="GB79" s="23">
        <v>30</v>
      </c>
      <c r="GC79" s="44">
        <f t="shared" si="167"/>
        <v>550</v>
      </c>
      <c r="GD79" s="23">
        <v>32</v>
      </c>
      <c r="GE79" s="23">
        <v>30</v>
      </c>
      <c r="GF79" s="23">
        <v>40</v>
      </c>
      <c r="GG79" s="23">
        <v>47</v>
      </c>
      <c r="GH79" s="23">
        <v>38</v>
      </c>
      <c r="GI79" s="23">
        <v>54</v>
      </c>
      <c r="GJ79" s="23">
        <v>63</v>
      </c>
      <c r="GK79" s="23">
        <v>61</v>
      </c>
      <c r="GL79" s="23">
        <v>53</v>
      </c>
      <c r="GM79" s="23">
        <v>38</v>
      </c>
      <c r="GN79" s="23">
        <v>64</v>
      </c>
      <c r="GO79" s="23">
        <v>31</v>
      </c>
      <c r="GP79" s="44">
        <f t="shared" si="168"/>
        <v>551</v>
      </c>
      <c r="GQ79" s="23">
        <v>35</v>
      </c>
      <c r="GR79" s="23">
        <v>66</v>
      </c>
      <c r="GS79" s="23">
        <v>40</v>
      </c>
      <c r="GT79" s="23">
        <v>37</v>
      </c>
      <c r="GU79" s="23">
        <v>49</v>
      </c>
      <c r="GV79" s="23">
        <v>59</v>
      </c>
      <c r="GW79" s="23">
        <v>57</v>
      </c>
      <c r="GX79" s="23">
        <v>60</v>
      </c>
      <c r="GY79" s="23">
        <v>56</v>
      </c>
      <c r="GZ79" s="23">
        <v>35</v>
      </c>
      <c r="HA79" s="23">
        <v>45</v>
      </c>
      <c r="HB79" s="23">
        <v>38</v>
      </c>
      <c r="HC79" s="43">
        <f t="shared" si="169"/>
        <v>577</v>
      </c>
      <c r="HD79" s="23">
        <v>34</v>
      </c>
      <c r="HE79" s="23">
        <v>24</v>
      </c>
      <c r="HF79" s="23">
        <v>43</v>
      </c>
      <c r="HG79" s="23">
        <v>45</v>
      </c>
      <c r="HH79" s="23">
        <v>44</v>
      </c>
      <c r="HI79" s="23">
        <v>68</v>
      </c>
      <c r="HJ79" s="23">
        <v>61</v>
      </c>
      <c r="HK79" s="23">
        <v>53</v>
      </c>
      <c r="HL79" s="23">
        <v>42</v>
      </c>
      <c r="HM79" s="23">
        <v>56</v>
      </c>
      <c r="HN79" s="23">
        <v>39</v>
      </c>
      <c r="HO79" s="23">
        <v>26</v>
      </c>
      <c r="HP79" s="43">
        <f t="shared" si="170"/>
        <v>535</v>
      </c>
      <c r="HQ79" s="23">
        <v>52</v>
      </c>
      <c r="HR79" s="23">
        <v>38</v>
      </c>
      <c r="HS79" s="23">
        <v>44</v>
      </c>
      <c r="HT79" s="23">
        <v>47</v>
      </c>
      <c r="HU79" s="23">
        <v>44</v>
      </c>
      <c r="HV79" s="23">
        <v>64</v>
      </c>
      <c r="HW79" s="23">
        <v>62</v>
      </c>
      <c r="HX79" s="23">
        <v>62</v>
      </c>
      <c r="HY79" s="23">
        <v>36</v>
      </c>
      <c r="HZ79" s="23">
        <v>45</v>
      </c>
      <c r="IA79" s="23">
        <v>23</v>
      </c>
      <c r="IB79" s="23">
        <v>24</v>
      </c>
      <c r="IC79" s="43">
        <f t="shared" si="171"/>
        <v>541</v>
      </c>
      <c r="ID79" s="23">
        <v>40</v>
      </c>
      <c r="IE79" s="23">
        <v>28</v>
      </c>
      <c r="IF79" s="23">
        <v>40</v>
      </c>
      <c r="IG79" s="23">
        <v>54</v>
      </c>
      <c r="IH79" s="23">
        <v>53</v>
      </c>
      <c r="II79" s="23">
        <v>43</v>
      </c>
      <c r="IJ79" s="23">
        <v>47</v>
      </c>
      <c r="IK79" s="23">
        <v>55</v>
      </c>
      <c r="IL79" s="23">
        <v>59</v>
      </c>
      <c r="IM79" s="23">
        <v>62</v>
      </c>
      <c r="IN79" s="23">
        <v>30</v>
      </c>
      <c r="IO79" s="23">
        <v>26</v>
      </c>
      <c r="IP79" s="43">
        <f t="shared" si="172"/>
        <v>537</v>
      </c>
      <c r="IQ79" s="23">
        <v>33</v>
      </c>
      <c r="IR79" s="23">
        <v>21</v>
      </c>
      <c r="IS79" s="23">
        <v>45</v>
      </c>
      <c r="IT79" s="23">
        <v>28</v>
      </c>
      <c r="IU79" s="23">
        <v>51</v>
      </c>
      <c r="IV79" s="23">
        <v>41</v>
      </c>
      <c r="IW79" s="23">
        <v>47</v>
      </c>
      <c r="IX79" s="23">
        <v>56</v>
      </c>
      <c r="IY79" s="23">
        <v>6</v>
      </c>
      <c r="IZ79" s="23">
        <v>47</v>
      </c>
      <c r="JA79" s="23">
        <v>24</v>
      </c>
      <c r="JB79" s="23">
        <v>29</v>
      </c>
      <c r="JC79" s="43">
        <f t="shared" si="173"/>
        <v>428</v>
      </c>
      <c r="JD79" s="23">
        <v>32</v>
      </c>
      <c r="JE79" s="23">
        <v>29</v>
      </c>
      <c r="JF79" s="23">
        <v>31</v>
      </c>
      <c r="JG79" s="23">
        <v>28</v>
      </c>
      <c r="JH79" s="23">
        <v>51</v>
      </c>
      <c r="JI79" s="23">
        <v>48</v>
      </c>
      <c r="JJ79" s="153">
        <v>41</v>
      </c>
      <c r="JK79" s="23">
        <v>45</v>
      </c>
      <c r="JL79" s="23">
        <v>58</v>
      </c>
      <c r="JM79" s="23">
        <v>37</v>
      </c>
      <c r="JN79" s="23">
        <v>31</v>
      </c>
      <c r="JO79" s="23">
        <v>37</v>
      </c>
      <c r="JP79" s="42">
        <f t="shared" si="174"/>
        <v>468</v>
      </c>
      <c r="JQ79" s="23">
        <v>26</v>
      </c>
      <c r="JR79" s="23">
        <v>32</v>
      </c>
      <c r="JS79" s="23">
        <v>13</v>
      </c>
      <c r="JT79" s="23">
        <v>16</v>
      </c>
      <c r="JU79" s="23">
        <v>23</v>
      </c>
      <c r="JV79" s="23">
        <v>49</v>
      </c>
      <c r="JW79" s="23">
        <v>41</v>
      </c>
      <c r="JX79" s="23">
        <v>44</v>
      </c>
      <c r="JY79" s="23">
        <v>57</v>
      </c>
      <c r="JZ79" s="23">
        <v>26</v>
      </c>
      <c r="KA79" s="23">
        <v>45</v>
      </c>
      <c r="KB79" s="23">
        <v>48</v>
      </c>
      <c r="KC79" s="42">
        <f t="shared" si="175"/>
        <v>420</v>
      </c>
      <c r="KD79" s="23">
        <v>34</v>
      </c>
      <c r="KE79" s="23">
        <v>12</v>
      </c>
      <c r="KF79" s="23">
        <v>26</v>
      </c>
      <c r="KG79" s="23">
        <v>59</v>
      </c>
      <c r="KH79" s="23">
        <v>43</v>
      </c>
      <c r="KI79" s="23">
        <v>40</v>
      </c>
      <c r="KJ79" s="23">
        <v>52</v>
      </c>
      <c r="KK79" s="23">
        <v>43</v>
      </c>
      <c r="KL79" s="23">
        <v>50</v>
      </c>
      <c r="KM79" s="23">
        <v>56</v>
      </c>
      <c r="KN79" s="23">
        <v>27</v>
      </c>
      <c r="KO79" s="23">
        <v>34</v>
      </c>
      <c r="KP79" s="43">
        <f t="shared" si="176"/>
        <v>476</v>
      </c>
      <c r="KQ79" s="23">
        <v>29</v>
      </c>
      <c r="KR79" s="23">
        <v>23</v>
      </c>
      <c r="KS79" s="23">
        <v>31</v>
      </c>
      <c r="KT79" s="23">
        <v>35</v>
      </c>
      <c r="KU79" s="23">
        <v>38</v>
      </c>
      <c r="KV79" s="23">
        <v>16</v>
      </c>
      <c r="KW79" s="23">
        <v>1</v>
      </c>
      <c r="KX79" s="23">
        <v>92</v>
      </c>
      <c r="KY79" s="23">
        <v>65</v>
      </c>
      <c r="KZ79" s="23">
        <v>32</v>
      </c>
      <c r="LA79" s="23">
        <v>37</v>
      </c>
      <c r="LB79" s="23">
        <v>28</v>
      </c>
      <c r="LC79" s="43">
        <f t="shared" si="177"/>
        <v>427</v>
      </c>
      <c r="LD79" s="23">
        <v>20</v>
      </c>
      <c r="LE79" s="23">
        <v>17</v>
      </c>
      <c r="LF79" s="23">
        <v>40</v>
      </c>
      <c r="LG79" s="23">
        <v>31</v>
      </c>
      <c r="LH79" s="23">
        <v>39</v>
      </c>
      <c r="LI79" s="23">
        <v>47</v>
      </c>
      <c r="LJ79" s="23">
        <v>38</v>
      </c>
      <c r="LK79" s="23">
        <v>49</v>
      </c>
      <c r="LL79" s="23">
        <v>43</v>
      </c>
      <c r="LM79" s="23">
        <v>35</v>
      </c>
      <c r="LN79" s="23">
        <v>33</v>
      </c>
      <c r="LO79" s="23">
        <v>23</v>
      </c>
      <c r="LP79" s="43">
        <f t="shared" si="178"/>
        <v>415</v>
      </c>
      <c r="LQ79" s="169">
        <v>45</v>
      </c>
      <c r="LR79" s="169">
        <v>19</v>
      </c>
      <c r="LS79" s="169">
        <v>38</v>
      </c>
      <c r="LT79" s="169">
        <v>29</v>
      </c>
      <c r="LU79" s="169">
        <v>41</v>
      </c>
      <c r="LV79" s="169">
        <v>32</v>
      </c>
      <c r="LW79" s="169">
        <v>48</v>
      </c>
      <c r="LX79" s="169">
        <v>54</v>
      </c>
      <c r="LY79" s="169">
        <v>45</v>
      </c>
      <c r="LZ79" s="169">
        <v>23</v>
      </c>
      <c r="MA79" s="169">
        <v>26</v>
      </c>
      <c r="MB79" s="169">
        <v>29</v>
      </c>
      <c r="MC79" s="43">
        <f t="shared" si="179"/>
        <v>429</v>
      </c>
      <c r="MD79" s="169">
        <v>37</v>
      </c>
      <c r="ME79" s="169">
        <v>21</v>
      </c>
      <c r="MF79" s="169">
        <v>37</v>
      </c>
      <c r="MG79" s="169">
        <v>31</v>
      </c>
      <c r="MH79" s="169">
        <v>29</v>
      </c>
      <c r="MI79" s="169">
        <v>44</v>
      </c>
      <c r="MJ79" s="169">
        <v>54</v>
      </c>
      <c r="MK79" s="169"/>
      <c r="ML79" s="169"/>
      <c r="MM79" s="169"/>
      <c r="MN79" s="169"/>
      <c r="MO79" s="169"/>
      <c r="MP79" s="43">
        <f t="shared" si="180"/>
        <v>253</v>
      </c>
    </row>
    <row r="80" spans="1:354" x14ac:dyDescent="0.25">
      <c r="A80" s="203"/>
      <c r="B80" s="200" t="s">
        <v>62</v>
      </c>
      <c r="C80" s="201" t="s">
        <v>62</v>
      </c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42">
        <f t="shared" si="155"/>
        <v>0</v>
      </c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42">
        <f t="shared" si="156"/>
        <v>0</v>
      </c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42">
        <f t="shared" si="157"/>
        <v>0</v>
      </c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43">
        <f t="shared" si="158"/>
        <v>0</v>
      </c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43">
        <f t="shared" si="116"/>
        <v>0</v>
      </c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43">
        <f t="shared" si="159"/>
        <v>0</v>
      </c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44">
        <f t="shared" si="160"/>
        <v>0</v>
      </c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44">
        <f t="shared" si="161"/>
        <v>0</v>
      </c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43">
        <f t="shared" si="162"/>
        <v>0</v>
      </c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43">
        <f t="shared" si="163"/>
        <v>0</v>
      </c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43">
        <f t="shared" si="164"/>
        <v>0</v>
      </c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43">
        <f t="shared" si="165"/>
        <v>0</v>
      </c>
      <c r="FD80" s="23">
        <v>25</v>
      </c>
      <c r="FE80" s="23">
        <v>20</v>
      </c>
      <c r="FF80" s="23">
        <v>27</v>
      </c>
      <c r="FG80" s="23">
        <v>24</v>
      </c>
      <c r="FH80" s="23">
        <v>22</v>
      </c>
      <c r="FI80" s="23">
        <v>30</v>
      </c>
      <c r="FJ80" s="23">
        <v>35</v>
      </c>
      <c r="FK80" s="23">
        <v>17</v>
      </c>
      <c r="FL80" s="23">
        <v>38</v>
      </c>
      <c r="FM80" s="23">
        <v>27</v>
      </c>
      <c r="FN80" s="23">
        <v>27</v>
      </c>
      <c r="FO80" s="23">
        <v>12</v>
      </c>
      <c r="FP80" s="44">
        <f t="shared" si="166"/>
        <v>304</v>
      </c>
      <c r="FQ80" s="23">
        <v>20</v>
      </c>
      <c r="FR80" s="23">
        <v>12</v>
      </c>
      <c r="FS80" s="23">
        <v>18</v>
      </c>
      <c r="FT80" s="23">
        <v>25</v>
      </c>
      <c r="FU80" s="23">
        <v>10</v>
      </c>
      <c r="FV80" s="23">
        <v>16</v>
      </c>
      <c r="FW80" s="23">
        <v>32</v>
      </c>
      <c r="FX80" s="23">
        <v>22</v>
      </c>
      <c r="FY80" s="23">
        <v>26</v>
      </c>
      <c r="FZ80" s="23">
        <v>34</v>
      </c>
      <c r="GA80" s="23">
        <v>28</v>
      </c>
      <c r="GB80" s="23">
        <v>17</v>
      </c>
      <c r="GC80" s="44">
        <f t="shared" si="167"/>
        <v>260</v>
      </c>
      <c r="GD80" s="23">
        <v>26</v>
      </c>
      <c r="GE80" s="23">
        <v>29</v>
      </c>
      <c r="GF80" s="23">
        <v>18</v>
      </c>
      <c r="GG80" s="23">
        <v>25</v>
      </c>
      <c r="GH80" s="23">
        <v>33</v>
      </c>
      <c r="GI80" s="23">
        <v>23</v>
      </c>
      <c r="GJ80" s="23">
        <v>21</v>
      </c>
      <c r="GK80" s="23">
        <v>25</v>
      </c>
      <c r="GL80" s="23">
        <v>16</v>
      </c>
      <c r="GM80" s="23">
        <v>25</v>
      </c>
      <c r="GN80" s="23">
        <v>21</v>
      </c>
      <c r="GO80" s="23">
        <v>23</v>
      </c>
      <c r="GP80" s="44">
        <f t="shared" si="168"/>
        <v>285</v>
      </c>
      <c r="GQ80" s="23">
        <v>28</v>
      </c>
      <c r="GR80" s="23">
        <v>19</v>
      </c>
      <c r="GS80" s="23">
        <v>17</v>
      </c>
      <c r="GT80" s="23">
        <v>26</v>
      </c>
      <c r="GU80" s="23">
        <v>14</v>
      </c>
      <c r="GV80" s="23">
        <v>20</v>
      </c>
      <c r="GW80" s="23">
        <v>15</v>
      </c>
      <c r="GX80" s="23">
        <v>25</v>
      </c>
      <c r="GY80" s="23">
        <v>24</v>
      </c>
      <c r="GZ80" s="23">
        <v>21</v>
      </c>
      <c r="HA80" s="23">
        <v>11</v>
      </c>
      <c r="HB80" s="23">
        <v>22</v>
      </c>
      <c r="HC80" s="43">
        <f t="shared" si="169"/>
        <v>242</v>
      </c>
      <c r="HD80" s="23">
        <v>18</v>
      </c>
      <c r="HE80" s="23">
        <v>51</v>
      </c>
      <c r="HF80" s="23">
        <v>21</v>
      </c>
      <c r="HG80" s="23">
        <v>26</v>
      </c>
      <c r="HH80" s="23">
        <v>24</v>
      </c>
      <c r="HI80" s="23">
        <v>33</v>
      </c>
      <c r="HJ80" s="23">
        <v>20</v>
      </c>
      <c r="HK80" s="23">
        <v>38</v>
      </c>
      <c r="HL80" s="23">
        <v>22</v>
      </c>
      <c r="HM80" s="23">
        <v>23</v>
      </c>
      <c r="HN80" s="23">
        <v>19</v>
      </c>
      <c r="HO80" s="23">
        <v>17</v>
      </c>
      <c r="HP80" s="43">
        <f t="shared" si="170"/>
        <v>312</v>
      </c>
      <c r="HQ80" s="23">
        <v>19</v>
      </c>
      <c r="HR80" s="23">
        <v>23</v>
      </c>
      <c r="HS80" s="23">
        <v>26</v>
      </c>
      <c r="HT80" s="23">
        <v>22</v>
      </c>
      <c r="HU80" s="23">
        <v>18</v>
      </c>
      <c r="HV80" s="23">
        <v>35</v>
      </c>
      <c r="HW80" s="23">
        <v>26</v>
      </c>
      <c r="HX80" s="23">
        <v>35</v>
      </c>
      <c r="HY80" s="23">
        <v>19</v>
      </c>
      <c r="HZ80" s="23">
        <v>24</v>
      </c>
      <c r="IA80" s="23">
        <v>21</v>
      </c>
      <c r="IB80" s="23">
        <v>13</v>
      </c>
      <c r="IC80" s="43">
        <f t="shared" si="171"/>
        <v>281</v>
      </c>
      <c r="ID80" s="23">
        <v>22</v>
      </c>
      <c r="IE80" s="23">
        <v>18</v>
      </c>
      <c r="IF80" s="23">
        <v>22</v>
      </c>
      <c r="IG80" s="23">
        <v>15</v>
      </c>
      <c r="IH80" s="23">
        <v>22</v>
      </c>
      <c r="II80" s="23">
        <v>16</v>
      </c>
      <c r="IJ80" s="23">
        <v>33</v>
      </c>
      <c r="IK80" s="23">
        <v>28</v>
      </c>
      <c r="IL80" s="23">
        <v>23</v>
      </c>
      <c r="IM80" s="23">
        <v>38</v>
      </c>
      <c r="IN80" s="23">
        <v>20</v>
      </c>
      <c r="IO80" s="23">
        <v>18</v>
      </c>
      <c r="IP80" s="43">
        <f t="shared" si="172"/>
        <v>275</v>
      </c>
      <c r="IQ80" s="23">
        <v>26</v>
      </c>
      <c r="IR80" s="23">
        <v>17</v>
      </c>
      <c r="IS80" s="23">
        <v>21</v>
      </c>
      <c r="IT80" s="23">
        <v>10</v>
      </c>
      <c r="IU80" s="23">
        <v>19</v>
      </c>
      <c r="IV80" s="23">
        <v>15</v>
      </c>
      <c r="IW80" s="23">
        <v>19</v>
      </c>
      <c r="IX80" s="23">
        <v>25</v>
      </c>
      <c r="IY80" s="23">
        <v>6</v>
      </c>
      <c r="IZ80" s="23">
        <v>26</v>
      </c>
      <c r="JA80" s="23">
        <v>21</v>
      </c>
      <c r="JB80" s="23">
        <v>11</v>
      </c>
      <c r="JC80" s="43">
        <f t="shared" si="173"/>
        <v>216</v>
      </c>
      <c r="JD80" s="23">
        <v>25</v>
      </c>
      <c r="JE80" s="23">
        <v>18</v>
      </c>
      <c r="JF80" s="23">
        <v>11</v>
      </c>
      <c r="JG80" s="23">
        <v>19</v>
      </c>
      <c r="JH80" s="23">
        <v>27</v>
      </c>
      <c r="JI80" s="23">
        <v>13</v>
      </c>
      <c r="JJ80" s="153">
        <v>24</v>
      </c>
      <c r="JK80" s="23">
        <v>22</v>
      </c>
      <c r="JL80" s="23">
        <v>34</v>
      </c>
      <c r="JM80" s="23">
        <v>28</v>
      </c>
      <c r="JN80" s="23">
        <v>13</v>
      </c>
      <c r="JO80" s="23">
        <v>15</v>
      </c>
      <c r="JP80" s="42">
        <f t="shared" si="174"/>
        <v>249</v>
      </c>
      <c r="JQ80" s="23">
        <v>18</v>
      </c>
      <c r="JR80" s="23">
        <v>11</v>
      </c>
      <c r="JS80" s="23">
        <v>11</v>
      </c>
      <c r="JT80" s="23">
        <v>2</v>
      </c>
      <c r="JU80" s="23">
        <v>7</v>
      </c>
      <c r="JV80" s="23">
        <v>19</v>
      </c>
      <c r="JW80" s="23">
        <v>19</v>
      </c>
      <c r="JX80" s="23">
        <v>23</v>
      </c>
      <c r="JY80" s="23">
        <v>21</v>
      </c>
      <c r="JZ80" s="23">
        <v>9</v>
      </c>
      <c r="KA80" s="23">
        <v>28</v>
      </c>
      <c r="KB80" s="23">
        <v>24</v>
      </c>
      <c r="KC80" s="42">
        <f t="shared" si="175"/>
        <v>192</v>
      </c>
      <c r="KD80" s="23">
        <v>9</v>
      </c>
      <c r="KE80" s="23">
        <v>17</v>
      </c>
      <c r="KF80" s="23">
        <v>12</v>
      </c>
      <c r="KG80" s="23">
        <v>24</v>
      </c>
      <c r="KH80" s="23">
        <v>12</v>
      </c>
      <c r="KI80" s="23">
        <v>19</v>
      </c>
      <c r="KJ80" s="23">
        <v>24</v>
      </c>
      <c r="KK80" s="23">
        <v>22</v>
      </c>
      <c r="KL80" s="23">
        <v>19</v>
      </c>
      <c r="KM80" s="23">
        <v>17</v>
      </c>
      <c r="KN80" s="23">
        <v>21</v>
      </c>
      <c r="KO80" s="23">
        <v>8</v>
      </c>
      <c r="KP80" s="43">
        <f t="shared" si="176"/>
        <v>204</v>
      </c>
      <c r="KQ80" s="23">
        <v>17</v>
      </c>
      <c r="KR80" s="23">
        <v>8</v>
      </c>
      <c r="KS80" s="23">
        <v>23</v>
      </c>
      <c r="KT80" s="23">
        <v>9</v>
      </c>
      <c r="KU80" s="23">
        <v>16</v>
      </c>
      <c r="KV80" s="23">
        <v>8</v>
      </c>
      <c r="KW80" s="23">
        <v>0</v>
      </c>
      <c r="KX80" s="23">
        <v>42</v>
      </c>
      <c r="KY80" s="23">
        <v>28</v>
      </c>
      <c r="KZ80" s="23">
        <v>23</v>
      </c>
      <c r="LA80" s="23">
        <v>19</v>
      </c>
      <c r="LB80" s="23">
        <v>9</v>
      </c>
      <c r="LC80" s="43">
        <f t="shared" si="177"/>
        <v>202</v>
      </c>
      <c r="LD80" s="23">
        <v>17</v>
      </c>
      <c r="LE80" s="23">
        <v>4</v>
      </c>
      <c r="LF80" s="23">
        <v>14</v>
      </c>
      <c r="LG80" s="23">
        <v>5</v>
      </c>
      <c r="LH80" s="23">
        <v>23</v>
      </c>
      <c r="LI80" s="23">
        <v>21</v>
      </c>
      <c r="LJ80" s="23">
        <v>25</v>
      </c>
      <c r="LK80" s="23">
        <v>20</v>
      </c>
      <c r="LL80" s="23">
        <v>15</v>
      </c>
      <c r="LM80" s="23">
        <v>21</v>
      </c>
      <c r="LN80" s="23">
        <v>16</v>
      </c>
      <c r="LO80" s="23">
        <v>11</v>
      </c>
      <c r="LP80" s="43">
        <f t="shared" si="178"/>
        <v>192</v>
      </c>
      <c r="LQ80" s="169">
        <v>9</v>
      </c>
      <c r="LR80" s="169">
        <v>10</v>
      </c>
      <c r="LS80" s="169">
        <v>18</v>
      </c>
      <c r="LT80" s="169">
        <v>12</v>
      </c>
      <c r="LU80" s="169">
        <v>16</v>
      </c>
      <c r="LV80" s="169">
        <v>12</v>
      </c>
      <c r="LW80" s="169">
        <v>29</v>
      </c>
      <c r="LX80" s="169">
        <v>24</v>
      </c>
      <c r="LY80" s="169">
        <v>21</v>
      </c>
      <c r="LZ80" s="169">
        <v>8</v>
      </c>
      <c r="MA80" s="169">
        <v>8</v>
      </c>
      <c r="MB80" s="169">
        <v>14</v>
      </c>
      <c r="MC80" s="43">
        <f t="shared" si="179"/>
        <v>181</v>
      </c>
      <c r="MD80" s="169">
        <v>18</v>
      </c>
      <c r="ME80" s="169">
        <v>14</v>
      </c>
      <c r="MF80" s="169">
        <v>16</v>
      </c>
      <c r="MG80" s="169">
        <v>11</v>
      </c>
      <c r="MH80" s="169">
        <v>17</v>
      </c>
      <c r="MI80" s="169">
        <v>15</v>
      </c>
      <c r="MJ80" s="169">
        <v>26</v>
      </c>
      <c r="MK80" s="169"/>
      <c r="ML80" s="169"/>
      <c r="MM80" s="169"/>
      <c r="MN80" s="169"/>
      <c r="MO80" s="169"/>
      <c r="MP80" s="43">
        <f t="shared" si="180"/>
        <v>117</v>
      </c>
    </row>
    <row r="81" spans="1:354" x14ac:dyDescent="0.25">
      <c r="A81" s="203"/>
      <c r="B81" s="200" t="s">
        <v>63</v>
      </c>
      <c r="C81" s="201" t="s">
        <v>63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8">
        <f t="shared" si="155"/>
        <v>0</v>
      </c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8">
        <f t="shared" si="156"/>
        <v>0</v>
      </c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8">
        <f t="shared" si="157"/>
        <v>0</v>
      </c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9">
        <f t="shared" si="158"/>
        <v>0</v>
      </c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9">
        <f t="shared" si="116"/>
        <v>0</v>
      </c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9">
        <f t="shared" si="159"/>
        <v>0</v>
      </c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30">
        <f t="shared" si="160"/>
        <v>0</v>
      </c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30">
        <f t="shared" si="161"/>
        <v>0</v>
      </c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9">
        <f t="shared" si="162"/>
        <v>0</v>
      </c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9">
        <f t="shared" si="163"/>
        <v>0</v>
      </c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9">
        <f t="shared" si="164"/>
        <v>0</v>
      </c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si="165"/>
        <v>0</v>
      </c>
      <c r="FD81" s="27">
        <v>55</v>
      </c>
      <c r="FE81" s="27">
        <v>31</v>
      </c>
      <c r="FF81" s="27">
        <v>32</v>
      </c>
      <c r="FG81" s="27">
        <v>81</v>
      </c>
      <c r="FH81" s="27">
        <v>76</v>
      </c>
      <c r="FI81" s="27">
        <v>78</v>
      </c>
      <c r="FJ81" s="27">
        <v>92</v>
      </c>
      <c r="FK81" s="27">
        <v>128</v>
      </c>
      <c r="FL81" s="27">
        <v>89</v>
      </c>
      <c r="FM81" s="27">
        <v>77</v>
      </c>
      <c r="FN81" s="27">
        <v>67</v>
      </c>
      <c r="FO81" s="27">
        <v>36</v>
      </c>
      <c r="FP81" s="30">
        <f t="shared" si="166"/>
        <v>842</v>
      </c>
      <c r="FQ81" s="27">
        <v>67</v>
      </c>
      <c r="FR81" s="27">
        <v>40</v>
      </c>
      <c r="FS81" s="27">
        <v>32</v>
      </c>
      <c r="FT81" s="27">
        <v>43</v>
      </c>
      <c r="FU81" s="27">
        <v>59</v>
      </c>
      <c r="FV81" s="27">
        <v>47</v>
      </c>
      <c r="FW81" s="27">
        <v>91</v>
      </c>
      <c r="FX81" s="27">
        <v>69</v>
      </c>
      <c r="FY81" s="27">
        <v>129</v>
      </c>
      <c r="FZ81" s="27">
        <v>68</v>
      </c>
      <c r="GA81" s="27">
        <v>69</v>
      </c>
      <c r="GB81" s="27">
        <v>21</v>
      </c>
      <c r="GC81" s="30">
        <f t="shared" si="167"/>
        <v>735</v>
      </c>
      <c r="GD81" s="27">
        <v>56</v>
      </c>
      <c r="GE81" s="27">
        <v>41</v>
      </c>
      <c r="GF81" s="27">
        <v>48</v>
      </c>
      <c r="GG81" s="27">
        <v>48</v>
      </c>
      <c r="GH81" s="27">
        <v>54</v>
      </c>
      <c r="GI81" s="27">
        <v>62</v>
      </c>
      <c r="GJ81" s="27">
        <v>81</v>
      </c>
      <c r="GK81" s="27">
        <v>94</v>
      </c>
      <c r="GL81" s="27">
        <v>87</v>
      </c>
      <c r="GM81" s="27">
        <v>91</v>
      </c>
      <c r="GN81" s="27">
        <v>55</v>
      </c>
      <c r="GO81" s="27">
        <v>38</v>
      </c>
      <c r="GP81" s="30">
        <f t="shared" si="168"/>
        <v>755</v>
      </c>
      <c r="GQ81" s="27">
        <v>57</v>
      </c>
      <c r="GR81" s="27">
        <v>46</v>
      </c>
      <c r="GS81" s="27">
        <v>44</v>
      </c>
      <c r="GT81" s="27">
        <v>46</v>
      </c>
      <c r="GU81" s="27">
        <v>30</v>
      </c>
      <c r="GV81" s="27">
        <v>66</v>
      </c>
      <c r="GW81" s="27">
        <v>82</v>
      </c>
      <c r="GX81" s="27">
        <v>73</v>
      </c>
      <c r="GY81" s="27">
        <v>122</v>
      </c>
      <c r="GZ81" s="27">
        <v>78</v>
      </c>
      <c r="HA81" s="27">
        <v>72</v>
      </c>
      <c r="HB81" s="27">
        <v>183</v>
      </c>
      <c r="HC81" s="29">
        <f t="shared" si="169"/>
        <v>899</v>
      </c>
      <c r="HD81" s="27">
        <v>48</v>
      </c>
      <c r="HE81" s="27">
        <v>40</v>
      </c>
      <c r="HF81" s="27">
        <v>37</v>
      </c>
      <c r="HG81" s="27">
        <v>69</v>
      </c>
      <c r="HH81" s="27">
        <v>57</v>
      </c>
      <c r="HI81" s="27">
        <v>51</v>
      </c>
      <c r="HJ81" s="27">
        <v>77</v>
      </c>
      <c r="HK81" s="27">
        <v>94</v>
      </c>
      <c r="HL81" s="27">
        <v>72</v>
      </c>
      <c r="HM81" s="27">
        <v>103</v>
      </c>
      <c r="HN81" s="27">
        <v>62</v>
      </c>
      <c r="HO81" s="27">
        <v>45</v>
      </c>
      <c r="HP81" s="29">
        <f t="shared" si="170"/>
        <v>755</v>
      </c>
      <c r="HQ81" s="27">
        <v>44</v>
      </c>
      <c r="HR81" s="27">
        <v>40</v>
      </c>
      <c r="HS81" s="27">
        <v>28</v>
      </c>
      <c r="HT81" s="27">
        <v>29</v>
      </c>
      <c r="HU81" s="27">
        <v>43</v>
      </c>
      <c r="HV81" s="27">
        <v>53</v>
      </c>
      <c r="HW81" s="27">
        <v>61</v>
      </c>
      <c r="HX81" s="27">
        <v>94</v>
      </c>
      <c r="HY81" s="27">
        <v>76</v>
      </c>
      <c r="HZ81" s="27">
        <v>99</v>
      </c>
      <c r="IA81" s="27">
        <v>53</v>
      </c>
      <c r="IB81" s="27">
        <v>27</v>
      </c>
      <c r="IC81" s="29">
        <f t="shared" si="171"/>
        <v>647</v>
      </c>
      <c r="ID81" s="27">
        <v>55</v>
      </c>
      <c r="IE81" s="27">
        <v>41</v>
      </c>
      <c r="IF81" s="27">
        <v>35</v>
      </c>
      <c r="IG81" s="27">
        <v>56</v>
      </c>
      <c r="IH81" s="27">
        <v>72</v>
      </c>
      <c r="II81" s="27">
        <v>40</v>
      </c>
      <c r="IJ81" s="27">
        <v>77</v>
      </c>
      <c r="IK81" s="27">
        <v>82</v>
      </c>
      <c r="IL81" s="27">
        <v>60</v>
      </c>
      <c r="IM81" s="27">
        <v>97</v>
      </c>
      <c r="IN81" s="27">
        <v>48</v>
      </c>
      <c r="IO81" s="27">
        <v>44</v>
      </c>
      <c r="IP81" s="29">
        <f t="shared" si="172"/>
        <v>707</v>
      </c>
      <c r="IQ81" s="27">
        <v>55</v>
      </c>
      <c r="IR81" s="27">
        <v>25</v>
      </c>
      <c r="IS81" s="27">
        <v>42</v>
      </c>
      <c r="IT81" s="27">
        <v>29</v>
      </c>
      <c r="IU81" s="27">
        <v>57</v>
      </c>
      <c r="IV81" s="27">
        <v>37</v>
      </c>
      <c r="IW81" s="27">
        <v>111</v>
      </c>
      <c r="IX81" s="27">
        <v>76</v>
      </c>
      <c r="IY81" s="27">
        <v>9</v>
      </c>
      <c r="IZ81" s="27">
        <v>113</v>
      </c>
      <c r="JA81" s="27">
        <v>61</v>
      </c>
      <c r="JB81" s="27">
        <v>42</v>
      </c>
      <c r="JC81" s="29">
        <f t="shared" si="173"/>
        <v>657</v>
      </c>
      <c r="JD81" s="27">
        <v>39</v>
      </c>
      <c r="JE81" s="27">
        <v>20</v>
      </c>
      <c r="JF81" s="27">
        <v>52</v>
      </c>
      <c r="JG81" s="27">
        <v>34</v>
      </c>
      <c r="JH81" s="27">
        <v>47</v>
      </c>
      <c r="JI81" s="27">
        <v>50</v>
      </c>
      <c r="JJ81" s="150">
        <v>79</v>
      </c>
      <c r="JK81" s="27">
        <v>68</v>
      </c>
      <c r="JL81" s="27">
        <v>98</v>
      </c>
      <c r="JM81" s="27">
        <v>51</v>
      </c>
      <c r="JN81" s="27">
        <v>54</v>
      </c>
      <c r="JO81" s="27">
        <v>52</v>
      </c>
      <c r="JP81" s="28">
        <f t="shared" si="174"/>
        <v>644</v>
      </c>
      <c r="JQ81" s="27">
        <v>37</v>
      </c>
      <c r="JR81" s="27">
        <v>29</v>
      </c>
      <c r="JS81" s="27">
        <v>15</v>
      </c>
      <c r="JT81" s="27">
        <v>12</v>
      </c>
      <c r="JU81" s="27">
        <v>16</v>
      </c>
      <c r="JV81" s="27">
        <v>40</v>
      </c>
      <c r="JW81" s="27">
        <v>40</v>
      </c>
      <c r="JX81" s="27">
        <v>44</v>
      </c>
      <c r="JY81" s="27">
        <v>87</v>
      </c>
      <c r="JZ81" s="27">
        <v>61</v>
      </c>
      <c r="KA81" s="27">
        <v>49</v>
      </c>
      <c r="KB81" s="27">
        <v>64</v>
      </c>
      <c r="KC81" s="28">
        <f t="shared" si="175"/>
        <v>494</v>
      </c>
      <c r="KD81" s="27">
        <v>18</v>
      </c>
      <c r="KE81" s="27">
        <v>23</v>
      </c>
      <c r="KF81" s="27">
        <v>48</v>
      </c>
      <c r="KG81" s="27">
        <v>35</v>
      </c>
      <c r="KH81" s="27">
        <v>35</v>
      </c>
      <c r="KI81" s="27">
        <v>73</v>
      </c>
      <c r="KJ81" s="27">
        <v>53</v>
      </c>
      <c r="KK81" s="27">
        <v>48</v>
      </c>
      <c r="KL81" s="27">
        <v>84</v>
      </c>
      <c r="KM81" s="27">
        <v>68</v>
      </c>
      <c r="KN81" s="27">
        <v>60</v>
      </c>
      <c r="KO81" s="27">
        <v>48</v>
      </c>
      <c r="KP81" s="29">
        <f t="shared" si="176"/>
        <v>593</v>
      </c>
      <c r="KQ81" s="27">
        <v>32</v>
      </c>
      <c r="KR81" s="27">
        <v>30</v>
      </c>
      <c r="KS81" s="27">
        <v>39</v>
      </c>
      <c r="KT81" s="27">
        <v>33</v>
      </c>
      <c r="KU81" s="27">
        <v>27</v>
      </c>
      <c r="KV81" s="27">
        <v>24</v>
      </c>
      <c r="KW81" s="27">
        <v>7</v>
      </c>
      <c r="KX81" s="27">
        <v>90</v>
      </c>
      <c r="KY81" s="27">
        <v>64</v>
      </c>
      <c r="KZ81" s="27">
        <v>62</v>
      </c>
      <c r="LA81" s="27">
        <v>62</v>
      </c>
      <c r="LB81" s="27">
        <v>42</v>
      </c>
      <c r="LC81" s="29">
        <f t="shared" si="177"/>
        <v>512</v>
      </c>
      <c r="LD81" s="27">
        <v>28</v>
      </c>
      <c r="LE81" s="27">
        <v>16</v>
      </c>
      <c r="LF81" s="27">
        <v>26</v>
      </c>
      <c r="LG81" s="27">
        <v>13</v>
      </c>
      <c r="LH81" s="27">
        <v>49</v>
      </c>
      <c r="LI81" s="27">
        <v>43</v>
      </c>
      <c r="LJ81" s="27">
        <v>32</v>
      </c>
      <c r="LK81" s="27">
        <v>98</v>
      </c>
      <c r="LL81" s="27">
        <v>83</v>
      </c>
      <c r="LM81" s="27">
        <v>55</v>
      </c>
      <c r="LN81" s="27">
        <v>54</v>
      </c>
      <c r="LO81" s="27">
        <v>40</v>
      </c>
      <c r="LP81" s="29">
        <f t="shared" si="178"/>
        <v>537</v>
      </c>
      <c r="LQ81" s="164">
        <v>37</v>
      </c>
      <c r="LR81" s="164">
        <v>8</v>
      </c>
      <c r="LS81" s="164">
        <v>58</v>
      </c>
      <c r="LT81" s="164">
        <v>39</v>
      </c>
      <c r="LU81" s="164">
        <v>47</v>
      </c>
      <c r="LV81" s="164">
        <v>32</v>
      </c>
      <c r="LW81" s="164">
        <v>55</v>
      </c>
      <c r="LX81" s="164">
        <v>75</v>
      </c>
      <c r="LY81" s="164">
        <v>58</v>
      </c>
      <c r="LZ81" s="164">
        <v>46</v>
      </c>
      <c r="MA81" s="164">
        <v>52</v>
      </c>
      <c r="MB81" s="164">
        <v>40</v>
      </c>
      <c r="MC81" s="29">
        <f t="shared" si="179"/>
        <v>547</v>
      </c>
      <c r="MD81" s="164">
        <v>53</v>
      </c>
      <c r="ME81" s="164">
        <v>25</v>
      </c>
      <c r="MF81" s="164">
        <v>37</v>
      </c>
      <c r="MG81" s="164">
        <v>28</v>
      </c>
      <c r="MH81" s="164">
        <v>29</v>
      </c>
      <c r="MI81" s="164">
        <v>26</v>
      </c>
      <c r="MJ81" s="164">
        <v>57</v>
      </c>
      <c r="MK81" s="164"/>
      <c r="ML81" s="164"/>
      <c r="MM81" s="164"/>
      <c r="MN81" s="164"/>
      <c r="MO81" s="164"/>
      <c r="MP81" s="29">
        <f t="shared" si="180"/>
        <v>255</v>
      </c>
    </row>
    <row r="82" spans="1:354" x14ac:dyDescent="0.25">
      <c r="A82" s="203"/>
      <c r="B82" s="200" t="s">
        <v>64</v>
      </c>
      <c r="C82" s="201" t="s">
        <v>64</v>
      </c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8">
        <f t="shared" si="155"/>
        <v>0</v>
      </c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8">
        <f t="shared" si="156"/>
        <v>0</v>
      </c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8">
        <f t="shared" si="157"/>
        <v>0</v>
      </c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9">
        <f t="shared" si="158"/>
        <v>0</v>
      </c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9">
        <f t="shared" si="116"/>
        <v>0</v>
      </c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9">
        <f t="shared" si="159"/>
        <v>0</v>
      </c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30">
        <f t="shared" si="160"/>
        <v>0</v>
      </c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30">
        <f t="shared" si="161"/>
        <v>0</v>
      </c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9">
        <f t="shared" si="162"/>
        <v>0</v>
      </c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9">
        <f t="shared" si="163"/>
        <v>0</v>
      </c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9">
        <f t="shared" si="164"/>
        <v>0</v>
      </c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9">
        <f t="shared" si="165"/>
        <v>0</v>
      </c>
      <c r="FD82" s="27">
        <v>28</v>
      </c>
      <c r="FE82" s="27">
        <v>15</v>
      </c>
      <c r="FF82" s="27">
        <v>19</v>
      </c>
      <c r="FG82" s="27">
        <v>27</v>
      </c>
      <c r="FH82" s="27">
        <v>26</v>
      </c>
      <c r="FI82" s="27">
        <v>18</v>
      </c>
      <c r="FJ82" s="27">
        <v>28</v>
      </c>
      <c r="FK82" s="27">
        <v>24</v>
      </c>
      <c r="FL82" s="27">
        <v>34</v>
      </c>
      <c r="FM82" s="27">
        <v>29</v>
      </c>
      <c r="FN82" s="27">
        <v>22</v>
      </c>
      <c r="FO82" s="27">
        <v>15</v>
      </c>
      <c r="FP82" s="30">
        <f t="shared" si="166"/>
        <v>285</v>
      </c>
      <c r="FQ82" s="27">
        <v>21</v>
      </c>
      <c r="FR82" s="27">
        <v>18</v>
      </c>
      <c r="FS82" s="27">
        <v>19</v>
      </c>
      <c r="FT82" s="27">
        <v>23</v>
      </c>
      <c r="FU82" s="27">
        <v>11</v>
      </c>
      <c r="FV82" s="27">
        <v>29</v>
      </c>
      <c r="FW82" s="27">
        <v>36</v>
      </c>
      <c r="FX82" s="27">
        <v>26</v>
      </c>
      <c r="FY82" s="27">
        <v>32</v>
      </c>
      <c r="FZ82" s="27">
        <v>25</v>
      </c>
      <c r="GA82" s="27">
        <v>20</v>
      </c>
      <c r="GB82" s="27">
        <v>14</v>
      </c>
      <c r="GC82" s="30">
        <f t="shared" si="167"/>
        <v>274</v>
      </c>
      <c r="GD82" s="27">
        <v>14</v>
      </c>
      <c r="GE82" s="27">
        <v>13</v>
      </c>
      <c r="GF82" s="27">
        <v>8</v>
      </c>
      <c r="GG82" s="27">
        <v>21</v>
      </c>
      <c r="GH82" s="27">
        <v>25</v>
      </c>
      <c r="GI82" s="27">
        <v>26</v>
      </c>
      <c r="GJ82" s="27">
        <v>28</v>
      </c>
      <c r="GK82" s="27">
        <v>23</v>
      </c>
      <c r="GL82" s="27">
        <v>30</v>
      </c>
      <c r="GM82" s="27">
        <v>36</v>
      </c>
      <c r="GN82" s="27">
        <v>19</v>
      </c>
      <c r="GO82" s="27">
        <v>13</v>
      </c>
      <c r="GP82" s="30">
        <f t="shared" si="168"/>
        <v>256</v>
      </c>
      <c r="GQ82" s="27">
        <v>20</v>
      </c>
      <c r="GR82" s="27">
        <v>11</v>
      </c>
      <c r="GS82" s="27">
        <v>16</v>
      </c>
      <c r="GT82" s="27">
        <v>20</v>
      </c>
      <c r="GU82" s="27">
        <v>20</v>
      </c>
      <c r="GV82" s="27">
        <v>23</v>
      </c>
      <c r="GW82" s="27">
        <v>19</v>
      </c>
      <c r="GX82" s="27">
        <v>38</v>
      </c>
      <c r="GY82" s="27">
        <v>28</v>
      </c>
      <c r="GZ82" s="27">
        <v>24</v>
      </c>
      <c r="HA82" s="27">
        <v>22</v>
      </c>
      <c r="HB82" s="27">
        <v>17</v>
      </c>
      <c r="HC82" s="29">
        <f t="shared" si="169"/>
        <v>258</v>
      </c>
      <c r="HD82" s="27">
        <v>13</v>
      </c>
      <c r="HE82" s="27">
        <v>16</v>
      </c>
      <c r="HF82" s="27">
        <v>16</v>
      </c>
      <c r="HG82" s="27">
        <v>21</v>
      </c>
      <c r="HH82" s="27">
        <v>25</v>
      </c>
      <c r="HI82" s="27">
        <v>33</v>
      </c>
      <c r="HJ82" s="27">
        <v>31</v>
      </c>
      <c r="HK82" s="27">
        <v>39</v>
      </c>
      <c r="HL82" s="27">
        <v>28</v>
      </c>
      <c r="HM82" s="27">
        <v>27</v>
      </c>
      <c r="HN82" s="27">
        <v>15</v>
      </c>
      <c r="HO82" s="27">
        <v>21</v>
      </c>
      <c r="HP82" s="29">
        <f t="shared" si="170"/>
        <v>285</v>
      </c>
      <c r="HQ82" s="27">
        <v>17</v>
      </c>
      <c r="HR82" s="27">
        <v>18</v>
      </c>
      <c r="HS82" s="27">
        <v>19</v>
      </c>
      <c r="HT82" s="27">
        <v>27</v>
      </c>
      <c r="HU82" s="27">
        <v>12</v>
      </c>
      <c r="HV82" s="27">
        <v>24</v>
      </c>
      <c r="HW82" s="27">
        <v>21</v>
      </c>
      <c r="HX82" s="27">
        <v>28</v>
      </c>
      <c r="HY82" s="27">
        <v>34</v>
      </c>
      <c r="HZ82" s="27">
        <v>31</v>
      </c>
      <c r="IA82" s="27">
        <v>23</v>
      </c>
      <c r="IB82" s="27">
        <v>15</v>
      </c>
      <c r="IC82" s="29">
        <f t="shared" si="171"/>
        <v>269</v>
      </c>
      <c r="ID82" s="27">
        <v>15</v>
      </c>
      <c r="IE82" s="27">
        <v>13</v>
      </c>
      <c r="IF82" s="27">
        <v>16</v>
      </c>
      <c r="IG82" s="27">
        <v>19</v>
      </c>
      <c r="IH82" s="27">
        <v>21</v>
      </c>
      <c r="II82" s="27">
        <v>11</v>
      </c>
      <c r="IJ82" s="27">
        <v>33</v>
      </c>
      <c r="IK82" s="27">
        <v>38</v>
      </c>
      <c r="IL82" s="27">
        <v>26</v>
      </c>
      <c r="IM82" s="27">
        <v>29</v>
      </c>
      <c r="IN82" s="27">
        <v>32</v>
      </c>
      <c r="IO82" s="27">
        <v>16</v>
      </c>
      <c r="IP82" s="29">
        <f t="shared" si="172"/>
        <v>269</v>
      </c>
      <c r="IQ82" s="27">
        <v>11</v>
      </c>
      <c r="IR82" s="27">
        <v>18</v>
      </c>
      <c r="IS82" s="27">
        <v>18</v>
      </c>
      <c r="IT82" s="27">
        <v>30</v>
      </c>
      <c r="IU82" s="27">
        <v>29</v>
      </c>
      <c r="IV82" s="27">
        <v>13</v>
      </c>
      <c r="IW82" s="27">
        <v>31</v>
      </c>
      <c r="IX82" s="27">
        <v>23</v>
      </c>
      <c r="IY82" s="27">
        <v>3</v>
      </c>
      <c r="IZ82" s="27">
        <v>42</v>
      </c>
      <c r="JA82" s="27">
        <v>21</v>
      </c>
      <c r="JB82" s="27">
        <v>20</v>
      </c>
      <c r="JC82" s="29">
        <f t="shared" si="173"/>
        <v>259</v>
      </c>
      <c r="JD82" s="27">
        <v>21</v>
      </c>
      <c r="JE82" s="27">
        <v>7</v>
      </c>
      <c r="JF82" s="27">
        <v>13</v>
      </c>
      <c r="JG82" s="27">
        <v>12</v>
      </c>
      <c r="JH82" s="27">
        <v>20</v>
      </c>
      <c r="JI82" s="27">
        <v>20</v>
      </c>
      <c r="JJ82" s="150">
        <v>27</v>
      </c>
      <c r="JK82" s="27">
        <v>26</v>
      </c>
      <c r="JL82" s="27">
        <v>34</v>
      </c>
      <c r="JM82" s="27">
        <v>24</v>
      </c>
      <c r="JN82" s="27">
        <v>22</v>
      </c>
      <c r="JO82" s="27">
        <v>20</v>
      </c>
      <c r="JP82" s="28">
        <f t="shared" si="174"/>
        <v>246</v>
      </c>
      <c r="JQ82" s="27">
        <v>18</v>
      </c>
      <c r="JR82" s="27">
        <v>7</v>
      </c>
      <c r="JS82" s="27">
        <v>10</v>
      </c>
      <c r="JT82" s="27">
        <v>3</v>
      </c>
      <c r="JU82" s="27">
        <v>7</v>
      </c>
      <c r="JV82" s="27">
        <v>25</v>
      </c>
      <c r="JW82" s="27">
        <v>19</v>
      </c>
      <c r="JX82" s="27">
        <v>19</v>
      </c>
      <c r="JY82" s="27">
        <v>23</v>
      </c>
      <c r="JZ82" s="27">
        <v>15</v>
      </c>
      <c r="KA82" s="27">
        <v>19</v>
      </c>
      <c r="KB82" s="27">
        <v>20</v>
      </c>
      <c r="KC82" s="28">
        <f t="shared" si="175"/>
        <v>185</v>
      </c>
      <c r="KD82" s="27">
        <v>8</v>
      </c>
      <c r="KE82" s="27">
        <v>4</v>
      </c>
      <c r="KF82" s="27">
        <v>21</v>
      </c>
      <c r="KG82" s="27">
        <v>16</v>
      </c>
      <c r="KH82" s="27">
        <v>17</v>
      </c>
      <c r="KI82" s="27">
        <v>21</v>
      </c>
      <c r="KJ82" s="27">
        <v>11</v>
      </c>
      <c r="KK82" s="27">
        <v>14</v>
      </c>
      <c r="KL82" s="27">
        <v>37</v>
      </c>
      <c r="KM82" s="27">
        <v>12</v>
      </c>
      <c r="KN82" s="27">
        <v>25</v>
      </c>
      <c r="KO82" s="27">
        <v>15</v>
      </c>
      <c r="KP82" s="29">
        <f t="shared" si="176"/>
        <v>201</v>
      </c>
      <c r="KQ82" s="27">
        <v>15</v>
      </c>
      <c r="KR82" s="27">
        <v>10</v>
      </c>
      <c r="KS82" s="27">
        <v>13</v>
      </c>
      <c r="KT82" s="27">
        <v>13</v>
      </c>
      <c r="KU82" s="27">
        <v>19</v>
      </c>
      <c r="KV82" s="27">
        <v>2</v>
      </c>
      <c r="KW82" s="159"/>
      <c r="KX82" s="27">
        <v>24</v>
      </c>
      <c r="KY82" s="27">
        <v>25</v>
      </c>
      <c r="KZ82" s="27">
        <v>26</v>
      </c>
      <c r="LA82" s="27">
        <v>17</v>
      </c>
      <c r="LB82" s="27">
        <v>16</v>
      </c>
      <c r="LC82" s="29">
        <f t="shared" si="177"/>
        <v>180</v>
      </c>
      <c r="LD82" s="27">
        <v>7</v>
      </c>
      <c r="LE82" s="27">
        <v>8</v>
      </c>
      <c r="LF82" s="27">
        <v>18</v>
      </c>
      <c r="LG82" s="27">
        <v>11</v>
      </c>
      <c r="LH82" s="27">
        <v>24</v>
      </c>
      <c r="LI82" s="27">
        <v>16</v>
      </c>
      <c r="LJ82" s="159">
        <v>12</v>
      </c>
      <c r="LK82" s="27">
        <v>26</v>
      </c>
      <c r="LL82" s="27">
        <v>21</v>
      </c>
      <c r="LM82" s="27">
        <v>23</v>
      </c>
      <c r="LN82" s="27">
        <v>20</v>
      </c>
      <c r="LO82" s="27">
        <v>59</v>
      </c>
      <c r="LP82" s="29">
        <f t="shared" si="178"/>
        <v>245</v>
      </c>
      <c r="LQ82" s="164">
        <v>14</v>
      </c>
      <c r="LR82" s="164">
        <v>6</v>
      </c>
      <c r="LS82" s="164">
        <v>20</v>
      </c>
      <c r="LT82" s="164">
        <v>13</v>
      </c>
      <c r="LU82" s="164">
        <v>10</v>
      </c>
      <c r="LV82" s="164">
        <v>7</v>
      </c>
      <c r="LW82" s="178">
        <v>22</v>
      </c>
      <c r="LX82" s="164">
        <v>32</v>
      </c>
      <c r="LY82" s="164">
        <v>26</v>
      </c>
      <c r="LZ82" s="164">
        <v>12</v>
      </c>
      <c r="MA82" s="164">
        <v>15</v>
      </c>
      <c r="MB82" s="164">
        <v>14</v>
      </c>
      <c r="MC82" s="29">
        <f t="shared" si="179"/>
        <v>191</v>
      </c>
      <c r="MD82" s="164">
        <v>18</v>
      </c>
      <c r="ME82" s="164">
        <v>14</v>
      </c>
      <c r="MF82" s="164">
        <v>13</v>
      </c>
      <c r="MG82" s="164">
        <v>13</v>
      </c>
      <c r="MH82" s="164">
        <v>15</v>
      </c>
      <c r="MI82" s="164">
        <v>11</v>
      </c>
      <c r="MJ82" s="178">
        <v>19</v>
      </c>
      <c r="MK82" s="164"/>
      <c r="ML82" s="164"/>
      <c r="MM82" s="164"/>
      <c r="MN82" s="164"/>
      <c r="MO82" s="164"/>
      <c r="MP82" s="29">
        <f t="shared" si="180"/>
        <v>103</v>
      </c>
    </row>
    <row r="83" spans="1:354" x14ac:dyDescent="0.25">
      <c r="A83" s="203"/>
      <c r="B83" s="200" t="s">
        <v>65</v>
      </c>
      <c r="C83" s="201" t="s">
        <v>65</v>
      </c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8">
        <f t="shared" si="155"/>
        <v>0</v>
      </c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8">
        <f t="shared" si="156"/>
        <v>0</v>
      </c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8">
        <f t="shared" si="157"/>
        <v>0</v>
      </c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9">
        <f t="shared" si="158"/>
        <v>0</v>
      </c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9">
        <f t="shared" si="116"/>
        <v>0</v>
      </c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9">
        <f t="shared" si="159"/>
        <v>0</v>
      </c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30">
        <f t="shared" si="160"/>
        <v>0</v>
      </c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30">
        <f t="shared" si="161"/>
        <v>0</v>
      </c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9">
        <f t="shared" si="162"/>
        <v>0</v>
      </c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9">
        <f t="shared" si="163"/>
        <v>0</v>
      </c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9">
        <f t="shared" si="164"/>
        <v>0</v>
      </c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9">
        <f t="shared" si="165"/>
        <v>0</v>
      </c>
      <c r="FD83" s="27">
        <v>27</v>
      </c>
      <c r="FE83" s="27">
        <v>31</v>
      </c>
      <c r="FF83" s="27">
        <v>43</v>
      </c>
      <c r="FG83" s="27">
        <v>13</v>
      </c>
      <c r="FH83" s="27">
        <v>27</v>
      </c>
      <c r="FI83" s="27">
        <v>39</v>
      </c>
      <c r="FJ83" s="27">
        <v>44</v>
      </c>
      <c r="FK83" s="27">
        <v>53</v>
      </c>
      <c r="FL83" s="27">
        <v>63</v>
      </c>
      <c r="FM83" s="27">
        <v>56</v>
      </c>
      <c r="FN83" s="27">
        <v>44</v>
      </c>
      <c r="FO83" s="27">
        <v>31</v>
      </c>
      <c r="FP83" s="30">
        <f t="shared" si="166"/>
        <v>471</v>
      </c>
      <c r="FQ83" s="27">
        <v>38</v>
      </c>
      <c r="FR83" s="27">
        <v>27</v>
      </c>
      <c r="FS83" s="27">
        <v>19</v>
      </c>
      <c r="FT83" s="27">
        <v>16</v>
      </c>
      <c r="FU83" s="27">
        <v>28</v>
      </c>
      <c r="FV83" s="27">
        <v>27</v>
      </c>
      <c r="FW83" s="27">
        <v>39</v>
      </c>
      <c r="FX83" s="27">
        <v>60</v>
      </c>
      <c r="FY83" s="27">
        <v>64</v>
      </c>
      <c r="FZ83" s="27">
        <v>80</v>
      </c>
      <c r="GA83" s="27">
        <v>35</v>
      </c>
      <c r="GB83" s="27">
        <v>34</v>
      </c>
      <c r="GC83" s="30">
        <f t="shared" si="167"/>
        <v>467</v>
      </c>
      <c r="GD83" s="27">
        <v>21</v>
      </c>
      <c r="GE83" s="27">
        <v>17</v>
      </c>
      <c r="GF83" s="27">
        <v>16</v>
      </c>
      <c r="GG83" s="27">
        <v>15</v>
      </c>
      <c r="GH83" s="27">
        <v>23</v>
      </c>
      <c r="GI83" s="27">
        <v>25</v>
      </c>
      <c r="GJ83" s="27">
        <v>40</v>
      </c>
      <c r="GK83" s="27">
        <v>50</v>
      </c>
      <c r="GL83" s="27">
        <v>66</v>
      </c>
      <c r="GM83" s="27">
        <v>71</v>
      </c>
      <c r="GN83" s="27">
        <v>39</v>
      </c>
      <c r="GO83" s="27">
        <v>32</v>
      </c>
      <c r="GP83" s="30">
        <f t="shared" si="168"/>
        <v>415</v>
      </c>
      <c r="GQ83" s="27">
        <v>35</v>
      </c>
      <c r="GR83" s="27">
        <v>27</v>
      </c>
      <c r="GS83" s="27">
        <v>20</v>
      </c>
      <c r="GT83" s="27">
        <v>11</v>
      </c>
      <c r="GU83" s="27">
        <v>15</v>
      </c>
      <c r="GV83" s="27">
        <v>36</v>
      </c>
      <c r="GW83" s="27">
        <v>34</v>
      </c>
      <c r="GX83" s="27">
        <v>65</v>
      </c>
      <c r="GY83" s="27">
        <v>67</v>
      </c>
      <c r="GZ83" s="27">
        <v>60</v>
      </c>
      <c r="HA83" s="27">
        <v>40</v>
      </c>
      <c r="HB83" s="27">
        <v>25</v>
      </c>
      <c r="HC83" s="29">
        <f t="shared" si="169"/>
        <v>435</v>
      </c>
      <c r="HD83" s="27">
        <v>24</v>
      </c>
      <c r="HE83" s="27">
        <v>19</v>
      </c>
      <c r="HF83" s="27">
        <v>23</v>
      </c>
      <c r="HG83" s="27">
        <v>18</v>
      </c>
      <c r="HH83" s="27">
        <v>19</v>
      </c>
      <c r="HI83" s="27">
        <v>24</v>
      </c>
      <c r="HJ83" s="27">
        <v>33</v>
      </c>
      <c r="HK83" s="27">
        <v>56</v>
      </c>
      <c r="HL83" s="27">
        <v>62</v>
      </c>
      <c r="HM83" s="27">
        <v>57</v>
      </c>
      <c r="HN83" s="27">
        <v>30</v>
      </c>
      <c r="HO83" s="27">
        <v>26</v>
      </c>
      <c r="HP83" s="29">
        <f t="shared" si="170"/>
        <v>391</v>
      </c>
      <c r="HQ83" s="27">
        <v>19</v>
      </c>
      <c r="HR83" s="27">
        <v>20</v>
      </c>
      <c r="HS83" s="27">
        <v>19</v>
      </c>
      <c r="HT83" s="27">
        <v>16</v>
      </c>
      <c r="HU83" s="27">
        <v>15</v>
      </c>
      <c r="HV83" s="27">
        <v>22</v>
      </c>
      <c r="HW83" s="27">
        <v>40</v>
      </c>
      <c r="HX83" s="27">
        <v>66</v>
      </c>
      <c r="HY83" s="27">
        <v>75</v>
      </c>
      <c r="HZ83" s="27">
        <v>58</v>
      </c>
      <c r="IA83" s="27">
        <v>32</v>
      </c>
      <c r="IB83" s="27">
        <v>35</v>
      </c>
      <c r="IC83" s="29">
        <f t="shared" si="171"/>
        <v>417</v>
      </c>
      <c r="ID83" s="27">
        <v>29</v>
      </c>
      <c r="IE83" s="27">
        <v>18</v>
      </c>
      <c r="IF83" s="27">
        <v>13</v>
      </c>
      <c r="IG83" s="27">
        <v>14</v>
      </c>
      <c r="IH83" s="27">
        <v>10</v>
      </c>
      <c r="II83" s="27">
        <v>36</v>
      </c>
      <c r="IJ83" s="27">
        <v>40</v>
      </c>
      <c r="IK83" s="27">
        <v>48</v>
      </c>
      <c r="IL83" s="27">
        <v>50</v>
      </c>
      <c r="IM83" s="27">
        <v>87</v>
      </c>
      <c r="IN83" s="27">
        <v>33</v>
      </c>
      <c r="IO83" s="27">
        <v>34</v>
      </c>
      <c r="IP83" s="29">
        <f t="shared" si="172"/>
        <v>412</v>
      </c>
      <c r="IQ83" s="27">
        <v>24</v>
      </c>
      <c r="IR83" s="27">
        <v>24</v>
      </c>
      <c r="IS83" s="27">
        <v>16</v>
      </c>
      <c r="IT83" s="27">
        <v>9</v>
      </c>
      <c r="IU83" s="27">
        <v>19</v>
      </c>
      <c r="IV83" s="27">
        <v>25</v>
      </c>
      <c r="IW83" s="27">
        <v>40</v>
      </c>
      <c r="IX83" s="27">
        <v>56</v>
      </c>
      <c r="IY83" s="27">
        <v>2</v>
      </c>
      <c r="IZ83" s="27">
        <v>77</v>
      </c>
      <c r="JA83" s="27">
        <v>33</v>
      </c>
      <c r="JB83" s="27">
        <v>25</v>
      </c>
      <c r="JC83" s="29">
        <f t="shared" si="173"/>
        <v>350</v>
      </c>
      <c r="JD83" s="27">
        <v>20</v>
      </c>
      <c r="JE83" s="27">
        <v>11</v>
      </c>
      <c r="JF83" s="27">
        <v>19</v>
      </c>
      <c r="JG83" s="27">
        <v>19</v>
      </c>
      <c r="JH83" s="27">
        <v>10</v>
      </c>
      <c r="JI83" s="27">
        <v>24</v>
      </c>
      <c r="JJ83" s="150">
        <v>37</v>
      </c>
      <c r="JK83" s="27">
        <v>44</v>
      </c>
      <c r="JL83" s="27">
        <v>67</v>
      </c>
      <c r="JM83" s="27">
        <v>52</v>
      </c>
      <c r="JN83" s="27">
        <v>29</v>
      </c>
      <c r="JO83" s="27">
        <v>39</v>
      </c>
      <c r="JP83" s="28">
        <f t="shared" si="174"/>
        <v>371</v>
      </c>
      <c r="JQ83" s="27">
        <v>21</v>
      </c>
      <c r="JR83" s="27">
        <v>17</v>
      </c>
      <c r="JS83" s="27">
        <v>12</v>
      </c>
      <c r="JT83" s="27">
        <v>1</v>
      </c>
      <c r="JU83" s="27">
        <v>9</v>
      </c>
      <c r="JV83" s="27">
        <v>29</v>
      </c>
      <c r="JW83" s="27">
        <v>27</v>
      </c>
      <c r="JX83" s="27">
        <v>40</v>
      </c>
      <c r="JY83" s="27">
        <v>56</v>
      </c>
      <c r="JZ83" s="27">
        <v>42</v>
      </c>
      <c r="KA83" s="27">
        <v>26</v>
      </c>
      <c r="KB83" s="27">
        <v>38</v>
      </c>
      <c r="KC83" s="28">
        <f t="shared" si="175"/>
        <v>318</v>
      </c>
      <c r="KD83" s="27">
        <v>20</v>
      </c>
      <c r="KE83" s="27">
        <v>21</v>
      </c>
      <c r="KF83" s="27">
        <v>25</v>
      </c>
      <c r="KG83" s="27">
        <v>21</v>
      </c>
      <c r="KH83" s="27">
        <v>11</v>
      </c>
      <c r="KI83" s="27">
        <v>35</v>
      </c>
      <c r="KJ83" s="27">
        <v>25</v>
      </c>
      <c r="KK83" s="27">
        <v>55</v>
      </c>
      <c r="KL83" s="27">
        <v>58</v>
      </c>
      <c r="KM83" s="27">
        <v>44</v>
      </c>
      <c r="KN83" s="27">
        <v>40</v>
      </c>
      <c r="KO83" s="27">
        <v>30</v>
      </c>
      <c r="KP83" s="29">
        <f t="shared" si="176"/>
        <v>385</v>
      </c>
      <c r="KQ83" s="27">
        <v>29</v>
      </c>
      <c r="KR83" s="27">
        <v>20</v>
      </c>
      <c r="KS83" s="27">
        <v>26</v>
      </c>
      <c r="KT83" s="27">
        <v>12</v>
      </c>
      <c r="KU83" s="27">
        <v>17</v>
      </c>
      <c r="KV83" s="27">
        <v>5</v>
      </c>
      <c r="KW83" s="159"/>
      <c r="KX83" s="27">
        <v>26</v>
      </c>
      <c r="KY83" s="27">
        <v>42</v>
      </c>
      <c r="KZ83" s="27">
        <v>41</v>
      </c>
      <c r="LA83" s="27">
        <v>42</v>
      </c>
      <c r="LB83" s="27">
        <v>30</v>
      </c>
      <c r="LC83" s="29">
        <f t="shared" si="177"/>
        <v>290</v>
      </c>
      <c r="LD83" s="27">
        <v>24</v>
      </c>
      <c r="LE83" s="27">
        <v>9</v>
      </c>
      <c r="LF83" s="27">
        <v>13</v>
      </c>
      <c r="LG83" s="27">
        <v>16</v>
      </c>
      <c r="LH83" s="27">
        <v>21</v>
      </c>
      <c r="LI83" s="27">
        <v>16</v>
      </c>
      <c r="LJ83" s="159">
        <v>26</v>
      </c>
      <c r="LK83" s="27">
        <v>49</v>
      </c>
      <c r="LL83" s="27">
        <v>33</v>
      </c>
      <c r="LM83" s="27">
        <v>43</v>
      </c>
      <c r="LN83" s="27">
        <v>44</v>
      </c>
      <c r="LO83" s="27">
        <v>53</v>
      </c>
      <c r="LP83" s="29">
        <f t="shared" si="178"/>
        <v>347</v>
      </c>
      <c r="LQ83" s="164">
        <v>25</v>
      </c>
      <c r="LR83" s="164">
        <v>18</v>
      </c>
      <c r="LS83" s="164">
        <v>30</v>
      </c>
      <c r="LT83" s="164">
        <v>19</v>
      </c>
      <c r="LU83" s="164">
        <v>17</v>
      </c>
      <c r="LV83" s="164">
        <v>19</v>
      </c>
      <c r="LW83" s="178">
        <v>28</v>
      </c>
      <c r="LX83" s="164">
        <v>55</v>
      </c>
      <c r="LY83" s="164">
        <v>39</v>
      </c>
      <c r="LZ83" s="164">
        <v>38</v>
      </c>
      <c r="MA83" s="164">
        <v>22</v>
      </c>
      <c r="MB83" s="164">
        <v>23</v>
      </c>
      <c r="MC83" s="29">
        <f t="shared" si="179"/>
        <v>333</v>
      </c>
      <c r="MD83" s="164">
        <v>20</v>
      </c>
      <c r="ME83" s="164">
        <v>18</v>
      </c>
      <c r="MF83" s="164">
        <v>18</v>
      </c>
      <c r="MG83" s="164">
        <v>7</v>
      </c>
      <c r="MH83" s="164">
        <v>22</v>
      </c>
      <c r="MI83" s="164">
        <v>17</v>
      </c>
      <c r="MJ83" s="178">
        <v>40</v>
      </c>
      <c r="MK83" s="164"/>
      <c r="ML83" s="164"/>
      <c r="MM83" s="164"/>
      <c r="MN83" s="164"/>
      <c r="MO83" s="164"/>
      <c r="MP83" s="29">
        <f t="shared" si="180"/>
        <v>142</v>
      </c>
    </row>
    <row r="84" spans="1:354" x14ac:dyDescent="0.25">
      <c r="A84" s="203"/>
      <c r="B84" s="200" t="s">
        <v>66</v>
      </c>
      <c r="C84" s="201" t="s">
        <v>66</v>
      </c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8">
        <f t="shared" si="155"/>
        <v>0</v>
      </c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8">
        <f t="shared" si="156"/>
        <v>0</v>
      </c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8">
        <f t="shared" si="157"/>
        <v>0</v>
      </c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9">
        <f t="shared" si="158"/>
        <v>0</v>
      </c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9">
        <f t="shared" si="116"/>
        <v>0</v>
      </c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9">
        <f t="shared" si="159"/>
        <v>0</v>
      </c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30">
        <f t="shared" si="160"/>
        <v>0</v>
      </c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30">
        <f t="shared" si="161"/>
        <v>0</v>
      </c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9">
        <f t="shared" si="162"/>
        <v>0</v>
      </c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9">
        <f t="shared" si="163"/>
        <v>0</v>
      </c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9">
        <f t="shared" si="164"/>
        <v>0</v>
      </c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9">
        <f t="shared" si="165"/>
        <v>0</v>
      </c>
      <c r="FD84" s="27">
        <v>12</v>
      </c>
      <c r="FE84" s="27">
        <v>20</v>
      </c>
      <c r="FF84" s="27">
        <v>10</v>
      </c>
      <c r="FG84" s="27">
        <v>10</v>
      </c>
      <c r="FH84" s="27">
        <v>13</v>
      </c>
      <c r="FI84" s="27">
        <v>20</v>
      </c>
      <c r="FJ84" s="27">
        <v>18</v>
      </c>
      <c r="FK84" s="27">
        <v>21</v>
      </c>
      <c r="FL84" s="27">
        <v>28</v>
      </c>
      <c r="FM84" s="27">
        <v>30</v>
      </c>
      <c r="FN84" s="27">
        <v>20</v>
      </c>
      <c r="FO84" s="27">
        <v>12</v>
      </c>
      <c r="FP84" s="30">
        <f t="shared" si="166"/>
        <v>214</v>
      </c>
      <c r="FQ84" s="27">
        <v>11</v>
      </c>
      <c r="FR84" s="27">
        <v>6</v>
      </c>
      <c r="FS84" s="27">
        <v>17</v>
      </c>
      <c r="FT84" s="27">
        <v>10</v>
      </c>
      <c r="FU84" s="27">
        <v>17</v>
      </c>
      <c r="FV84" s="27">
        <v>8</v>
      </c>
      <c r="FW84" s="27">
        <v>13</v>
      </c>
      <c r="FX84" s="27">
        <v>24</v>
      </c>
      <c r="FY84" s="27">
        <v>28</v>
      </c>
      <c r="FZ84" s="27">
        <v>33</v>
      </c>
      <c r="GA84" s="27">
        <v>20</v>
      </c>
      <c r="GB84" s="27">
        <v>13</v>
      </c>
      <c r="GC84" s="30">
        <f t="shared" si="167"/>
        <v>200</v>
      </c>
      <c r="GD84" s="27">
        <v>17</v>
      </c>
      <c r="GE84" s="27">
        <v>13</v>
      </c>
      <c r="GF84" s="27">
        <v>10</v>
      </c>
      <c r="GG84" s="27">
        <v>13</v>
      </c>
      <c r="GH84" s="27">
        <v>13</v>
      </c>
      <c r="GI84" s="27">
        <v>17</v>
      </c>
      <c r="GJ84" s="27">
        <v>10</v>
      </c>
      <c r="GK84" s="27">
        <v>25</v>
      </c>
      <c r="GL84" s="27">
        <v>21</v>
      </c>
      <c r="GM84" s="27">
        <v>27</v>
      </c>
      <c r="GN84" s="27">
        <v>27</v>
      </c>
      <c r="GO84" s="27">
        <v>14</v>
      </c>
      <c r="GP84" s="30">
        <f t="shared" si="168"/>
        <v>207</v>
      </c>
      <c r="GQ84" s="27">
        <v>15</v>
      </c>
      <c r="GR84" s="27">
        <v>9</v>
      </c>
      <c r="GS84" s="27">
        <v>7</v>
      </c>
      <c r="GT84" s="27">
        <v>9</v>
      </c>
      <c r="GU84" s="27">
        <v>14</v>
      </c>
      <c r="GV84" s="27">
        <v>12</v>
      </c>
      <c r="GW84" s="27">
        <v>16</v>
      </c>
      <c r="GX84" s="27">
        <v>30</v>
      </c>
      <c r="GY84" s="27">
        <v>35</v>
      </c>
      <c r="GZ84" s="27">
        <v>24</v>
      </c>
      <c r="HA84" s="27">
        <v>12</v>
      </c>
      <c r="HB84" s="27">
        <v>7</v>
      </c>
      <c r="HC84" s="29">
        <f t="shared" si="169"/>
        <v>190</v>
      </c>
      <c r="HD84" s="27">
        <v>13</v>
      </c>
      <c r="HE84" s="27">
        <v>7</v>
      </c>
      <c r="HF84" s="27">
        <v>9</v>
      </c>
      <c r="HG84" s="27">
        <v>9</v>
      </c>
      <c r="HH84" s="27">
        <v>11</v>
      </c>
      <c r="HI84" s="27">
        <v>17</v>
      </c>
      <c r="HJ84" s="27">
        <v>12</v>
      </c>
      <c r="HK84" s="27">
        <v>22</v>
      </c>
      <c r="HL84" s="27">
        <v>29</v>
      </c>
      <c r="HM84" s="27">
        <v>28</v>
      </c>
      <c r="HN84" s="27">
        <v>24</v>
      </c>
      <c r="HO84" s="27">
        <v>14</v>
      </c>
      <c r="HP84" s="29">
        <f t="shared" si="170"/>
        <v>195</v>
      </c>
      <c r="HQ84" s="27">
        <v>12</v>
      </c>
      <c r="HR84" s="27">
        <v>10</v>
      </c>
      <c r="HS84" s="27">
        <v>10</v>
      </c>
      <c r="HT84" s="27">
        <v>4</v>
      </c>
      <c r="HU84" s="27">
        <v>11</v>
      </c>
      <c r="HV84" s="27">
        <v>13</v>
      </c>
      <c r="HW84" s="27">
        <v>15</v>
      </c>
      <c r="HX84" s="27">
        <v>30</v>
      </c>
      <c r="HY84" s="27">
        <v>32</v>
      </c>
      <c r="HZ84" s="27">
        <v>36</v>
      </c>
      <c r="IA84" s="27">
        <v>15</v>
      </c>
      <c r="IB84" s="27">
        <v>20</v>
      </c>
      <c r="IC84" s="29">
        <f t="shared" si="171"/>
        <v>208</v>
      </c>
      <c r="ID84" s="27">
        <v>11</v>
      </c>
      <c r="IE84" s="27">
        <v>8</v>
      </c>
      <c r="IF84" s="27">
        <v>14</v>
      </c>
      <c r="IG84" s="27">
        <v>8</v>
      </c>
      <c r="IH84" s="27">
        <v>10</v>
      </c>
      <c r="II84" s="27">
        <v>10</v>
      </c>
      <c r="IJ84" s="27">
        <v>26</v>
      </c>
      <c r="IK84" s="27">
        <v>24</v>
      </c>
      <c r="IL84" s="27">
        <v>17</v>
      </c>
      <c r="IM84" s="27">
        <v>35</v>
      </c>
      <c r="IN84" s="27">
        <v>22</v>
      </c>
      <c r="IO84" s="27">
        <v>11</v>
      </c>
      <c r="IP84" s="29">
        <f t="shared" si="172"/>
        <v>196</v>
      </c>
      <c r="IQ84" s="27">
        <v>9</v>
      </c>
      <c r="IR84" s="27">
        <v>10</v>
      </c>
      <c r="IS84" s="27">
        <v>14</v>
      </c>
      <c r="IT84" s="27">
        <v>4</v>
      </c>
      <c r="IU84" s="27">
        <v>6</v>
      </c>
      <c r="IV84" s="27">
        <v>13</v>
      </c>
      <c r="IW84" s="27">
        <v>17</v>
      </c>
      <c r="IX84" s="27">
        <v>21</v>
      </c>
      <c r="IY84" s="27">
        <v>2</v>
      </c>
      <c r="IZ84" s="27">
        <v>41</v>
      </c>
      <c r="JA84" s="27">
        <v>15</v>
      </c>
      <c r="JB84" s="27">
        <v>12</v>
      </c>
      <c r="JC84" s="29">
        <f t="shared" si="173"/>
        <v>164</v>
      </c>
      <c r="JD84" s="27">
        <v>13</v>
      </c>
      <c r="JE84" s="27">
        <v>14</v>
      </c>
      <c r="JF84" s="27">
        <v>9</v>
      </c>
      <c r="JG84" s="27">
        <v>9</v>
      </c>
      <c r="JH84" s="27">
        <v>7</v>
      </c>
      <c r="JI84" s="27">
        <v>13</v>
      </c>
      <c r="JJ84" s="150">
        <v>13</v>
      </c>
      <c r="JK84" s="27">
        <v>29</v>
      </c>
      <c r="JL84" s="27">
        <v>24</v>
      </c>
      <c r="JM84" s="27">
        <v>22</v>
      </c>
      <c r="JN84" s="27">
        <v>15</v>
      </c>
      <c r="JO84" s="27">
        <v>18</v>
      </c>
      <c r="JP84" s="28">
        <f t="shared" si="174"/>
        <v>186</v>
      </c>
      <c r="JQ84" s="27">
        <v>12</v>
      </c>
      <c r="JR84" s="27">
        <v>9</v>
      </c>
      <c r="JS84" s="27">
        <v>7</v>
      </c>
      <c r="JT84" s="27">
        <v>0</v>
      </c>
      <c r="JU84" s="27">
        <v>2</v>
      </c>
      <c r="JV84" s="27">
        <v>12</v>
      </c>
      <c r="JW84" s="27">
        <v>9</v>
      </c>
      <c r="JX84" s="27">
        <v>17</v>
      </c>
      <c r="JY84" s="27">
        <v>21</v>
      </c>
      <c r="JZ84" s="27">
        <v>13</v>
      </c>
      <c r="KA84" s="27">
        <v>17</v>
      </c>
      <c r="KB84" s="27">
        <v>14</v>
      </c>
      <c r="KC84" s="28">
        <f t="shared" si="175"/>
        <v>133</v>
      </c>
      <c r="KD84" s="27">
        <v>7</v>
      </c>
      <c r="KE84" s="27">
        <v>12</v>
      </c>
      <c r="KF84" s="27">
        <v>8</v>
      </c>
      <c r="KG84" s="27">
        <v>13</v>
      </c>
      <c r="KH84" s="27">
        <v>12</v>
      </c>
      <c r="KI84" s="27">
        <v>13</v>
      </c>
      <c r="KJ84" s="27">
        <v>17</v>
      </c>
      <c r="KK84" s="27">
        <v>19</v>
      </c>
      <c r="KL84" s="27">
        <v>25</v>
      </c>
      <c r="KM84" s="27">
        <v>27</v>
      </c>
      <c r="KN84" s="27">
        <v>22</v>
      </c>
      <c r="KO84" s="27">
        <v>18</v>
      </c>
      <c r="KP84" s="29">
        <f t="shared" si="176"/>
        <v>193</v>
      </c>
      <c r="KQ84" s="27">
        <v>16</v>
      </c>
      <c r="KR84" s="27">
        <v>8</v>
      </c>
      <c r="KS84" s="27">
        <v>16</v>
      </c>
      <c r="KT84" s="27">
        <v>4</v>
      </c>
      <c r="KU84" s="27">
        <v>8</v>
      </c>
      <c r="KV84" s="27">
        <v>4</v>
      </c>
      <c r="KW84" s="159"/>
      <c r="KX84" s="27">
        <v>25</v>
      </c>
      <c r="KY84" s="27">
        <v>28</v>
      </c>
      <c r="KZ84" s="27">
        <v>20</v>
      </c>
      <c r="LA84" s="27">
        <v>17</v>
      </c>
      <c r="LB84" s="27">
        <v>18</v>
      </c>
      <c r="LC84" s="29">
        <f t="shared" si="177"/>
        <v>164</v>
      </c>
      <c r="LD84" s="27">
        <v>12</v>
      </c>
      <c r="LE84" s="27">
        <v>3</v>
      </c>
      <c r="LF84" s="27">
        <v>15</v>
      </c>
      <c r="LG84" s="27">
        <v>5</v>
      </c>
      <c r="LH84" s="27">
        <v>15</v>
      </c>
      <c r="LI84" s="27">
        <v>10</v>
      </c>
      <c r="LJ84" s="159">
        <v>13</v>
      </c>
      <c r="LK84" s="27">
        <v>23</v>
      </c>
      <c r="LL84" s="27">
        <v>12</v>
      </c>
      <c r="LM84" s="27">
        <v>19</v>
      </c>
      <c r="LN84" s="27">
        <v>21</v>
      </c>
      <c r="LO84" s="27">
        <v>14</v>
      </c>
      <c r="LP84" s="29">
        <f t="shared" si="178"/>
        <v>162</v>
      </c>
      <c r="LQ84" s="164">
        <v>10</v>
      </c>
      <c r="LR84" s="164">
        <v>8</v>
      </c>
      <c r="LS84" s="164">
        <v>13</v>
      </c>
      <c r="LT84" s="164">
        <v>3</v>
      </c>
      <c r="LU84" s="164">
        <v>12</v>
      </c>
      <c r="LV84" s="164">
        <v>6</v>
      </c>
      <c r="LW84" s="178">
        <v>15</v>
      </c>
      <c r="LX84" s="164">
        <v>18</v>
      </c>
      <c r="LY84" s="164">
        <v>22</v>
      </c>
      <c r="LZ84" s="164">
        <v>16</v>
      </c>
      <c r="MA84" s="164">
        <v>19</v>
      </c>
      <c r="MB84" s="164">
        <v>10</v>
      </c>
      <c r="MC84" s="29">
        <f t="shared" si="179"/>
        <v>152</v>
      </c>
      <c r="MD84" s="164">
        <v>17</v>
      </c>
      <c r="ME84" s="164">
        <v>8</v>
      </c>
      <c r="MF84" s="164">
        <v>9</v>
      </c>
      <c r="MG84" s="164">
        <v>4</v>
      </c>
      <c r="MH84" s="164">
        <v>10</v>
      </c>
      <c r="MI84" s="164">
        <v>16</v>
      </c>
      <c r="MJ84" s="178">
        <v>19</v>
      </c>
      <c r="MK84" s="164"/>
      <c r="ML84" s="164"/>
      <c r="MM84" s="164"/>
      <c r="MN84" s="164"/>
      <c r="MO84" s="164"/>
      <c r="MP84" s="29">
        <f t="shared" si="180"/>
        <v>83</v>
      </c>
    </row>
    <row r="85" spans="1:354" ht="13.5" thickBot="1" x14ac:dyDescent="0.3">
      <c r="A85" s="203"/>
      <c r="B85" s="209" t="s">
        <v>67</v>
      </c>
      <c r="C85" s="210" t="s">
        <v>67</v>
      </c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49">
        <f t="shared" si="155"/>
        <v>0</v>
      </c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49">
        <f t="shared" si="156"/>
        <v>0</v>
      </c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49">
        <f t="shared" si="157"/>
        <v>0</v>
      </c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50">
        <f t="shared" si="158"/>
        <v>0</v>
      </c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50">
        <f t="shared" si="116"/>
        <v>0</v>
      </c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50">
        <f t="shared" si="159"/>
        <v>0</v>
      </c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51">
        <f t="shared" si="160"/>
        <v>0</v>
      </c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51">
        <f t="shared" si="161"/>
        <v>0</v>
      </c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50">
        <f t="shared" si="162"/>
        <v>0</v>
      </c>
      <c r="DQ85" s="31"/>
      <c r="DR85" s="31"/>
      <c r="DS85" s="31"/>
      <c r="DT85" s="31"/>
      <c r="DU85" s="31"/>
      <c r="DV85" s="31"/>
      <c r="DW85" s="31"/>
      <c r="DX85" s="31"/>
      <c r="DY85" s="31"/>
      <c r="DZ85" s="31"/>
      <c r="EA85" s="31"/>
      <c r="EB85" s="31"/>
      <c r="EC85" s="50">
        <f t="shared" si="163"/>
        <v>0</v>
      </c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50">
        <f t="shared" si="164"/>
        <v>0</v>
      </c>
      <c r="EQ85" s="31"/>
      <c r="ER85" s="31"/>
      <c r="ES85" s="31"/>
      <c r="ET85" s="31"/>
      <c r="EU85" s="31"/>
      <c r="EV85" s="31"/>
      <c r="EW85" s="31"/>
      <c r="EX85" s="31"/>
      <c r="EY85" s="31"/>
      <c r="EZ85" s="31"/>
      <c r="FA85" s="31"/>
      <c r="FB85" s="31"/>
      <c r="FC85" s="50">
        <f t="shared" si="165"/>
        <v>0</v>
      </c>
      <c r="FD85" s="31">
        <v>45</v>
      </c>
      <c r="FE85" s="31">
        <v>39</v>
      </c>
      <c r="FF85" s="31">
        <v>42</v>
      </c>
      <c r="FG85" s="31">
        <v>33</v>
      </c>
      <c r="FH85" s="31">
        <v>53</v>
      </c>
      <c r="FI85" s="31">
        <v>64</v>
      </c>
      <c r="FJ85" s="31">
        <v>58</v>
      </c>
      <c r="FK85" s="31">
        <v>65</v>
      </c>
      <c r="FL85" s="31">
        <v>88</v>
      </c>
      <c r="FM85" s="31">
        <v>92</v>
      </c>
      <c r="FN85" s="31">
        <v>59</v>
      </c>
      <c r="FO85" s="31">
        <v>49</v>
      </c>
      <c r="FP85" s="51">
        <f t="shared" si="166"/>
        <v>687</v>
      </c>
      <c r="FQ85" s="31">
        <v>54</v>
      </c>
      <c r="FR85" s="31">
        <v>66</v>
      </c>
      <c r="FS85" s="31">
        <v>37</v>
      </c>
      <c r="FT85" s="31">
        <v>40</v>
      </c>
      <c r="FU85" s="31">
        <v>43</v>
      </c>
      <c r="FV85" s="31">
        <v>45</v>
      </c>
      <c r="FW85" s="31">
        <v>50</v>
      </c>
      <c r="FX85" s="31">
        <v>74</v>
      </c>
      <c r="FY85" s="31">
        <v>91</v>
      </c>
      <c r="FZ85" s="31">
        <v>72</v>
      </c>
      <c r="GA85" s="31">
        <v>68</v>
      </c>
      <c r="GB85" s="31">
        <v>47</v>
      </c>
      <c r="GC85" s="51">
        <f t="shared" si="167"/>
        <v>687</v>
      </c>
      <c r="GD85" s="31">
        <v>45</v>
      </c>
      <c r="GE85" s="31">
        <v>30</v>
      </c>
      <c r="GF85" s="31">
        <v>30</v>
      </c>
      <c r="GG85" s="31">
        <v>57</v>
      </c>
      <c r="GH85" s="31">
        <v>40</v>
      </c>
      <c r="GI85" s="31">
        <v>46</v>
      </c>
      <c r="GJ85" s="31">
        <v>53</v>
      </c>
      <c r="GK85" s="31">
        <v>67</v>
      </c>
      <c r="GL85" s="31">
        <v>99</v>
      </c>
      <c r="GM85" s="31">
        <v>91</v>
      </c>
      <c r="GN85" s="31">
        <v>50</v>
      </c>
      <c r="GO85" s="31">
        <v>33</v>
      </c>
      <c r="GP85" s="51">
        <f t="shared" si="168"/>
        <v>641</v>
      </c>
      <c r="GQ85" s="31">
        <v>31</v>
      </c>
      <c r="GR85" s="31">
        <v>41</v>
      </c>
      <c r="GS85" s="31">
        <v>33</v>
      </c>
      <c r="GT85" s="31">
        <v>30</v>
      </c>
      <c r="GU85" s="31">
        <v>32</v>
      </c>
      <c r="GV85" s="31">
        <v>38</v>
      </c>
      <c r="GW85" s="31">
        <v>50</v>
      </c>
      <c r="GX85" s="31">
        <v>87</v>
      </c>
      <c r="GY85" s="31">
        <v>105</v>
      </c>
      <c r="GZ85" s="31">
        <v>91</v>
      </c>
      <c r="HA85" s="31">
        <v>59</v>
      </c>
      <c r="HB85" s="31">
        <v>42</v>
      </c>
      <c r="HC85" s="50">
        <f t="shared" si="169"/>
        <v>639</v>
      </c>
      <c r="HD85" s="31">
        <v>44</v>
      </c>
      <c r="HE85" s="31">
        <v>41</v>
      </c>
      <c r="HF85" s="31">
        <v>30</v>
      </c>
      <c r="HG85" s="31">
        <v>33</v>
      </c>
      <c r="HH85" s="31">
        <v>40</v>
      </c>
      <c r="HI85" s="31">
        <v>43</v>
      </c>
      <c r="HJ85" s="31">
        <v>73</v>
      </c>
      <c r="HK85" s="31">
        <v>86</v>
      </c>
      <c r="HL85" s="31">
        <v>84</v>
      </c>
      <c r="HM85" s="31">
        <v>84</v>
      </c>
      <c r="HN85" s="31">
        <v>63</v>
      </c>
      <c r="HO85" s="31">
        <v>47</v>
      </c>
      <c r="HP85" s="50">
        <f t="shared" si="170"/>
        <v>668</v>
      </c>
      <c r="HQ85" s="31">
        <v>40</v>
      </c>
      <c r="HR85" s="31">
        <v>31</v>
      </c>
      <c r="HS85" s="31">
        <v>37</v>
      </c>
      <c r="HT85" s="31">
        <v>27</v>
      </c>
      <c r="HU85" s="31">
        <v>27</v>
      </c>
      <c r="HV85" s="31">
        <v>54</v>
      </c>
      <c r="HW85" s="31">
        <v>52</v>
      </c>
      <c r="HX85" s="31">
        <v>83</v>
      </c>
      <c r="HY85" s="31">
        <v>83</v>
      </c>
      <c r="HZ85" s="31">
        <v>66</v>
      </c>
      <c r="IA85" s="31">
        <v>52</v>
      </c>
      <c r="IB85" s="31">
        <v>41</v>
      </c>
      <c r="IC85" s="50">
        <f t="shared" si="171"/>
        <v>593</v>
      </c>
      <c r="ID85" s="31">
        <v>39</v>
      </c>
      <c r="IE85" s="31">
        <v>27</v>
      </c>
      <c r="IF85" s="31">
        <v>40</v>
      </c>
      <c r="IG85" s="31">
        <v>18</v>
      </c>
      <c r="IH85" s="31">
        <v>46</v>
      </c>
      <c r="II85" s="31">
        <v>38</v>
      </c>
      <c r="IJ85" s="31">
        <v>68</v>
      </c>
      <c r="IK85" s="31">
        <v>106</v>
      </c>
      <c r="IL85" s="31">
        <v>99</v>
      </c>
      <c r="IM85" s="31">
        <v>96</v>
      </c>
      <c r="IN85" s="31">
        <v>51</v>
      </c>
      <c r="IO85" s="31">
        <v>40</v>
      </c>
      <c r="IP85" s="50">
        <f t="shared" si="172"/>
        <v>668</v>
      </c>
      <c r="IQ85" s="31">
        <v>46</v>
      </c>
      <c r="IR85" s="31">
        <v>32</v>
      </c>
      <c r="IS85" s="31">
        <v>44</v>
      </c>
      <c r="IT85" s="31">
        <v>22</v>
      </c>
      <c r="IU85" s="31">
        <v>40</v>
      </c>
      <c r="IV85" s="31">
        <v>47</v>
      </c>
      <c r="IW85" s="31">
        <v>71</v>
      </c>
      <c r="IX85" s="31">
        <v>67</v>
      </c>
      <c r="IY85" s="31">
        <v>7</v>
      </c>
      <c r="IZ85" s="31">
        <v>93</v>
      </c>
      <c r="JA85" s="31">
        <v>46</v>
      </c>
      <c r="JB85" s="31">
        <v>39</v>
      </c>
      <c r="JC85" s="50">
        <f t="shared" si="173"/>
        <v>554</v>
      </c>
      <c r="JD85" s="31">
        <v>22</v>
      </c>
      <c r="JE85" s="31">
        <v>31</v>
      </c>
      <c r="JF85" s="31">
        <v>32</v>
      </c>
      <c r="JG85" s="31">
        <v>27</v>
      </c>
      <c r="JH85" s="31">
        <v>37</v>
      </c>
      <c r="JI85" s="31">
        <v>27</v>
      </c>
      <c r="JJ85" s="151">
        <v>62</v>
      </c>
      <c r="JK85" s="31">
        <v>73</v>
      </c>
      <c r="JL85" s="31">
        <v>90</v>
      </c>
      <c r="JM85" s="31">
        <v>71</v>
      </c>
      <c r="JN85" s="31">
        <v>55</v>
      </c>
      <c r="JO85" s="31">
        <v>49</v>
      </c>
      <c r="JP85" s="49">
        <f t="shared" si="174"/>
        <v>576</v>
      </c>
      <c r="JQ85" s="31">
        <v>38</v>
      </c>
      <c r="JR85" s="31">
        <v>36</v>
      </c>
      <c r="JS85" s="31">
        <v>16</v>
      </c>
      <c r="JT85" s="31">
        <v>7</v>
      </c>
      <c r="JU85" s="31">
        <v>25</v>
      </c>
      <c r="JV85" s="31">
        <v>41</v>
      </c>
      <c r="JW85" s="31">
        <v>56</v>
      </c>
      <c r="JX85" s="31">
        <v>51</v>
      </c>
      <c r="JY85" s="31">
        <v>86</v>
      </c>
      <c r="JZ85" s="31">
        <v>69</v>
      </c>
      <c r="KA85" s="31">
        <v>44</v>
      </c>
      <c r="KB85" s="31">
        <v>54</v>
      </c>
      <c r="KC85" s="49">
        <f t="shared" si="175"/>
        <v>523</v>
      </c>
      <c r="KD85" s="31">
        <v>23</v>
      </c>
      <c r="KE85" s="31">
        <v>30</v>
      </c>
      <c r="KF85" s="31">
        <v>50</v>
      </c>
      <c r="KG85" s="31">
        <v>50</v>
      </c>
      <c r="KH85" s="31">
        <v>38</v>
      </c>
      <c r="KI85" s="31">
        <v>57</v>
      </c>
      <c r="KJ85" s="31">
        <v>51</v>
      </c>
      <c r="KK85" s="31">
        <v>64</v>
      </c>
      <c r="KL85" s="31">
        <v>101</v>
      </c>
      <c r="KM85" s="31">
        <v>76</v>
      </c>
      <c r="KN85" s="31">
        <v>52</v>
      </c>
      <c r="KO85" s="31">
        <v>50</v>
      </c>
      <c r="KP85" s="50">
        <f t="shared" si="176"/>
        <v>642</v>
      </c>
      <c r="KQ85" s="31">
        <v>37</v>
      </c>
      <c r="KR85" s="31">
        <v>24</v>
      </c>
      <c r="KS85" s="31">
        <v>39</v>
      </c>
      <c r="KT85" s="31">
        <v>28</v>
      </c>
      <c r="KU85" s="31">
        <v>25</v>
      </c>
      <c r="KV85" s="31">
        <v>16</v>
      </c>
      <c r="KW85" s="31">
        <v>0</v>
      </c>
      <c r="KX85" s="31">
        <v>86</v>
      </c>
      <c r="KY85" s="31">
        <v>81</v>
      </c>
      <c r="KZ85" s="31">
        <v>67</v>
      </c>
      <c r="LA85" s="31">
        <v>46</v>
      </c>
      <c r="LB85" s="31">
        <v>38</v>
      </c>
      <c r="LC85" s="50">
        <f t="shared" si="177"/>
        <v>487</v>
      </c>
      <c r="LD85" s="31">
        <v>22</v>
      </c>
      <c r="LE85" s="31">
        <v>0</v>
      </c>
      <c r="LF85" s="31">
        <v>25</v>
      </c>
      <c r="LG85" s="31">
        <v>29</v>
      </c>
      <c r="LH85" s="31">
        <v>45</v>
      </c>
      <c r="LI85" s="31">
        <v>45</v>
      </c>
      <c r="LJ85" s="31">
        <v>48</v>
      </c>
      <c r="LK85" s="31">
        <v>71</v>
      </c>
      <c r="LL85" s="31">
        <v>65</v>
      </c>
      <c r="LM85" s="31">
        <v>84</v>
      </c>
      <c r="LN85" s="31">
        <v>54</v>
      </c>
      <c r="LO85" s="31">
        <v>47</v>
      </c>
      <c r="LP85" s="50">
        <f t="shared" si="178"/>
        <v>535</v>
      </c>
      <c r="LQ85" s="170">
        <v>43</v>
      </c>
      <c r="LR85" s="170">
        <v>28</v>
      </c>
      <c r="LS85" s="170">
        <v>40</v>
      </c>
      <c r="LT85" s="170">
        <v>28</v>
      </c>
      <c r="LU85" s="170">
        <v>38</v>
      </c>
      <c r="LV85" s="170">
        <v>33</v>
      </c>
      <c r="LW85" s="170">
        <v>55</v>
      </c>
      <c r="LX85" s="170">
        <v>49</v>
      </c>
      <c r="LY85" s="170">
        <v>46</v>
      </c>
      <c r="LZ85" s="170">
        <v>52</v>
      </c>
      <c r="MA85" s="170">
        <v>34</v>
      </c>
      <c r="MB85" s="170">
        <v>30</v>
      </c>
      <c r="MC85" s="50">
        <f t="shared" si="179"/>
        <v>476</v>
      </c>
      <c r="MD85" s="170">
        <v>44</v>
      </c>
      <c r="ME85" s="170">
        <v>33</v>
      </c>
      <c r="MF85" s="170">
        <v>23</v>
      </c>
      <c r="MG85" s="170">
        <v>21</v>
      </c>
      <c r="MH85" s="170">
        <v>39</v>
      </c>
      <c r="MI85" s="170">
        <v>26</v>
      </c>
      <c r="MJ85" s="170">
        <v>46</v>
      </c>
      <c r="MK85" s="170"/>
      <c r="ML85" s="170"/>
      <c r="MM85" s="170"/>
      <c r="MN85" s="170"/>
      <c r="MO85" s="170"/>
      <c r="MP85" s="50">
        <f t="shared" si="180"/>
        <v>232</v>
      </c>
    </row>
    <row r="86" spans="1:354" ht="31.5" customHeight="1" thickBot="1" x14ac:dyDescent="0.3">
      <c r="A86" s="204"/>
      <c r="B86" s="211" t="s">
        <v>45</v>
      </c>
      <c r="C86" s="212"/>
      <c r="D86" s="39">
        <v>388</v>
      </c>
      <c r="E86" s="39">
        <v>395</v>
      </c>
      <c r="F86" s="39">
        <v>415</v>
      </c>
      <c r="G86" s="39">
        <v>371</v>
      </c>
      <c r="H86" s="39">
        <v>583</v>
      </c>
      <c r="I86" s="39">
        <v>443</v>
      </c>
      <c r="J86" s="39">
        <v>578</v>
      </c>
      <c r="K86" s="39">
        <v>734</v>
      </c>
      <c r="L86" s="39">
        <v>837</v>
      </c>
      <c r="M86" s="39">
        <v>834</v>
      </c>
      <c r="N86" s="39">
        <v>658</v>
      </c>
      <c r="O86" s="39">
        <v>591</v>
      </c>
      <c r="P86" s="40">
        <f>P69+P85</f>
        <v>2760</v>
      </c>
      <c r="Q86" s="39">
        <v>424</v>
      </c>
      <c r="R86" s="39">
        <v>458</v>
      </c>
      <c r="S86" s="39">
        <v>485</v>
      </c>
      <c r="T86" s="39">
        <v>395</v>
      </c>
      <c r="U86" s="39">
        <v>420</v>
      </c>
      <c r="V86" s="39">
        <v>474</v>
      </c>
      <c r="W86" s="39">
        <v>556</v>
      </c>
      <c r="X86" s="39">
        <v>727</v>
      </c>
      <c r="Y86" s="39">
        <v>685</v>
      </c>
      <c r="Z86" s="39">
        <v>828</v>
      </c>
      <c r="AA86" s="39">
        <v>713</v>
      </c>
      <c r="AB86" s="39">
        <v>488</v>
      </c>
      <c r="AC86" s="40">
        <f>AC69+AC85</f>
        <v>2837</v>
      </c>
      <c r="AD86" s="39">
        <v>589</v>
      </c>
      <c r="AE86" s="39">
        <v>390</v>
      </c>
      <c r="AF86" s="39">
        <v>439</v>
      </c>
      <c r="AG86" s="39">
        <v>339</v>
      </c>
      <c r="AH86" s="39">
        <v>538</v>
      </c>
      <c r="AI86" s="39">
        <v>538</v>
      </c>
      <c r="AJ86" s="39">
        <v>599</v>
      </c>
      <c r="AK86" s="39">
        <v>784</v>
      </c>
      <c r="AL86" s="39">
        <v>765</v>
      </c>
      <c r="AM86" s="39">
        <v>782</v>
      </c>
      <c r="AN86" s="39">
        <v>578</v>
      </c>
      <c r="AO86" s="39">
        <v>456</v>
      </c>
      <c r="AP86" s="40">
        <f>AP69+AP85</f>
        <v>2803</v>
      </c>
      <c r="AQ86" s="39">
        <v>488</v>
      </c>
      <c r="AR86" s="39">
        <v>395</v>
      </c>
      <c r="AS86" s="39">
        <v>651</v>
      </c>
      <c r="AT86" s="39">
        <v>446</v>
      </c>
      <c r="AU86" s="39">
        <v>484</v>
      </c>
      <c r="AV86" s="39">
        <v>447</v>
      </c>
      <c r="AW86" s="39">
        <v>602</v>
      </c>
      <c r="AX86" s="39">
        <v>794</v>
      </c>
      <c r="AY86" s="39">
        <v>781</v>
      </c>
      <c r="AZ86" s="39">
        <v>869</v>
      </c>
      <c r="BA86" s="39">
        <v>624</v>
      </c>
      <c r="BB86" s="39">
        <v>455</v>
      </c>
      <c r="BC86" s="41">
        <f>SUM(AQ86:BB86)</f>
        <v>7036</v>
      </c>
      <c r="BD86" s="39">
        <v>733</v>
      </c>
      <c r="BE86" s="39">
        <v>450</v>
      </c>
      <c r="BF86" s="39">
        <v>438</v>
      </c>
      <c r="BG86" s="39">
        <v>335</v>
      </c>
      <c r="BH86" s="39">
        <v>445</v>
      </c>
      <c r="BI86" s="39">
        <v>485</v>
      </c>
      <c r="BJ86" s="39">
        <v>611</v>
      </c>
      <c r="BK86" s="39">
        <v>712</v>
      </c>
      <c r="BL86" s="39">
        <v>842</v>
      </c>
      <c r="BM86" s="39">
        <v>910</v>
      </c>
      <c r="BN86" s="39">
        <v>505</v>
      </c>
      <c r="BO86" s="39">
        <v>576</v>
      </c>
      <c r="BP86" s="41">
        <f>SUM(BD86:BO86)</f>
        <v>7042</v>
      </c>
      <c r="BQ86" s="39">
        <v>406</v>
      </c>
      <c r="BR86" s="39">
        <v>353</v>
      </c>
      <c r="BS86" s="39">
        <v>458</v>
      </c>
      <c r="BT86" s="39">
        <v>264</v>
      </c>
      <c r="BU86" s="39">
        <v>419</v>
      </c>
      <c r="BV86" s="39">
        <v>514</v>
      </c>
      <c r="BW86" s="39">
        <v>585</v>
      </c>
      <c r="BX86" s="39">
        <v>748</v>
      </c>
      <c r="BY86" s="39">
        <v>952</v>
      </c>
      <c r="BZ86" s="39">
        <v>861</v>
      </c>
      <c r="CA86" s="39">
        <v>518</v>
      </c>
      <c r="CB86" s="39">
        <v>510</v>
      </c>
      <c r="CC86" s="126">
        <f t="shared" si="159"/>
        <v>6588</v>
      </c>
      <c r="CD86" s="39">
        <v>423</v>
      </c>
      <c r="CE86" s="39">
        <v>320</v>
      </c>
      <c r="CF86" s="39">
        <v>398</v>
      </c>
      <c r="CG86" s="39">
        <v>387</v>
      </c>
      <c r="CH86" s="39">
        <v>413</v>
      </c>
      <c r="CI86" s="39">
        <v>438</v>
      </c>
      <c r="CJ86" s="39">
        <v>586</v>
      </c>
      <c r="CK86" s="39">
        <v>858</v>
      </c>
      <c r="CL86" s="39">
        <v>918</v>
      </c>
      <c r="CM86" s="39">
        <v>730</v>
      </c>
      <c r="CN86" s="39">
        <v>580</v>
      </c>
      <c r="CO86" s="39">
        <v>483</v>
      </c>
      <c r="CP86" s="130">
        <f t="shared" si="160"/>
        <v>6534</v>
      </c>
      <c r="CQ86" s="39">
        <v>417</v>
      </c>
      <c r="CR86" s="39">
        <v>417</v>
      </c>
      <c r="CS86" s="39">
        <v>428</v>
      </c>
      <c r="CT86" s="39">
        <v>336</v>
      </c>
      <c r="CU86" s="39">
        <v>444</v>
      </c>
      <c r="CV86" s="39">
        <v>525</v>
      </c>
      <c r="CW86" s="39">
        <v>398</v>
      </c>
      <c r="CX86" s="39">
        <v>529</v>
      </c>
      <c r="CY86" s="39">
        <v>810</v>
      </c>
      <c r="CZ86" s="39">
        <v>774</v>
      </c>
      <c r="DA86" s="39">
        <v>586</v>
      </c>
      <c r="DB86" s="39">
        <v>486</v>
      </c>
      <c r="DC86" s="130">
        <f t="shared" si="161"/>
        <v>6150</v>
      </c>
      <c r="DD86" s="39">
        <v>443</v>
      </c>
      <c r="DE86" s="39">
        <v>384</v>
      </c>
      <c r="DF86" s="39">
        <v>401</v>
      </c>
      <c r="DG86" s="39">
        <v>353</v>
      </c>
      <c r="DH86" s="39">
        <v>495</v>
      </c>
      <c r="DI86" s="39">
        <v>487</v>
      </c>
      <c r="DJ86" s="39">
        <v>675</v>
      </c>
      <c r="DK86" s="39">
        <v>899</v>
      </c>
      <c r="DL86" s="39">
        <v>922</v>
      </c>
      <c r="DM86" s="39">
        <v>836</v>
      </c>
      <c r="DN86" s="39">
        <v>563</v>
      </c>
      <c r="DO86" s="39">
        <v>447</v>
      </c>
      <c r="DP86" s="126">
        <f t="shared" si="162"/>
        <v>6905</v>
      </c>
      <c r="DQ86" s="39">
        <v>488</v>
      </c>
      <c r="DR86" s="39">
        <v>409</v>
      </c>
      <c r="DS86" s="39">
        <v>426</v>
      </c>
      <c r="DT86" s="39">
        <v>431</v>
      </c>
      <c r="DU86" s="39">
        <v>411</v>
      </c>
      <c r="DV86" s="39">
        <v>510</v>
      </c>
      <c r="DW86" s="39">
        <v>772</v>
      </c>
      <c r="DX86" s="39">
        <v>836</v>
      </c>
      <c r="DY86" s="39">
        <v>889</v>
      </c>
      <c r="DZ86" s="39">
        <v>780</v>
      </c>
      <c r="EA86" s="39">
        <v>586</v>
      </c>
      <c r="EB86" s="39">
        <v>504</v>
      </c>
      <c r="EC86" s="129">
        <f t="shared" si="163"/>
        <v>7042</v>
      </c>
      <c r="ED86" s="39">
        <v>575</v>
      </c>
      <c r="EE86" s="39">
        <v>416</v>
      </c>
      <c r="EF86" s="39">
        <v>437</v>
      </c>
      <c r="EG86" s="39">
        <v>375</v>
      </c>
      <c r="EH86" s="39">
        <v>475</v>
      </c>
      <c r="EI86" s="39">
        <v>585</v>
      </c>
      <c r="EJ86" s="39">
        <v>771</v>
      </c>
      <c r="EK86" s="39">
        <v>840</v>
      </c>
      <c r="EL86" s="39">
        <v>999</v>
      </c>
      <c r="EM86" s="39">
        <v>925</v>
      </c>
      <c r="EN86" s="39">
        <v>533</v>
      </c>
      <c r="EO86" s="39">
        <v>566</v>
      </c>
      <c r="EP86" s="129">
        <f t="shared" si="164"/>
        <v>7497</v>
      </c>
      <c r="EQ86" s="39">
        <v>448</v>
      </c>
      <c r="ER86" s="39">
        <v>454</v>
      </c>
      <c r="ES86" s="39">
        <v>467</v>
      </c>
      <c r="ET86" s="39">
        <v>373</v>
      </c>
      <c r="EU86" s="39">
        <v>584</v>
      </c>
      <c r="EV86" s="39">
        <v>617</v>
      </c>
      <c r="EW86" s="39">
        <v>739</v>
      </c>
      <c r="EX86" s="39">
        <v>874</v>
      </c>
      <c r="EY86" s="39">
        <v>925</v>
      </c>
      <c r="EZ86" s="39">
        <v>844</v>
      </c>
      <c r="FA86" s="39">
        <v>654</v>
      </c>
      <c r="FB86" s="39">
        <v>630</v>
      </c>
      <c r="FC86" s="129">
        <f t="shared" si="165"/>
        <v>7609</v>
      </c>
      <c r="FD86" s="39">
        <f>SUM(FD71:FD85)</f>
        <v>608</v>
      </c>
      <c r="FE86" s="39">
        <f t="shared" ref="FE86:HP86" si="181">SUM(FE71:FE85)</f>
        <v>379</v>
      </c>
      <c r="FF86" s="39">
        <f t="shared" si="181"/>
        <v>442</v>
      </c>
      <c r="FG86" s="39">
        <f t="shared" si="181"/>
        <v>471</v>
      </c>
      <c r="FH86" s="39">
        <f t="shared" si="181"/>
        <v>542</v>
      </c>
      <c r="FI86" s="39">
        <f t="shared" si="181"/>
        <v>664</v>
      </c>
      <c r="FJ86" s="39">
        <f t="shared" si="181"/>
        <v>713</v>
      </c>
      <c r="FK86" s="39">
        <f t="shared" si="181"/>
        <v>758</v>
      </c>
      <c r="FL86" s="39">
        <f t="shared" si="181"/>
        <v>946</v>
      </c>
      <c r="FM86" s="39">
        <f t="shared" si="181"/>
        <v>799</v>
      </c>
      <c r="FN86" s="39">
        <f t="shared" si="181"/>
        <v>581</v>
      </c>
      <c r="FO86" s="39">
        <f t="shared" si="181"/>
        <v>563</v>
      </c>
      <c r="FP86" s="39">
        <f t="shared" si="181"/>
        <v>7466</v>
      </c>
      <c r="FQ86" s="39">
        <f t="shared" si="181"/>
        <v>483</v>
      </c>
      <c r="FR86" s="39">
        <f t="shared" si="181"/>
        <v>439</v>
      </c>
      <c r="FS86" s="39">
        <f t="shared" si="181"/>
        <v>405</v>
      </c>
      <c r="FT86" s="39">
        <f t="shared" si="181"/>
        <v>419</v>
      </c>
      <c r="FU86" s="39">
        <f t="shared" si="181"/>
        <v>508</v>
      </c>
      <c r="FV86" s="39">
        <f t="shared" si="181"/>
        <v>527</v>
      </c>
      <c r="FW86" s="39">
        <f t="shared" si="181"/>
        <v>765</v>
      </c>
      <c r="FX86" s="39">
        <f t="shared" si="181"/>
        <v>843</v>
      </c>
      <c r="FY86" s="39">
        <f t="shared" si="181"/>
        <v>916</v>
      </c>
      <c r="FZ86" s="39">
        <f t="shared" si="181"/>
        <v>771</v>
      </c>
      <c r="GA86" s="39">
        <f t="shared" si="181"/>
        <v>584</v>
      </c>
      <c r="GB86" s="39">
        <f t="shared" si="181"/>
        <v>467</v>
      </c>
      <c r="GC86" s="39">
        <f t="shared" si="181"/>
        <v>7127</v>
      </c>
      <c r="GD86" s="39">
        <f t="shared" si="181"/>
        <v>507</v>
      </c>
      <c r="GE86" s="39">
        <f t="shared" si="181"/>
        <v>412</v>
      </c>
      <c r="GF86" s="39">
        <f t="shared" si="181"/>
        <v>392</v>
      </c>
      <c r="GG86" s="39">
        <f t="shared" si="181"/>
        <v>540</v>
      </c>
      <c r="GH86" s="39">
        <f t="shared" si="181"/>
        <v>518</v>
      </c>
      <c r="GI86" s="39">
        <f t="shared" si="181"/>
        <v>585</v>
      </c>
      <c r="GJ86" s="39">
        <f t="shared" si="181"/>
        <v>697</v>
      </c>
      <c r="GK86" s="39">
        <f t="shared" si="181"/>
        <v>827</v>
      </c>
      <c r="GL86" s="39">
        <f t="shared" si="181"/>
        <v>934</v>
      </c>
      <c r="GM86" s="39">
        <f t="shared" si="181"/>
        <v>834</v>
      </c>
      <c r="GN86" s="39">
        <f t="shared" si="181"/>
        <v>607</v>
      </c>
      <c r="GO86" s="39">
        <f t="shared" si="181"/>
        <v>408</v>
      </c>
      <c r="GP86" s="39">
        <f t="shared" si="181"/>
        <v>7261</v>
      </c>
      <c r="GQ86" s="39">
        <f t="shared" si="181"/>
        <v>501</v>
      </c>
      <c r="GR86" s="39">
        <f t="shared" si="181"/>
        <v>486</v>
      </c>
      <c r="GS86" s="39">
        <f t="shared" si="181"/>
        <v>460</v>
      </c>
      <c r="GT86" s="39">
        <f t="shared" si="181"/>
        <v>463</v>
      </c>
      <c r="GU86" s="39">
        <f t="shared" si="181"/>
        <v>455</v>
      </c>
      <c r="GV86" s="39">
        <f t="shared" si="181"/>
        <v>572</v>
      </c>
      <c r="GW86" s="39">
        <f t="shared" si="181"/>
        <v>610</v>
      </c>
      <c r="GX86" s="39">
        <f t="shared" si="181"/>
        <v>892</v>
      </c>
      <c r="GY86" s="39">
        <f t="shared" si="181"/>
        <v>991</v>
      </c>
      <c r="GZ86" s="39">
        <f t="shared" si="181"/>
        <v>797</v>
      </c>
      <c r="HA86" s="39">
        <f t="shared" si="181"/>
        <v>585</v>
      </c>
      <c r="HB86" s="39">
        <f t="shared" si="181"/>
        <v>659</v>
      </c>
      <c r="HC86" s="41">
        <f t="shared" si="181"/>
        <v>7471</v>
      </c>
      <c r="HD86" s="39">
        <f t="shared" si="181"/>
        <v>470</v>
      </c>
      <c r="HE86" s="39">
        <f t="shared" si="181"/>
        <v>518</v>
      </c>
      <c r="HF86" s="39">
        <f t="shared" si="181"/>
        <v>465</v>
      </c>
      <c r="HG86" s="39">
        <f t="shared" si="181"/>
        <v>511</v>
      </c>
      <c r="HH86" s="39">
        <f t="shared" si="181"/>
        <v>584</v>
      </c>
      <c r="HI86" s="39">
        <f t="shared" si="181"/>
        <v>664</v>
      </c>
      <c r="HJ86" s="39">
        <f t="shared" si="181"/>
        <v>685</v>
      </c>
      <c r="HK86" s="39">
        <f t="shared" si="181"/>
        <v>873</v>
      </c>
      <c r="HL86" s="39">
        <f t="shared" si="181"/>
        <v>803</v>
      </c>
      <c r="HM86" s="39">
        <f t="shared" si="181"/>
        <v>808</v>
      </c>
      <c r="HN86" s="39">
        <f t="shared" si="181"/>
        <v>550</v>
      </c>
      <c r="HO86" s="39">
        <f t="shared" si="181"/>
        <v>463</v>
      </c>
      <c r="HP86" s="41">
        <f t="shared" si="181"/>
        <v>7394</v>
      </c>
      <c r="HQ86" s="39">
        <f t="shared" ref="HQ86:IP86" si="182">SUM(HQ71:HQ85)</f>
        <v>484</v>
      </c>
      <c r="HR86" s="39">
        <f t="shared" si="182"/>
        <v>459</v>
      </c>
      <c r="HS86" s="39">
        <f t="shared" si="182"/>
        <v>636</v>
      </c>
      <c r="HT86" s="39">
        <f t="shared" si="182"/>
        <v>441</v>
      </c>
      <c r="HU86" s="39">
        <f t="shared" si="182"/>
        <v>408</v>
      </c>
      <c r="HV86" s="39">
        <f t="shared" si="182"/>
        <v>629</v>
      </c>
      <c r="HW86" s="39">
        <f t="shared" si="182"/>
        <v>597</v>
      </c>
      <c r="HX86" s="39">
        <f t="shared" si="182"/>
        <v>967</v>
      </c>
      <c r="HY86" s="39">
        <f t="shared" si="182"/>
        <v>804</v>
      </c>
      <c r="HZ86" s="39">
        <f t="shared" si="182"/>
        <v>804</v>
      </c>
      <c r="IA86" s="39">
        <f t="shared" si="182"/>
        <v>571</v>
      </c>
      <c r="IB86" s="39">
        <f t="shared" si="182"/>
        <v>442</v>
      </c>
      <c r="IC86" s="41">
        <f t="shared" si="182"/>
        <v>7242</v>
      </c>
      <c r="ID86" s="39">
        <f t="shared" si="182"/>
        <v>467</v>
      </c>
      <c r="IE86" s="39">
        <f t="shared" si="182"/>
        <v>371</v>
      </c>
      <c r="IF86" s="39">
        <f t="shared" si="182"/>
        <v>447</v>
      </c>
      <c r="IG86" s="39">
        <f t="shared" si="182"/>
        <v>412</v>
      </c>
      <c r="IH86" s="39">
        <f t="shared" si="182"/>
        <v>537</v>
      </c>
      <c r="II86" s="39">
        <f t="shared" si="182"/>
        <v>519</v>
      </c>
      <c r="IJ86" s="39">
        <f t="shared" si="182"/>
        <v>721</v>
      </c>
      <c r="IK86" s="39">
        <f t="shared" si="182"/>
        <v>853</v>
      </c>
      <c r="IL86" s="39">
        <f t="shared" si="182"/>
        <v>722</v>
      </c>
      <c r="IM86" s="39">
        <f t="shared" si="182"/>
        <v>925</v>
      </c>
      <c r="IN86" s="39">
        <f t="shared" si="182"/>
        <v>581</v>
      </c>
      <c r="IO86" s="39">
        <f t="shared" si="182"/>
        <v>521</v>
      </c>
      <c r="IP86" s="41">
        <f t="shared" si="182"/>
        <v>7076</v>
      </c>
      <c r="IQ86" s="39">
        <f t="shared" ref="IQ86:JC86" si="183">SUM(IQ71:IQ85)</f>
        <v>435</v>
      </c>
      <c r="IR86" s="39">
        <f t="shared" si="183"/>
        <v>390</v>
      </c>
      <c r="IS86" s="39">
        <f t="shared" si="183"/>
        <v>456</v>
      </c>
      <c r="IT86" s="39">
        <f t="shared" si="183"/>
        <v>389</v>
      </c>
      <c r="IU86" s="39">
        <f t="shared" si="183"/>
        <v>509</v>
      </c>
      <c r="IV86" s="39">
        <f t="shared" si="183"/>
        <v>504</v>
      </c>
      <c r="IW86" s="39">
        <f t="shared" si="183"/>
        <v>734</v>
      </c>
      <c r="IX86" s="39">
        <f t="shared" si="183"/>
        <v>711</v>
      </c>
      <c r="IY86" s="39">
        <f t="shared" si="183"/>
        <v>82</v>
      </c>
      <c r="IZ86" s="39">
        <f t="shared" si="183"/>
        <v>1041</v>
      </c>
      <c r="JA86" s="39">
        <f t="shared" si="183"/>
        <v>571</v>
      </c>
      <c r="JB86" s="39">
        <f t="shared" si="183"/>
        <v>410</v>
      </c>
      <c r="JC86" s="41">
        <f t="shared" si="183"/>
        <v>6232</v>
      </c>
      <c r="JD86" s="39">
        <f t="shared" ref="JD86:JP86" si="184">SUM(JD71:JD85)</f>
        <v>436</v>
      </c>
      <c r="JE86" s="39">
        <f t="shared" si="184"/>
        <v>348</v>
      </c>
      <c r="JF86" s="39">
        <f t="shared" si="184"/>
        <v>403</v>
      </c>
      <c r="JG86" s="39">
        <f t="shared" si="184"/>
        <v>329</v>
      </c>
      <c r="JH86" s="39">
        <f t="shared" si="184"/>
        <v>469</v>
      </c>
      <c r="JI86" s="39">
        <f t="shared" si="184"/>
        <v>477</v>
      </c>
      <c r="JJ86" s="154">
        <f t="shared" si="184"/>
        <v>708</v>
      </c>
      <c r="JK86" s="39">
        <f t="shared" si="184"/>
        <v>741</v>
      </c>
      <c r="JL86" s="39">
        <f t="shared" si="184"/>
        <v>860</v>
      </c>
      <c r="JM86" s="39">
        <f t="shared" si="184"/>
        <v>667</v>
      </c>
      <c r="JN86" s="39">
        <f t="shared" si="184"/>
        <v>478</v>
      </c>
      <c r="JO86" s="39">
        <f t="shared" si="184"/>
        <v>550</v>
      </c>
      <c r="JP86" s="40">
        <f t="shared" si="184"/>
        <v>6466</v>
      </c>
      <c r="JQ86" s="39">
        <f t="shared" ref="JQ86:KC86" si="185">SUM(JQ71:JQ85)</f>
        <v>446</v>
      </c>
      <c r="JR86" s="39">
        <f t="shared" si="185"/>
        <v>342</v>
      </c>
      <c r="JS86" s="39">
        <f t="shared" si="185"/>
        <v>241</v>
      </c>
      <c r="JT86" s="39">
        <f t="shared" si="185"/>
        <v>91</v>
      </c>
      <c r="JU86" s="39">
        <f t="shared" si="185"/>
        <v>179</v>
      </c>
      <c r="JV86" s="39">
        <f t="shared" si="185"/>
        <v>484</v>
      </c>
      <c r="JW86" s="39">
        <f t="shared" si="185"/>
        <v>509</v>
      </c>
      <c r="JX86" s="39">
        <f t="shared" si="185"/>
        <v>511</v>
      </c>
      <c r="JY86" s="39">
        <f t="shared" si="185"/>
        <v>722</v>
      </c>
      <c r="JZ86" s="39">
        <f t="shared" si="185"/>
        <v>570</v>
      </c>
      <c r="KA86" s="39">
        <f t="shared" si="185"/>
        <v>481</v>
      </c>
      <c r="KB86" s="39">
        <f t="shared" si="185"/>
        <v>693</v>
      </c>
      <c r="KC86" s="40">
        <f t="shared" si="185"/>
        <v>5269</v>
      </c>
      <c r="KD86" s="39">
        <f t="shared" ref="KD86:KP86" si="186">SUM(KD71:KD85)</f>
        <v>206</v>
      </c>
      <c r="KE86" s="39">
        <f t="shared" si="186"/>
        <v>265</v>
      </c>
      <c r="KF86" s="39">
        <f t="shared" si="186"/>
        <v>444</v>
      </c>
      <c r="KG86" s="39">
        <f t="shared" si="186"/>
        <v>491</v>
      </c>
      <c r="KH86" s="39">
        <f t="shared" si="186"/>
        <v>376</v>
      </c>
      <c r="KI86" s="39">
        <f t="shared" si="186"/>
        <v>613</v>
      </c>
      <c r="KJ86" s="39">
        <f t="shared" si="186"/>
        <v>514</v>
      </c>
      <c r="KK86" s="39">
        <f t="shared" si="186"/>
        <v>557</v>
      </c>
      <c r="KL86" s="39">
        <f t="shared" si="186"/>
        <v>841</v>
      </c>
      <c r="KM86" s="39">
        <f t="shared" si="186"/>
        <v>683</v>
      </c>
      <c r="KN86" s="39">
        <f t="shared" si="186"/>
        <v>548</v>
      </c>
      <c r="KO86" s="39">
        <f t="shared" si="186"/>
        <v>491</v>
      </c>
      <c r="KP86" s="41">
        <f t="shared" si="186"/>
        <v>6029</v>
      </c>
      <c r="KQ86" s="39">
        <f t="shared" ref="KQ86:LC86" si="187">SUM(KQ71:KQ85)</f>
        <v>394</v>
      </c>
      <c r="KR86" s="39">
        <f t="shared" si="187"/>
        <v>326</v>
      </c>
      <c r="KS86" s="39">
        <f t="shared" si="187"/>
        <v>417</v>
      </c>
      <c r="KT86" s="39">
        <f t="shared" si="187"/>
        <v>337</v>
      </c>
      <c r="KU86" s="39">
        <f t="shared" si="187"/>
        <v>330</v>
      </c>
      <c r="KV86" s="39">
        <f t="shared" si="187"/>
        <v>182</v>
      </c>
      <c r="KW86" s="39">
        <f t="shared" si="187"/>
        <v>23</v>
      </c>
      <c r="KX86" s="39">
        <f t="shared" si="187"/>
        <v>791</v>
      </c>
      <c r="KY86" s="39">
        <f t="shared" si="187"/>
        <v>739</v>
      </c>
      <c r="KZ86" s="39">
        <f t="shared" si="187"/>
        <v>684</v>
      </c>
      <c r="LA86" s="39">
        <f t="shared" si="187"/>
        <v>546</v>
      </c>
      <c r="LB86" s="39">
        <f t="shared" si="187"/>
        <v>395</v>
      </c>
      <c r="LC86" s="41">
        <f t="shared" si="187"/>
        <v>5164</v>
      </c>
      <c r="LD86" s="39">
        <f t="shared" ref="LD86:LP86" si="188">SUM(LD71:LD85)</f>
        <v>298</v>
      </c>
      <c r="LE86" s="39">
        <f t="shared" si="188"/>
        <v>101</v>
      </c>
      <c r="LF86" s="39">
        <f t="shared" si="188"/>
        <v>342</v>
      </c>
      <c r="LG86" s="39">
        <f t="shared" si="188"/>
        <v>266</v>
      </c>
      <c r="LH86" s="39">
        <f t="shared" si="188"/>
        <v>475</v>
      </c>
      <c r="LI86" s="39">
        <f t="shared" si="188"/>
        <v>431</v>
      </c>
      <c r="LJ86" s="39">
        <f t="shared" si="188"/>
        <v>444</v>
      </c>
      <c r="LK86" s="39">
        <f t="shared" si="188"/>
        <v>687</v>
      </c>
      <c r="LL86" s="39">
        <f t="shared" si="188"/>
        <v>575</v>
      </c>
      <c r="LM86" s="39">
        <f t="shared" si="188"/>
        <v>591</v>
      </c>
      <c r="LN86" s="39">
        <f t="shared" si="188"/>
        <v>586</v>
      </c>
      <c r="LO86" s="39">
        <f t="shared" si="188"/>
        <v>472</v>
      </c>
      <c r="LP86" s="41">
        <f t="shared" si="188"/>
        <v>5268</v>
      </c>
      <c r="LQ86" s="39">
        <f t="shared" ref="LQ86:MC86" si="189">SUM(LQ71:LQ85)</f>
        <v>440</v>
      </c>
      <c r="LR86" s="39">
        <f t="shared" si="189"/>
        <v>191</v>
      </c>
      <c r="LS86" s="39">
        <f t="shared" si="189"/>
        <v>502</v>
      </c>
      <c r="LT86" s="39">
        <f t="shared" si="189"/>
        <v>387</v>
      </c>
      <c r="LU86" s="39">
        <f t="shared" si="189"/>
        <v>410</v>
      </c>
      <c r="LV86" s="39">
        <f t="shared" si="189"/>
        <v>351</v>
      </c>
      <c r="LW86" s="39">
        <f t="shared" si="189"/>
        <v>552</v>
      </c>
      <c r="LX86" s="39">
        <f t="shared" si="189"/>
        <v>676</v>
      </c>
      <c r="LY86" s="39">
        <f t="shared" si="189"/>
        <v>565</v>
      </c>
      <c r="LZ86" s="39">
        <f t="shared" si="189"/>
        <v>460</v>
      </c>
      <c r="MA86" s="39">
        <f t="shared" si="189"/>
        <v>356</v>
      </c>
      <c r="MB86" s="39">
        <f t="shared" si="189"/>
        <v>358</v>
      </c>
      <c r="MC86" s="41">
        <f t="shared" si="189"/>
        <v>5248</v>
      </c>
      <c r="MD86" s="39">
        <f t="shared" ref="MD86:MP86" si="190">SUM(MD71:MD85)</f>
        <v>451</v>
      </c>
      <c r="ME86" s="39">
        <f t="shared" si="190"/>
        <v>304</v>
      </c>
      <c r="MF86" s="39">
        <f t="shared" si="190"/>
        <v>396</v>
      </c>
      <c r="MG86" s="39">
        <f t="shared" si="190"/>
        <v>315</v>
      </c>
      <c r="MH86" s="39">
        <f t="shared" si="190"/>
        <v>376</v>
      </c>
      <c r="MI86" s="39">
        <f t="shared" si="190"/>
        <v>371</v>
      </c>
      <c r="MJ86" s="39">
        <f t="shared" si="190"/>
        <v>604</v>
      </c>
      <c r="MK86" s="39">
        <f t="shared" si="190"/>
        <v>0</v>
      </c>
      <c r="ML86" s="39">
        <f t="shared" si="190"/>
        <v>0</v>
      </c>
      <c r="MM86" s="39">
        <f t="shared" si="190"/>
        <v>0</v>
      </c>
      <c r="MN86" s="39">
        <f t="shared" si="190"/>
        <v>0</v>
      </c>
      <c r="MO86" s="39">
        <f t="shared" si="190"/>
        <v>0</v>
      </c>
      <c r="MP86" s="41">
        <f t="shared" si="190"/>
        <v>2817</v>
      </c>
    </row>
    <row r="87" spans="1:354" ht="24.75" customHeight="1" x14ac:dyDescent="0.25">
      <c r="A87" s="202" t="s">
        <v>46</v>
      </c>
      <c r="B87" s="205" t="s">
        <v>53</v>
      </c>
      <c r="C87" s="206" t="s">
        <v>53</v>
      </c>
      <c r="D87" s="23"/>
      <c r="E87" s="23"/>
      <c r="F87" s="23"/>
      <c r="G87" s="23"/>
      <c r="H87" s="23"/>
      <c r="I87" s="23"/>
      <c r="J87" s="23"/>
      <c r="K87" s="23"/>
      <c r="L87" s="23"/>
      <c r="M87" s="22"/>
      <c r="N87" s="23"/>
      <c r="O87" s="23"/>
      <c r="P87" s="42">
        <f t="shared" ref="P87:P101" si="191">SUM(D87:O87)</f>
        <v>0</v>
      </c>
      <c r="Q87" s="23"/>
      <c r="R87" s="23"/>
      <c r="S87" s="23"/>
      <c r="T87" s="23"/>
      <c r="U87" s="23"/>
      <c r="V87" s="23"/>
      <c r="W87" s="23"/>
      <c r="X87" s="23"/>
      <c r="Y87" s="23"/>
      <c r="Z87" s="22"/>
      <c r="AA87" s="23"/>
      <c r="AB87" s="23"/>
      <c r="AC87" s="42">
        <f t="shared" ref="AC87:AC101" si="192">SUM(Q87:AB87)</f>
        <v>0</v>
      </c>
      <c r="AD87" s="23"/>
      <c r="AE87" s="23"/>
      <c r="AF87" s="23"/>
      <c r="AG87" s="23"/>
      <c r="AH87" s="23"/>
      <c r="AI87" s="23"/>
      <c r="AJ87" s="23"/>
      <c r="AK87" s="23"/>
      <c r="AL87" s="23"/>
      <c r="AM87" s="22"/>
      <c r="AN87" s="23"/>
      <c r="AO87" s="23"/>
      <c r="AP87" s="42">
        <f t="shared" ref="AP87:AP101" si="193">SUM(AD87:AO87)</f>
        <v>0</v>
      </c>
      <c r="AQ87" s="23"/>
      <c r="AR87" s="23"/>
      <c r="AS87" s="23"/>
      <c r="AT87" s="23"/>
      <c r="AU87" s="23"/>
      <c r="AV87" s="23"/>
      <c r="AW87" s="23"/>
      <c r="AX87" s="23"/>
      <c r="AY87" s="23"/>
      <c r="AZ87" s="22"/>
      <c r="BA87" s="23"/>
      <c r="BB87" s="23"/>
      <c r="BC87" s="43">
        <f t="shared" ref="BC87:BC101" si="194">SUM(AQ87:BB87)</f>
        <v>0</v>
      </c>
      <c r="BD87" s="23"/>
      <c r="BE87" s="23"/>
      <c r="BF87" s="23"/>
      <c r="BG87" s="23"/>
      <c r="BH87" s="23"/>
      <c r="BI87" s="23"/>
      <c r="BJ87" s="23"/>
      <c r="BK87" s="23"/>
      <c r="BL87" s="23"/>
      <c r="BM87" s="22"/>
      <c r="BN87" s="23"/>
      <c r="BO87" s="23"/>
      <c r="BP87" s="43">
        <f t="shared" ref="BP87:BP101" si="195">SUM(BD87:BO87)</f>
        <v>0</v>
      </c>
      <c r="BQ87" s="23"/>
      <c r="BR87" s="23"/>
      <c r="BS87" s="23"/>
      <c r="BT87" s="23"/>
      <c r="BU87" s="23"/>
      <c r="BV87" s="23"/>
      <c r="BW87" s="23"/>
      <c r="BX87" s="23"/>
      <c r="BY87" s="23"/>
      <c r="BZ87" s="22"/>
      <c r="CA87" s="23"/>
      <c r="CB87" s="23"/>
      <c r="CC87" s="43">
        <f t="shared" si="159"/>
        <v>0</v>
      </c>
      <c r="CD87" s="23"/>
      <c r="CE87" s="23"/>
      <c r="CF87" s="23"/>
      <c r="CG87" s="23"/>
      <c r="CH87" s="23"/>
      <c r="CI87" s="23"/>
      <c r="CJ87" s="23"/>
      <c r="CK87" s="23"/>
      <c r="CL87" s="23"/>
      <c r="CM87" s="22"/>
      <c r="CN87" s="23"/>
      <c r="CO87" s="23"/>
      <c r="CP87" s="44">
        <f t="shared" si="160"/>
        <v>0</v>
      </c>
      <c r="CQ87" s="23"/>
      <c r="CR87" s="23"/>
      <c r="CS87" s="23"/>
      <c r="CT87" s="23"/>
      <c r="CU87" s="23"/>
      <c r="CV87" s="23"/>
      <c r="CW87" s="23"/>
      <c r="CX87" s="23"/>
      <c r="CY87" s="23"/>
      <c r="CZ87" s="22"/>
      <c r="DA87" s="23"/>
      <c r="DB87" s="23"/>
      <c r="DC87" s="44">
        <f t="shared" si="161"/>
        <v>0</v>
      </c>
      <c r="DD87" s="23"/>
      <c r="DE87" s="23"/>
      <c r="DF87" s="23"/>
      <c r="DG87" s="23"/>
      <c r="DH87" s="23"/>
      <c r="DI87" s="23"/>
      <c r="DJ87" s="23"/>
      <c r="DK87" s="23"/>
      <c r="DL87" s="23"/>
      <c r="DM87" s="22"/>
      <c r="DN87" s="23"/>
      <c r="DO87" s="23"/>
      <c r="DP87" s="43">
        <f t="shared" si="162"/>
        <v>0</v>
      </c>
      <c r="DQ87" s="23"/>
      <c r="DR87" s="23"/>
      <c r="DS87" s="23"/>
      <c r="DT87" s="23"/>
      <c r="DU87" s="23"/>
      <c r="DV87" s="23"/>
      <c r="DW87" s="23"/>
      <c r="DX87" s="23"/>
      <c r="DY87" s="23"/>
      <c r="DZ87" s="22"/>
      <c r="EA87" s="23"/>
      <c r="EB87" s="23"/>
      <c r="EC87" s="43">
        <f t="shared" si="163"/>
        <v>0</v>
      </c>
      <c r="ED87" s="23"/>
      <c r="EE87" s="23"/>
      <c r="EF87" s="23"/>
      <c r="EG87" s="23"/>
      <c r="EH87" s="23"/>
      <c r="EI87" s="23"/>
      <c r="EJ87" s="23"/>
      <c r="EK87" s="23"/>
      <c r="EL87" s="23"/>
      <c r="EM87" s="22"/>
      <c r="EN87" s="23"/>
      <c r="EO87" s="23"/>
      <c r="EP87" s="43">
        <f t="shared" si="164"/>
        <v>0</v>
      </c>
      <c r="EQ87" s="23"/>
      <c r="ER87" s="23"/>
      <c r="ES87" s="23"/>
      <c r="ET87" s="23"/>
      <c r="EU87" s="23"/>
      <c r="EV87" s="23"/>
      <c r="EW87" s="23"/>
      <c r="EX87" s="23"/>
      <c r="EY87" s="23"/>
      <c r="EZ87" s="22"/>
      <c r="FA87" s="23"/>
      <c r="FB87" s="23"/>
      <c r="FC87" s="43">
        <f t="shared" si="165"/>
        <v>0</v>
      </c>
      <c r="FD87" s="23">
        <v>5</v>
      </c>
      <c r="FE87" s="23">
        <v>2</v>
      </c>
      <c r="FF87" s="23">
        <v>4</v>
      </c>
      <c r="FG87" s="23">
        <v>5</v>
      </c>
      <c r="FH87" s="23">
        <v>2</v>
      </c>
      <c r="FI87" s="23">
        <v>0</v>
      </c>
      <c r="FJ87" s="23">
        <v>2</v>
      </c>
      <c r="FK87" s="23">
        <v>4</v>
      </c>
      <c r="FL87" s="23">
        <v>3</v>
      </c>
      <c r="FM87" s="22">
        <v>4</v>
      </c>
      <c r="FN87" s="23">
        <v>7</v>
      </c>
      <c r="FO87" s="23">
        <v>4</v>
      </c>
      <c r="FP87" s="44">
        <f t="shared" si="166"/>
        <v>42</v>
      </c>
      <c r="FQ87" s="23">
        <v>5</v>
      </c>
      <c r="FR87" s="23">
        <v>7</v>
      </c>
      <c r="FS87" s="23">
        <v>2</v>
      </c>
      <c r="FT87" s="23">
        <v>6</v>
      </c>
      <c r="FU87" s="23">
        <v>2</v>
      </c>
      <c r="FV87" s="23">
        <v>4</v>
      </c>
      <c r="FW87" s="23">
        <v>2</v>
      </c>
      <c r="FX87" s="23">
        <v>5</v>
      </c>
      <c r="FY87" s="23">
        <v>10</v>
      </c>
      <c r="FZ87" s="22">
        <v>4</v>
      </c>
      <c r="GA87" s="23">
        <v>3</v>
      </c>
      <c r="GB87" s="23">
        <v>7</v>
      </c>
      <c r="GC87" s="44">
        <f t="shared" si="167"/>
        <v>57</v>
      </c>
      <c r="GD87" s="23">
        <v>1</v>
      </c>
      <c r="GE87" s="23">
        <v>6</v>
      </c>
      <c r="GF87" s="23">
        <v>4</v>
      </c>
      <c r="GG87" s="23">
        <v>8</v>
      </c>
      <c r="GH87" s="23">
        <v>2</v>
      </c>
      <c r="GI87" s="23">
        <v>6</v>
      </c>
      <c r="GJ87" s="23">
        <v>9</v>
      </c>
      <c r="GK87" s="23">
        <v>1</v>
      </c>
      <c r="GL87" s="23">
        <v>2</v>
      </c>
      <c r="GM87" s="22">
        <v>6</v>
      </c>
      <c r="GN87" s="23">
        <v>3</v>
      </c>
      <c r="GO87" s="23">
        <v>3</v>
      </c>
      <c r="GP87" s="44">
        <f t="shared" ref="GP87:GP101" si="196">SUM(GD87:GO87)</f>
        <v>51</v>
      </c>
      <c r="GQ87" s="23">
        <v>5</v>
      </c>
      <c r="GR87" s="23">
        <v>5</v>
      </c>
      <c r="GS87" s="23">
        <v>6</v>
      </c>
      <c r="GT87" s="23">
        <v>7</v>
      </c>
      <c r="GU87" s="23">
        <v>7</v>
      </c>
      <c r="GV87" s="23">
        <v>9</v>
      </c>
      <c r="GW87" s="23">
        <v>3</v>
      </c>
      <c r="GX87" s="23">
        <v>6</v>
      </c>
      <c r="GY87" s="23">
        <v>11</v>
      </c>
      <c r="GZ87" s="22">
        <v>5</v>
      </c>
      <c r="HA87" s="23">
        <v>3</v>
      </c>
      <c r="HB87" s="23">
        <v>7</v>
      </c>
      <c r="HC87" s="43">
        <f t="shared" ref="HC87:HC101" si="197">SUM(GQ87:HB87)</f>
        <v>74</v>
      </c>
      <c r="HD87" s="23">
        <v>6</v>
      </c>
      <c r="HE87" s="23">
        <v>4</v>
      </c>
      <c r="HF87" s="23">
        <v>9</v>
      </c>
      <c r="HG87" s="23">
        <v>5</v>
      </c>
      <c r="HH87" s="23">
        <v>4</v>
      </c>
      <c r="HI87" s="23">
        <v>8</v>
      </c>
      <c r="HJ87" s="23">
        <v>5</v>
      </c>
      <c r="HK87" s="23">
        <v>5</v>
      </c>
      <c r="HL87" s="23">
        <v>14</v>
      </c>
      <c r="HM87" s="22">
        <v>2</v>
      </c>
      <c r="HN87" s="23">
        <v>8</v>
      </c>
      <c r="HO87" s="23">
        <v>5</v>
      </c>
      <c r="HP87" s="43">
        <f t="shared" ref="HP87:HP101" si="198">SUM(HD87:HO87)</f>
        <v>75</v>
      </c>
      <c r="HQ87" s="23">
        <v>5</v>
      </c>
      <c r="HR87" s="23">
        <v>5</v>
      </c>
      <c r="HS87" s="23">
        <v>16</v>
      </c>
      <c r="HT87" s="23">
        <v>3</v>
      </c>
      <c r="HU87" s="23">
        <v>5</v>
      </c>
      <c r="HV87" s="23">
        <v>7</v>
      </c>
      <c r="HW87" s="23">
        <v>2</v>
      </c>
      <c r="HX87" s="23">
        <v>4</v>
      </c>
      <c r="HY87" s="23">
        <v>6</v>
      </c>
      <c r="HZ87" s="22">
        <v>7</v>
      </c>
      <c r="IA87" s="23">
        <v>5</v>
      </c>
      <c r="IB87" s="23">
        <v>7</v>
      </c>
      <c r="IC87" s="43">
        <f t="shared" ref="IC87:IC101" si="199">SUM(HQ87:IB87)</f>
        <v>72</v>
      </c>
      <c r="ID87" s="23">
        <v>6</v>
      </c>
      <c r="IE87" s="23">
        <v>4</v>
      </c>
      <c r="IF87" s="23">
        <v>12</v>
      </c>
      <c r="IG87" s="23">
        <v>9</v>
      </c>
      <c r="IH87" s="23">
        <v>9</v>
      </c>
      <c r="II87" s="23">
        <v>7</v>
      </c>
      <c r="IJ87" s="23">
        <v>7</v>
      </c>
      <c r="IK87" s="23">
        <v>2</v>
      </c>
      <c r="IL87" s="23">
        <v>7</v>
      </c>
      <c r="IM87" s="22">
        <v>12</v>
      </c>
      <c r="IN87" s="23">
        <v>8</v>
      </c>
      <c r="IO87" s="23">
        <v>4</v>
      </c>
      <c r="IP87" s="43">
        <f t="shared" ref="IP87:IP101" si="200">SUM(ID87:IO87)</f>
        <v>87</v>
      </c>
      <c r="IQ87" s="23">
        <v>7</v>
      </c>
      <c r="IR87" s="23">
        <v>6</v>
      </c>
      <c r="IS87" s="23">
        <v>7</v>
      </c>
      <c r="IT87" s="23">
        <v>3</v>
      </c>
      <c r="IU87" s="23">
        <v>8</v>
      </c>
      <c r="IV87" s="23">
        <v>15</v>
      </c>
      <c r="IW87" s="23">
        <v>9</v>
      </c>
      <c r="IX87" s="23">
        <v>8</v>
      </c>
      <c r="IY87" s="23">
        <v>5</v>
      </c>
      <c r="IZ87" s="22">
        <v>16</v>
      </c>
      <c r="JA87" s="23">
        <v>10</v>
      </c>
      <c r="JB87" s="23">
        <v>5</v>
      </c>
      <c r="JC87" s="43">
        <f t="shared" ref="JC87:JC101" si="201">SUM(IQ87:JB87)</f>
        <v>99</v>
      </c>
      <c r="JD87" s="23">
        <v>6</v>
      </c>
      <c r="JE87" s="23">
        <v>6</v>
      </c>
      <c r="JF87" s="23">
        <v>6</v>
      </c>
      <c r="JG87" s="23">
        <v>9</v>
      </c>
      <c r="JH87" s="23">
        <v>12</v>
      </c>
      <c r="JI87" s="23">
        <v>8</v>
      </c>
      <c r="JJ87" s="153">
        <v>17</v>
      </c>
      <c r="JK87" s="23">
        <v>17</v>
      </c>
      <c r="JL87" s="23">
        <v>20</v>
      </c>
      <c r="JM87" s="22">
        <v>14</v>
      </c>
      <c r="JN87" s="23">
        <v>5</v>
      </c>
      <c r="JO87" s="23">
        <v>10</v>
      </c>
      <c r="JP87" s="42">
        <f t="shared" ref="JP87:JP101" si="202">SUM(JD87:JO87)</f>
        <v>130</v>
      </c>
      <c r="JQ87" s="23">
        <v>8</v>
      </c>
      <c r="JR87" s="23">
        <v>6</v>
      </c>
      <c r="JS87" s="23">
        <v>6</v>
      </c>
      <c r="JT87" s="23">
        <v>1</v>
      </c>
      <c r="JU87" s="23">
        <v>0</v>
      </c>
      <c r="JV87" s="23">
        <v>5</v>
      </c>
      <c r="JW87" s="23">
        <v>5</v>
      </c>
      <c r="JX87" s="23">
        <v>5</v>
      </c>
      <c r="JY87" s="23">
        <v>13</v>
      </c>
      <c r="JZ87" s="22">
        <v>4</v>
      </c>
      <c r="KA87" s="23">
        <v>10</v>
      </c>
      <c r="KB87" s="23">
        <v>11</v>
      </c>
      <c r="KC87" s="42">
        <f t="shared" ref="KC87:KC101" si="203">SUM(JQ87:KB87)</f>
        <v>74</v>
      </c>
      <c r="KD87" s="23">
        <v>2</v>
      </c>
      <c r="KE87" s="23">
        <v>3</v>
      </c>
      <c r="KF87" s="23">
        <v>4</v>
      </c>
      <c r="KG87" s="23">
        <v>7</v>
      </c>
      <c r="KH87" s="23">
        <v>11</v>
      </c>
      <c r="KI87" s="23">
        <v>13</v>
      </c>
      <c r="KJ87" s="23">
        <v>7</v>
      </c>
      <c r="KK87" s="23">
        <v>6</v>
      </c>
      <c r="KL87" s="23">
        <v>15</v>
      </c>
      <c r="KM87" s="22">
        <v>4</v>
      </c>
      <c r="KN87" s="23">
        <v>5</v>
      </c>
      <c r="KO87" s="23">
        <v>15</v>
      </c>
      <c r="KP87" s="43">
        <f t="shared" ref="KP87:KP101" si="204">SUM(KD87:KO87)</f>
        <v>92</v>
      </c>
      <c r="KQ87" s="23">
        <v>2</v>
      </c>
      <c r="KR87" s="23">
        <v>7</v>
      </c>
      <c r="KS87" s="23">
        <v>14</v>
      </c>
      <c r="KT87" s="23">
        <v>10</v>
      </c>
      <c r="KU87" s="23">
        <v>6</v>
      </c>
      <c r="KV87" s="23">
        <v>2</v>
      </c>
      <c r="KW87" s="161"/>
      <c r="KX87" s="23">
        <v>7</v>
      </c>
      <c r="KY87" s="23">
        <v>9</v>
      </c>
      <c r="KZ87" s="22">
        <v>6</v>
      </c>
      <c r="LA87" s="23">
        <v>6</v>
      </c>
      <c r="LB87" s="23">
        <v>9</v>
      </c>
      <c r="LC87" s="43">
        <f t="shared" ref="LC87:LC101" si="205">SUM(KQ87:LB87)</f>
        <v>78</v>
      </c>
      <c r="LD87" s="23">
        <v>6</v>
      </c>
      <c r="LE87" s="23">
        <v>2</v>
      </c>
      <c r="LF87" s="23">
        <v>8</v>
      </c>
      <c r="LG87" s="23">
        <v>9</v>
      </c>
      <c r="LH87" s="23">
        <v>6</v>
      </c>
      <c r="LI87" s="23">
        <v>5</v>
      </c>
      <c r="LJ87" s="161">
        <v>14</v>
      </c>
      <c r="LK87" s="23">
        <v>7</v>
      </c>
      <c r="LL87" s="23">
        <v>9</v>
      </c>
      <c r="LM87" s="22">
        <v>8</v>
      </c>
      <c r="LN87" s="23">
        <v>5</v>
      </c>
      <c r="LO87" s="23">
        <v>10</v>
      </c>
      <c r="LP87" s="43">
        <f t="shared" ref="LP87:LP101" si="206">SUM(LD87:LO87)</f>
        <v>89</v>
      </c>
      <c r="LQ87" s="169">
        <v>10</v>
      </c>
      <c r="LR87" s="169">
        <v>1</v>
      </c>
      <c r="LS87" s="169">
        <v>6</v>
      </c>
      <c r="LT87" s="169">
        <v>1</v>
      </c>
      <c r="LU87" s="169">
        <v>8</v>
      </c>
      <c r="LV87" s="169">
        <v>3</v>
      </c>
      <c r="LW87" s="176">
        <v>9</v>
      </c>
      <c r="LX87" s="169">
        <v>5</v>
      </c>
      <c r="LY87" s="169">
        <v>6</v>
      </c>
      <c r="LZ87" s="168">
        <v>3</v>
      </c>
      <c r="MA87" s="169">
        <v>4</v>
      </c>
      <c r="MB87" s="169">
        <v>7</v>
      </c>
      <c r="MC87" s="43">
        <f t="shared" ref="MC87:MC101" si="207">SUM(LQ87:MB87)</f>
        <v>63</v>
      </c>
      <c r="MD87" s="169">
        <v>7</v>
      </c>
      <c r="ME87" s="169">
        <v>7</v>
      </c>
      <c r="MF87" s="169">
        <v>4</v>
      </c>
      <c r="MG87" s="169">
        <v>8</v>
      </c>
      <c r="MH87" s="169">
        <v>2</v>
      </c>
      <c r="MI87" s="169">
        <v>8</v>
      </c>
      <c r="MJ87" s="176">
        <v>6</v>
      </c>
      <c r="MK87" s="169"/>
      <c r="ML87" s="169"/>
      <c r="MM87" s="168"/>
      <c r="MN87" s="169"/>
      <c r="MO87" s="169"/>
      <c r="MP87" s="43">
        <f t="shared" ref="MP87:MP101" si="208">SUM(MD87:MO87)</f>
        <v>42</v>
      </c>
    </row>
    <row r="88" spans="1:354" x14ac:dyDescent="0.25">
      <c r="A88" s="203"/>
      <c r="B88" s="200" t="s">
        <v>54</v>
      </c>
      <c r="C88" s="201" t="s">
        <v>54</v>
      </c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42">
        <f t="shared" si="191"/>
        <v>0</v>
      </c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42">
        <f t="shared" si="192"/>
        <v>0</v>
      </c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42">
        <f t="shared" si="193"/>
        <v>0</v>
      </c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43">
        <f t="shared" si="194"/>
        <v>0</v>
      </c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43">
        <f t="shared" si="195"/>
        <v>0</v>
      </c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43">
        <f t="shared" si="159"/>
        <v>0</v>
      </c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44">
        <f t="shared" si="160"/>
        <v>0</v>
      </c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44">
        <f t="shared" si="161"/>
        <v>0</v>
      </c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43">
        <f t="shared" si="162"/>
        <v>0</v>
      </c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43">
        <f t="shared" si="163"/>
        <v>0</v>
      </c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43">
        <f t="shared" si="164"/>
        <v>0</v>
      </c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43">
        <f t="shared" si="165"/>
        <v>0</v>
      </c>
      <c r="FD88" s="23">
        <v>14</v>
      </c>
      <c r="FE88" s="23">
        <v>14</v>
      </c>
      <c r="FF88" s="23">
        <v>15</v>
      </c>
      <c r="FG88" s="23">
        <v>14</v>
      </c>
      <c r="FH88" s="23">
        <v>11</v>
      </c>
      <c r="FI88" s="23">
        <v>31</v>
      </c>
      <c r="FJ88" s="23">
        <v>11</v>
      </c>
      <c r="FK88" s="23">
        <v>9</v>
      </c>
      <c r="FL88" s="23">
        <v>12</v>
      </c>
      <c r="FM88" s="23">
        <v>18</v>
      </c>
      <c r="FN88" s="23">
        <v>9</v>
      </c>
      <c r="FO88" s="23">
        <v>14</v>
      </c>
      <c r="FP88" s="44">
        <f t="shared" si="166"/>
        <v>172</v>
      </c>
      <c r="FQ88" s="23">
        <v>13</v>
      </c>
      <c r="FR88" s="23">
        <v>18</v>
      </c>
      <c r="FS88" s="23">
        <v>12</v>
      </c>
      <c r="FT88" s="23">
        <v>14</v>
      </c>
      <c r="FU88" s="23">
        <v>8</v>
      </c>
      <c r="FV88" s="23">
        <v>10</v>
      </c>
      <c r="FW88" s="23">
        <v>24</v>
      </c>
      <c r="FX88" s="23">
        <v>16</v>
      </c>
      <c r="FY88" s="23">
        <v>9</v>
      </c>
      <c r="FZ88" s="23">
        <v>13</v>
      </c>
      <c r="GA88" s="23">
        <v>8</v>
      </c>
      <c r="GB88" s="23">
        <v>12</v>
      </c>
      <c r="GC88" s="44">
        <f t="shared" si="167"/>
        <v>157</v>
      </c>
      <c r="GD88" s="23">
        <v>8</v>
      </c>
      <c r="GE88" s="23">
        <v>8</v>
      </c>
      <c r="GF88" s="23">
        <v>13</v>
      </c>
      <c r="GG88" s="23">
        <v>20</v>
      </c>
      <c r="GH88" s="23">
        <v>13</v>
      </c>
      <c r="GI88" s="23">
        <v>17</v>
      </c>
      <c r="GJ88" s="23">
        <v>18</v>
      </c>
      <c r="GK88" s="23">
        <v>14</v>
      </c>
      <c r="GL88" s="23">
        <v>10</v>
      </c>
      <c r="GM88" s="23">
        <v>16</v>
      </c>
      <c r="GN88" s="23">
        <v>11</v>
      </c>
      <c r="GO88" s="23">
        <v>11</v>
      </c>
      <c r="GP88" s="44">
        <f t="shared" si="196"/>
        <v>159</v>
      </c>
      <c r="GQ88" s="23">
        <v>14</v>
      </c>
      <c r="GR88" s="23">
        <v>17</v>
      </c>
      <c r="GS88" s="23">
        <v>13</v>
      </c>
      <c r="GT88" s="23">
        <v>17</v>
      </c>
      <c r="GU88" s="23">
        <v>12</v>
      </c>
      <c r="GV88" s="23">
        <v>19</v>
      </c>
      <c r="GW88" s="23">
        <v>7</v>
      </c>
      <c r="GX88" s="23">
        <v>17</v>
      </c>
      <c r="GY88" s="23">
        <v>13</v>
      </c>
      <c r="GZ88" s="23">
        <v>13</v>
      </c>
      <c r="HA88" s="23">
        <v>14</v>
      </c>
      <c r="HB88" s="23">
        <v>10</v>
      </c>
      <c r="HC88" s="43">
        <f t="shared" si="197"/>
        <v>166</v>
      </c>
      <c r="HD88" s="23">
        <v>18</v>
      </c>
      <c r="HE88" s="23">
        <v>9</v>
      </c>
      <c r="HF88" s="23">
        <v>19</v>
      </c>
      <c r="HG88" s="23">
        <v>4</v>
      </c>
      <c r="HH88" s="23">
        <v>22</v>
      </c>
      <c r="HI88" s="23">
        <v>25</v>
      </c>
      <c r="HJ88" s="23">
        <v>27</v>
      </c>
      <c r="HK88" s="23">
        <v>10</v>
      </c>
      <c r="HL88" s="23">
        <v>11</v>
      </c>
      <c r="HM88" s="23">
        <v>19</v>
      </c>
      <c r="HN88" s="23">
        <v>14</v>
      </c>
      <c r="HO88" s="23">
        <v>11</v>
      </c>
      <c r="HP88" s="43">
        <f t="shared" si="198"/>
        <v>189</v>
      </c>
      <c r="HQ88" s="23">
        <v>25</v>
      </c>
      <c r="HR88" s="23">
        <v>9</v>
      </c>
      <c r="HS88" s="23">
        <v>26</v>
      </c>
      <c r="HT88" s="23">
        <v>24</v>
      </c>
      <c r="HU88" s="23">
        <v>23</v>
      </c>
      <c r="HV88" s="23">
        <v>15</v>
      </c>
      <c r="HW88" s="23">
        <v>1</v>
      </c>
      <c r="HX88" s="23">
        <v>21</v>
      </c>
      <c r="HY88" s="23">
        <v>21</v>
      </c>
      <c r="HZ88" s="23">
        <v>13</v>
      </c>
      <c r="IA88" s="23">
        <v>15</v>
      </c>
      <c r="IB88" s="23">
        <v>11</v>
      </c>
      <c r="IC88" s="43">
        <f t="shared" si="199"/>
        <v>204</v>
      </c>
      <c r="ID88" s="23">
        <v>20</v>
      </c>
      <c r="IE88" s="23">
        <v>22</v>
      </c>
      <c r="IF88" s="23">
        <v>19</v>
      </c>
      <c r="IG88" s="23">
        <v>19</v>
      </c>
      <c r="IH88" s="23">
        <v>10</v>
      </c>
      <c r="II88" s="23">
        <v>22</v>
      </c>
      <c r="IJ88" s="23">
        <v>20</v>
      </c>
      <c r="IK88" s="23">
        <v>12</v>
      </c>
      <c r="IL88" s="23">
        <v>18</v>
      </c>
      <c r="IM88" s="23">
        <v>29</v>
      </c>
      <c r="IN88" s="23">
        <v>31</v>
      </c>
      <c r="IO88" s="23">
        <v>19</v>
      </c>
      <c r="IP88" s="43">
        <f t="shared" si="200"/>
        <v>241</v>
      </c>
      <c r="IQ88" s="23">
        <v>15</v>
      </c>
      <c r="IR88" s="23">
        <v>18</v>
      </c>
      <c r="IS88" s="23">
        <v>18</v>
      </c>
      <c r="IT88" s="23">
        <v>7</v>
      </c>
      <c r="IU88" s="23">
        <v>16</v>
      </c>
      <c r="IV88" s="23">
        <v>14</v>
      </c>
      <c r="IW88" s="23">
        <v>22</v>
      </c>
      <c r="IX88" s="23">
        <v>13</v>
      </c>
      <c r="IY88" s="23">
        <v>18</v>
      </c>
      <c r="IZ88" s="23">
        <v>27</v>
      </c>
      <c r="JA88" s="23">
        <v>18</v>
      </c>
      <c r="JB88" s="23">
        <v>19</v>
      </c>
      <c r="JC88" s="43">
        <f t="shared" si="201"/>
        <v>205</v>
      </c>
      <c r="JD88" s="23">
        <v>23</v>
      </c>
      <c r="JE88" s="23">
        <v>19</v>
      </c>
      <c r="JF88" s="23">
        <v>17</v>
      </c>
      <c r="JG88" s="23">
        <v>21</v>
      </c>
      <c r="JH88" s="23">
        <v>3</v>
      </c>
      <c r="JI88" s="23">
        <v>15</v>
      </c>
      <c r="JJ88" s="153">
        <v>36</v>
      </c>
      <c r="JK88" s="23">
        <v>16</v>
      </c>
      <c r="JL88" s="23">
        <v>20</v>
      </c>
      <c r="JM88" s="23">
        <v>16</v>
      </c>
      <c r="JN88" s="23">
        <v>13</v>
      </c>
      <c r="JO88" s="23">
        <v>12</v>
      </c>
      <c r="JP88" s="42">
        <f t="shared" si="202"/>
        <v>211</v>
      </c>
      <c r="JQ88" s="23">
        <v>16</v>
      </c>
      <c r="JR88" s="23">
        <v>11</v>
      </c>
      <c r="JS88" s="23">
        <v>6</v>
      </c>
      <c r="JT88" s="23">
        <v>6</v>
      </c>
      <c r="JU88" s="23">
        <v>4</v>
      </c>
      <c r="JV88" s="23">
        <v>8</v>
      </c>
      <c r="JW88" s="23">
        <v>27</v>
      </c>
      <c r="JX88" s="23">
        <v>7</v>
      </c>
      <c r="JY88" s="23">
        <v>17</v>
      </c>
      <c r="JZ88" s="23">
        <v>21</v>
      </c>
      <c r="KA88" s="23">
        <v>17</v>
      </c>
      <c r="KB88" s="23">
        <v>41</v>
      </c>
      <c r="KC88" s="42">
        <f t="shared" si="203"/>
        <v>181</v>
      </c>
      <c r="KD88" s="23">
        <v>12</v>
      </c>
      <c r="KE88" s="23">
        <v>6</v>
      </c>
      <c r="KF88" s="23">
        <v>14</v>
      </c>
      <c r="KG88" s="23">
        <v>20</v>
      </c>
      <c r="KH88" s="23">
        <v>12</v>
      </c>
      <c r="KI88" s="23">
        <v>22</v>
      </c>
      <c r="KJ88" s="23">
        <v>10</v>
      </c>
      <c r="KK88" s="23">
        <v>14</v>
      </c>
      <c r="KL88" s="23">
        <v>17</v>
      </c>
      <c r="KM88" s="23">
        <v>23</v>
      </c>
      <c r="KN88" s="23">
        <v>15</v>
      </c>
      <c r="KO88" s="23">
        <v>12</v>
      </c>
      <c r="KP88" s="43">
        <f t="shared" si="204"/>
        <v>177</v>
      </c>
      <c r="KQ88" s="23">
        <v>12</v>
      </c>
      <c r="KR88" s="23">
        <v>14</v>
      </c>
      <c r="KS88" s="23">
        <v>12</v>
      </c>
      <c r="KT88" s="23">
        <v>14</v>
      </c>
      <c r="KU88" s="23">
        <v>7</v>
      </c>
      <c r="KV88" s="23">
        <v>6</v>
      </c>
      <c r="KW88" s="161"/>
      <c r="KX88" s="23">
        <v>27</v>
      </c>
      <c r="KY88" s="23">
        <v>13</v>
      </c>
      <c r="KZ88" s="23">
        <v>14</v>
      </c>
      <c r="LA88" s="23">
        <v>31</v>
      </c>
      <c r="LB88" s="23">
        <v>12</v>
      </c>
      <c r="LC88" s="43">
        <f t="shared" si="205"/>
        <v>162</v>
      </c>
      <c r="LD88" s="23">
        <v>14</v>
      </c>
      <c r="LE88" s="23">
        <v>8</v>
      </c>
      <c r="LF88" s="23">
        <v>27</v>
      </c>
      <c r="LG88" s="23">
        <v>10</v>
      </c>
      <c r="LH88" s="23">
        <v>20</v>
      </c>
      <c r="LI88" s="23">
        <v>24</v>
      </c>
      <c r="LJ88" s="161">
        <v>13</v>
      </c>
      <c r="LK88" s="23">
        <v>23</v>
      </c>
      <c r="LL88" s="23">
        <v>13</v>
      </c>
      <c r="LM88" s="23">
        <v>18</v>
      </c>
      <c r="LN88" s="23">
        <v>18</v>
      </c>
      <c r="LO88" s="23">
        <v>7</v>
      </c>
      <c r="LP88" s="43">
        <f t="shared" si="206"/>
        <v>195</v>
      </c>
      <c r="LQ88" s="169">
        <v>18</v>
      </c>
      <c r="LR88" s="169">
        <v>11</v>
      </c>
      <c r="LS88" s="169">
        <v>14</v>
      </c>
      <c r="LT88" s="169">
        <v>18</v>
      </c>
      <c r="LU88" s="169">
        <v>15</v>
      </c>
      <c r="LV88" s="169">
        <v>10</v>
      </c>
      <c r="LW88" s="176">
        <v>18</v>
      </c>
      <c r="LX88" s="169">
        <v>19</v>
      </c>
      <c r="LY88" s="169">
        <v>10</v>
      </c>
      <c r="LZ88" s="169">
        <v>7</v>
      </c>
      <c r="MA88" s="169">
        <v>5</v>
      </c>
      <c r="MB88" s="169">
        <v>10</v>
      </c>
      <c r="MC88" s="43">
        <f t="shared" si="207"/>
        <v>155</v>
      </c>
      <c r="MD88" s="169">
        <v>19</v>
      </c>
      <c r="ME88" s="169">
        <v>15</v>
      </c>
      <c r="MF88" s="169">
        <v>21</v>
      </c>
      <c r="MG88" s="169">
        <v>19</v>
      </c>
      <c r="MH88" s="169">
        <v>16</v>
      </c>
      <c r="MI88" s="169">
        <v>20</v>
      </c>
      <c r="MJ88" s="176">
        <v>21</v>
      </c>
      <c r="MK88" s="169"/>
      <c r="ML88" s="169"/>
      <c r="MM88" s="169"/>
      <c r="MN88" s="169"/>
      <c r="MO88" s="169"/>
      <c r="MP88" s="43">
        <f t="shared" si="208"/>
        <v>131</v>
      </c>
    </row>
    <row r="89" spans="1:354" x14ac:dyDescent="0.25">
      <c r="A89" s="203"/>
      <c r="B89" s="200" t="s">
        <v>55</v>
      </c>
      <c r="C89" s="201" t="s">
        <v>55</v>
      </c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42">
        <f t="shared" si="191"/>
        <v>0</v>
      </c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42">
        <f t="shared" si="192"/>
        <v>0</v>
      </c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42">
        <f t="shared" si="193"/>
        <v>0</v>
      </c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43">
        <f t="shared" si="194"/>
        <v>0</v>
      </c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43">
        <f t="shared" si="195"/>
        <v>0</v>
      </c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43">
        <f t="shared" si="159"/>
        <v>0</v>
      </c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44">
        <f t="shared" si="160"/>
        <v>0</v>
      </c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44">
        <f t="shared" si="161"/>
        <v>0</v>
      </c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43">
        <f t="shared" si="162"/>
        <v>0</v>
      </c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43">
        <f t="shared" si="163"/>
        <v>0</v>
      </c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43">
        <f t="shared" si="164"/>
        <v>0</v>
      </c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43">
        <f t="shared" si="165"/>
        <v>0</v>
      </c>
      <c r="FD89" s="23">
        <v>6</v>
      </c>
      <c r="FE89" s="23">
        <v>4</v>
      </c>
      <c r="FF89" s="23">
        <v>4</v>
      </c>
      <c r="FG89" s="23">
        <v>6</v>
      </c>
      <c r="FH89" s="23">
        <v>8</v>
      </c>
      <c r="FI89" s="23">
        <v>7</v>
      </c>
      <c r="FJ89" s="23">
        <v>9</v>
      </c>
      <c r="FK89" s="23">
        <v>3</v>
      </c>
      <c r="FL89" s="23">
        <v>9</v>
      </c>
      <c r="FM89" s="23">
        <v>6</v>
      </c>
      <c r="FN89" s="23">
        <v>4</v>
      </c>
      <c r="FO89" s="23">
        <v>9</v>
      </c>
      <c r="FP89" s="44">
        <f t="shared" si="166"/>
        <v>75</v>
      </c>
      <c r="FQ89" s="23">
        <v>3</v>
      </c>
      <c r="FR89" s="23">
        <v>9</v>
      </c>
      <c r="FS89" s="23">
        <v>2</v>
      </c>
      <c r="FT89" s="23">
        <v>7</v>
      </c>
      <c r="FU89" s="23">
        <v>3</v>
      </c>
      <c r="FV89" s="23">
        <v>6</v>
      </c>
      <c r="FW89" s="23">
        <v>3</v>
      </c>
      <c r="FX89" s="23">
        <v>8</v>
      </c>
      <c r="FY89" s="23">
        <v>3</v>
      </c>
      <c r="FZ89" s="23">
        <v>5</v>
      </c>
      <c r="GA89" s="23">
        <v>5</v>
      </c>
      <c r="GB89" s="23">
        <v>4</v>
      </c>
      <c r="GC89" s="44">
        <f t="shared" si="167"/>
        <v>58</v>
      </c>
      <c r="GD89" s="23">
        <v>3</v>
      </c>
      <c r="GE89" s="23">
        <v>3</v>
      </c>
      <c r="GF89" s="23">
        <v>5</v>
      </c>
      <c r="GG89" s="23">
        <v>9</v>
      </c>
      <c r="GH89" s="23">
        <v>3</v>
      </c>
      <c r="GI89" s="23">
        <v>9</v>
      </c>
      <c r="GJ89" s="23">
        <v>8</v>
      </c>
      <c r="GK89" s="23">
        <v>6</v>
      </c>
      <c r="GL89" s="23">
        <v>7</v>
      </c>
      <c r="GM89" s="23">
        <v>7</v>
      </c>
      <c r="GN89" s="23">
        <v>4</v>
      </c>
      <c r="GO89" s="23">
        <v>5</v>
      </c>
      <c r="GP89" s="44">
        <f t="shared" si="196"/>
        <v>69</v>
      </c>
      <c r="GQ89" s="23">
        <v>6</v>
      </c>
      <c r="GR89" s="23">
        <v>9</v>
      </c>
      <c r="GS89" s="23">
        <v>8</v>
      </c>
      <c r="GT89" s="23">
        <v>4</v>
      </c>
      <c r="GU89" s="23">
        <v>9</v>
      </c>
      <c r="GV89" s="23">
        <v>5</v>
      </c>
      <c r="GW89" s="23">
        <v>6</v>
      </c>
      <c r="GX89" s="23">
        <v>5</v>
      </c>
      <c r="GY89" s="23">
        <v>6</v>
      </c>
      <c r="GZ89" s="23">
        <v>3</v>
      </c>
      <c r="HA89" s="23">
        <v>4</v>
      </c>
      <c r="HB89" s="23">
        <v>5</v>
      </c>
      <c r="HC89" s="43">
        <f t="shared" si="197"/>
        <v>70</v>
      </c>
      <c r="HD89" s="23">
        <v>3</v>
      </c>
      <c r="HE89" s="23">
        <v>4</v>
      </c>
      <c r="HF89" s="23">
        <v>6</v>
      </c>
      <c r="HG89" s="23">
        <v>4</v>
      </c>
      <c r="HH89" s="23">
        <v>3</v>
      </c>
      <c r="HI89" s="23">
        <v>8</v>
      </c>
      <c r="HJ89" s="23">
        <v>10</v>
      </c>
      <c r="HK89" s="23">
        <v>6</v>
      </c>
      <c r="HL89" s="23">
        <v>9</v>
      </c>
      <c r="HM89" s="23">
        <v>8</v>
      </c>
      <c r="HN89" s="23">
        <v>3</v>
      </c>
      <c r="HO89" s="23">
        <v>5</v>
      </c>
      <c r="HP89" s="43">
        <f t="shared" si="198"/>
        <v>69</v>
      </c>
      <c r="HQ89" s="23">
        <v>6</v>
      </c>
      <c r="HR89" s="23">
        <v>4</v>
      </c>
      <c r="HS89" s="23">
        <v>4</v>
      </c>
      <c r="HT89" s="23">
        <v>6</v>
      </c>
      <c r="HU89" s="23">
        <v>9</v>
      </c>
      <c r="HV89" s="23">
        <v>10</v>
      </c>
      <c r="HW89" s="23">
        <v>6</v>
      </c>
      <c r="HX89" s="23">
        <v>7</v>
      </c>
      <c r="HY89" s="23">
        <v>6</v>
      </c>
      <c r="HZ89" s="23">
        <v>8</v>
      </c>
      <c r="IA89" s="23">
        <v>4</v>
      </c>
      <c r="IB89" s="23">
        <v>5</v>
      </c>
      <c r="IC89" s="43">
        <f t="shared" si="199"/>
        <v>75</v>
      </c>
      <c r="ID89" s="23">
        <v>3</v>
      </c>
      <c r="IE89" s="23">
        <v>6</v>
      </c>
      <c r="IF89" s="23">
        <v>6</v>
      </c>
      <c r="IG89" s="23">
        <v>5</v>
      </c>
      <c r="IH89" s="23">
        <v>4</v>
      </c>
      <c r="II89" s="23">
        <v>6</v>
      </c>
      <c r="IJ89" s="23">
        <v>11</v>
      </c>
      <c r="IK89" s="23">
        <v>4</v>
      </c>
      <c r="IL89" s="23">
        <v>6</v>
      </c>
      <c r="IM89" s="23">
        <v>10</v>
      </c>
      <c r="IN89" s="23">
        <v>1</v>
      </c>
      <c r="IO89" s="23">
        <v>12</v>
      </c>
      <c r="IP89" s="43">
        <f t="shared" si="200"/>
        <v>74</v>
      </c>
      <c r="IQ89" s="23">
        <v>8</v>
      </c>
      <c r="IR89" s="23">
        <v>9</v>
      </c>
      <c r="IS89" s="23">
        <v>14</v>
      </c>
      <c r="IT89" s="23">
        <v>4</v>
      </c>
      <c r="IU89" s="23">
        <v>5</v>
      </c>
      <c r="IV89" s="23">
        <v>5</v>
      </c>
      <c r="IW89" s="23">
        <v>6</v>
      </c>
      <c r="IX89" s="23">
        <v>10</v>
      </c>
      <c r="IY89" s="23">
        <v>4</v>
      </c>
      <c r="IZ89" s="23">
        <v>12</v>
      </c>
      <c r="JA89" s="23">
        <v>4</v>
      </c>
      <c r="JB89" s="23">
        <v>11</v>
      </c>
      <c r="JC89" s="43">
        <f t="shared" si="201"/>
        <v>92</v>
      </c>
      <c r="JD89" s="23">
        <v>4</v>
      </c>
      <c r="JE89" s="23">
        <v>9</v>
      </c>
      <c r="JF89" s="23">
        <v>7</v>
      </c>
      <c r="JG89" s="23">
        <v>10</v>
      </c>
      <c r="JH89" s="23">
        <v>7</v>
      </c>
      <c r="JI89" s="23">
        <v>3</v>
      </c>
      <c r="JJ89" s="153">
        <v>9</v>
      </c>
      <c r="JK89" s="23">
        <v>3</v>
      </c>
      <c r="JL89" s="23">
        <v>12</v>
      </c>
      <c r="JM89" s="23">
        <v>11</v>
      </c>
      <c r="JN89" s="23">
        <v>5</v>
      </c>
      <c r="JO89" s="23">
        <v>11</v>
      </c>
      <c r="JP89" s="42">
        <f t="shared" si="202"/>
        <v>91</v>
      </c>
      <c r="JQ89" s="23">
        <v>2</v>
      </c>
      <c r="JR89" s="23">
        <v>5</v>
      </c>
      <c r="JS89" s="23">
        <v>6</v>
      </c>
      <c r="JT89" s="23">
        <v>5</v>
      </c>
      <c r="JU89" s="23">
        <v>1</v>
      </c>
      <c r="JV89" s="23">
        <v>3</v>
      </c>
      <c r="JW89" s="23">
        <v>6</v>
      </c>
      <c r="JX89" s="23">
        <v>8</v>
      </c>
      <c r="JY89" s="23">
        <v>7</v>
      </c>
      <c r="JZ89" s="23">
        <v>9</v>
      </c>
      <c r="KA89" s="23">
        <v>6</v>
      </c>
      <c r="KB89" s="23">
        <v>27</v>
      </c>
      <c r="KC89" s="42">
        <f t="shared" si="203"/>
        <v>85</v>
      </c>
      <c r="KD89" s="23">
        <v>0</v>
      </c>
      <c r="KE89" s="23">
        <v>0</v>
      </c>
      <c r="KF89" s="23">
        <v>5</v>
      </c>
      <c r="KG89" s="23">
        <v>5</v>
      </c>
      <c r="KH89" s="23">
        <v>4</v>
      </c>
      <c r="KI89" s="23">
        <v>5</v>
      </c>
      <c r="KJ89" s="23">
        <v>1</v>
      </c>
      <c r="KK89" s="23">
        <v>10</v>
      </c>
      <c r="KL89" s="23">
        <v>2</v>
      </c>
      <c r="KM89" s="23">
        <v>4</v>
      </c>
      <c r="KN89" s="23">
        <v>4</v>
      </c>
      <c r="KO89" s="23">
        <v>8</v>
      </c>
      <c r="KP89" s="43">
        <f t="shared" si="204"/>
        <v>48</v>
      </c>
      <c r="KQ89" s="23">
        <v>19</v>
      </c>
      <c r="KR89" s="23">
        <v>5</v>
      </c>
      <c r="KS89" s="23">
        <v>9</v>
      </c>
      <c r="KT89" s="23">
        <v>3</v>
      </c>
      <c r="KU89" s="23">
        <v>12</v>
      </c>
      <c r="KV89" s="23">
        <v>3</v>
      </c>
      <c r="KW89" s="161"/>
      <c r="KX89" s="23">
        <v>4</v>
      </c>
      <c r="KY89" s="23">
        <v>4</v>
      </c>
      <c r="KZ89" s="23">
        <v>8</v>
      </c>
      <c r="LA89" s="23">
        <v>15</v>
      </c>
      <c r="LB89" s="23">
        <v>7</v>
      </c>
      <c r="LC89" s="43">
        <f t="shared" si="205"/>
        <v>89</v>
      </c>
      <c r="LD89" s="23">
        <v>11</v>
      </c>
      <c r="LE89" s="23">
        <v>1</v>
      </c>
      <c r="LF89" s="23">
        <v>2</v>
      </c>
      <c r="LG89" s="23">
        <v>2</v>
      </c>
      <c r="LH89" s="23">
        <v>6</v>
      </c>
      <c r="LI89" s="23">
        <v>7</v>
      </c>
      <c r="LJ89" s="161">
        <v>8</v>
      </c>
      <c r="LK89" s="23">
        <v>6</v>
      </c>
      <c r="LL89" s="23">
        <v>23</v>
      </c>
      <c r="LM89" s="23">
        <v>11</v>
      </c>
      <c r="LN89" s="23">
        <v>4</v>
      </c>
      <c r="LO89" s="23">
        <v>7</v>
      </c>
      <c r="LP89" s="43">
        <f t="shared" si="206"/>
        <v>88</v>
      </c>
      <c r="LQ89" s="169">
        <v>16</v>
      </c>
      <c r="LR89" s="169">
        <v>1</v>
      </c>
      <c r="LS89" s="169">
        <v>9</v>
      </c>
      <c r="LT89" s="169">
        <v>7</v>
      </c>
      <c r="LU89" s="169">
        <v>6</v>
      </c>
      <c r="LV89" s="169">
        <v>8</v>
      </c>
      <c r="LW89" s="176">
        <v>15</v>
      </c>
      <c r="LX89" s="169">
        <v>16</v>
      </c>
      <c r="LY89" s="169">
        <v>4</v>
      </c>
      <c r="LZ89" s="169">
        <v>7</v>
      </c>
      <c r="MA89" s="169">
        <v>5</v>
      </c>
      <c r="MB89" s="169">
        <v>9</v>
      </c>
      <c r="MC89" s="43">
        <f t="shared" si="207"/>
        <v>103</v>
      </c>
      <c r="MD89" s="169">
        <v>9</v>
      </c>
      <c r="ME89" s="169">
        <v>2</v>
      </c>
      <c r="MF89" s="169">
        <v>22</v>
      </c>
      <c r="MG89" s="169">
        <v>13</v>
      </c>
      <c r="MH89" s="169">
        <v>7</v>
      </c>
      <c r="MI89" s="169">
        <v>5</v>
      </c>
      <c r="MJ89" s="176">
        <v>6</v>
      </c>
      <c r="MK89" s="169"/>
      <c r="ML89" s="169"/>
      <c r="MM89" s="169"/>
      <c r="MN89" s="169"/>
      <c r="MO89" s="169"/>
      <c r="MP89" s="43">
        <f t="shared" si="208"/>
        <v>64</v>
      </c>
    </row>
    <row r="90" spans="1:354" x14ac:dyDescent="0.25">
      <c r="A90" s="203"/>
      <c r="B90" s="200" t="s">
        <v>56</v>
      </c>
      <c r="C90" s="201" t="s">
        <v>56</v>
      </c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42">
        <f t="shared" si="191"/>
        <v>0</v>
      </c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42">
        <f t="shared" si="192"/>
        <v>0</v>
      </c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42">
        <f t="shared" si="193"/>
        <v>0</v>
      </c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43">
        <f t="shared" si="194"/>
        <v>0</v>
      </c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43">
        <f t="shared" si="195"/>
        <v>0</v>
      </c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43">
        <f t="shared" si="159"/>
        <v>0</v>
      </c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44">
        <f t="shared" si="160"/>
        <v>0</v>
      </c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44">
        <f t="shared" si="161"/>
        <v>0</v>
      </c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43">
        <f t="shared" si="162"/>
        <v>0</v>
      </c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43">
        <f t="shared" si="163"/>
        <v>0</v>
      </c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43">
        <f t="shared" si="164"/>
        <v>0</v>
      </c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43">
        <f t="shared" si="165"/>
        <v>0</v>
      </c>
      <c r="FD90" s="23">
        <v>5</v>
      </c>
      <c r="FE90" s="23">
        <v>6</v>
      </c>
      <c r="FF90" s="23">
        <v>8</v>
      </c>
      <c r="FG90" s="23">
        <v>8</v>
      </c>
      <c r="FH90" s="23">
        <v>4</v>
      </c>
      <c r="FI90" s="23">
        <v>5</v>
      </c>
      <c r="FJ90" s="23">
        <v>7</v>
      </c>
      <c r="FK90" s="23">
        <v>4</v>
      </c>
      <c r="FL90" s="23">
        <v>1</v>
      </c>
      <c r="FM90" s="23">
        <v>9</v>
      </c>
      <c r="FN90" s="23">
        <v>7</v>
      </c>
      <c r="FO90" s="23">
        <v>6</v>
      </c>
      <c r="FP90" s="44">
        <f t="shared" si="166"/>
        <v>70</v>
      </c>
      <c r="FQ90" s="23">
        <v>1</v>
      </c>
      <c r="FR90" s="23">
        <v>6</v>
      </c>
      <c r="FS90" s="23">
        <v>1</v>
      </c>
      <c r="FT90" s="23">
        <v>3</v>
      </c>
      <c r="FU90" s="23">
        <v>4</v>
      </c>
      <c r="FV90" s="23">
        <v>4</v>
      </c>
      <c r="FW90" s="23">
        <v>5</v>
      </c>
      <c r="FX90" s="23">
        <v>8</v>
      </c>
      <c r="FY90" s="23">
        <v>2</v>
      </c>
      <c r="FZ90" s="23">
        <v>9</v>
      </c>
      <c r="GA90" s="23">
        <v>4</v>
      </c>
      <c r="GB90" s="23">
        <v>4</v>
      </c>
      <c r="GC90" s="44">
        <f t="shared" si="167"/>
        <v>51</v>
      </c>
      <c r="GD90" s="23">
        <v>4</v>
      </c>
      <c r="GE90" s="23">
        <v>6</v>
      </c>
      <c r="GF90" s="23">
        <v>4</v>
      </c>
      <c r="GG90" s="23">
        <v>8</v>
      </c>
      <c r="GH90" s="23">
        <v>7</v>
      </c>
      <c r="GI90" s="23">
        <v>4</v>
      </c>
      <c r="GJ90" s="23">
        <v>6</v>
      </c>
      <c r="GK90" s="23">
        <v>3</v>
      </c>
      <c r="GL90" s="23">
        <v>5</v>
      </c>
      <c r="GM90" s="23">
        <v>8</v>
      </c>
      <c r="GN90" s="23">
        <v>5</v>
      </c>
      <c r="GO90" s="23">
        <v>3</v>
      </c>
      <c r="GP90" s="44">
        <f t="shared" si="196"/>
        <v>63</v>
      </c>
      <c r="GQ90" s="23">
        <v>3</v>
      </c>
      <c r="GR90" s="23">
        <v>3</v>
      </c>
      <c r="GS90" s="23">
        <v>3</v>
      </c>
      <c r="GT90" s="23">
        <v>7</v>
      </c>
      <c r="GU90" s="23">
        <v>4</v>
      </c>
      <c r="GV90" s="23">
        <v>5</v>
      </c>
      <c r="GW90" s="23">
        <v>3</v>
      </c>
      <c r="GX90" s="23">
        <v>14</v>
      </c>
      <c r="GY90" s="23">
        <v>8</v>
      </c>
      <c r="GZ90" s="23">
        <v>6</v>
      </c>
      <c r="HA90" s="23">
        <v>5</v>
      </c>
      <c r="HB90" s="23">
        <v>2</v>
      </c>
      <c r="HC90" s="43">
        <f t="shared" si="197"/>
        <v>63</v>
      </c>
      <c r="HD90" s="23">
        <v>4</v>
      </c>
      <c r="HE90" s="23">
        <v>6</v>
      </c>
      <c r="HF90" s="23">
        <v>6</v>
      </c>
      <c r="HG90" s="23">
        <v>6</v>
      </c>
      <c r="HH90" s="23">
        <v>4</v>
      </c>
      <c r="HI90" s="23">
        <v>3</v>
      </c>
      <c r="HJ90" s="23">
        <v>3</v>
      </c>
      <c r="HK90" s="23">
        <v>9</v>
      </c>
      <c r="HL90" s="23">
        <v>6</v>
      </c>
      <c r="HM90" s="23">
        <v>6</v>
      </c>
      <c r="HN90" s="23">
        <v>5</v>
      </c>
      <c r="HO90" s="23">
        <v>7</v>
      </c>
      <c r="HP90" s="43">
        <f t="shared" si="198"/>
        <v>65</v>
      </c>
      <c r="HQ90" s="23">
        <v>5</v>
      </c>
      <c r="HR90" s="23">
        <v>9</v>
      </c>
      <c r="HS90" s="23">
        <v>9</v>
      </c>
      <c r="HT90" s="23">
        <v>5</v>
      </c>
      <c r="HU90" s="23">
        <v>3</v>
      </c>
      <c r="HV90" s="23">
        <v>4</v>
      </c>
      <c r="HW90" s="23">
        <v>7</v>
      </c>
      <c r="HX90" s="23">
        <v>7</v>
      </c>
      <c r="HY90" s="23">
        <v>4</v>
      </c>
      <c r="HZ90" s="23">
        <v>4</v>
      </c>
      <c r="IA90" s="23">
        <v>3</v>
      </c>
      <c r="IB90" s="23">
        <v>4</v>
      </c>
      <c r="IC90" s="43">
        <f t="shared" si="199"/>
        <v>64</v>
      </c>
      <c r="ID90" s="23">
        <v>10</v>
      </c>
      <c r="IE90" s="23">
        <v>9</v>
      </c>
      <c r="IF90" s="23">
        <v>3</v>
      </c>
      <c r="IG90" s="23">
        <v>17</v>
      </c>
      <c r="IH90" s="23">
        <v>11</v>
      </c>
      <c r="II90" s="23">
        <v>7</v>
      </c>
      <c r="IJ90" s="23">
        <v>3</v>
      </c>
      <c r="IK90" s="23">
        <v>4</v>
      </c>
      <c r="IL90" s="23">
        <v>6</v>
      </c>
      <c r="IM90" s="23">
        <v>9</v>
      </c>
      <c r="IN90" s="23">
        <v>6</v>
      </c>
      <c r="IO90" s="23">
        <v>5</v>
      </c>
      <c r="IP90" s="43">
        <f t="shared" si="200"/>
        <v>90</v>
      </c>
      <c r="IQ90" s="23">
        <v>2</v>
      </c>
      <c r="IR90" s="23">
        <v>8</v>
      </c>
      <c r="IS90" s="23">
        <v>8</v>
      </c>
      <c r="IT90" s="23">
        <v>10</v>
      </c>
      <c r="IU90" s="23">
        <v>6</v>
      </c>
      <c r="IV90" s="23">
        <v>5</v>
      </c>
      <c r="IW90" s="23">
        <v>6</v>
      </c>
      <c r="IX90" s="23">
        <v>10</v>
      </c>
      <c r="IY90" s="23">
        <v>4</v>
      </c>
      <c r="IZ90" s="23">
        <v>10</v>
      </c>
      <c r="JA90" s="23">
        <v>8</v>
      </c>
      <c r="JB90" s="23">
        <v>9</v>
      </c>
      <c r="JC90" s="43">
        <f t="shared" si="201"/>
        <v>86</v>
      </c>
      <c r="JD90" s="23">
        <v>3</v>
      </c>
      <c r="JE90" s="23">
        <v>4</v>
      </c>
      <c r="JF90" s="23">
        <v>6</v>
      </c>
      <c r="JG90" s="23">
        <v>5</v>
      </c>
      <c r="JH90" s="23">
        <v>3</v>
      </c>
      <c r="JI90" s="23">
        <v>10</v>
      </c>
      <c r="JJ90" s="153">
        <v>10</v>
      </c>
      <c r="JK90" s="23">
        <v>7</v>
      </c>
      <c r="JL90" s="23">
        <v>1</v>
      </c>
      <c r="JM90" s="23">
        <v>2</v>
      </c>
      <c r="JN90" s="23">
        <v>5</v>
      </c>
      <c r="JO90" s="23">
        <v>10</v>
      </c>
      <c r="JP90" s="42">
        <f t="shared" si="202"/>
        <v>66</v>
      </c>
      <c r="JQ90" s="23">
        <v>4</v>
      </c>
      <c r="JR90" s="23">
        <v>3</v>
      </c>
      <c r="JS90" s="23">
        <v>2</v>
      </c>
      <c r="JT90" s="23">
        <v>3</v>
      </c>
      <c r="JU90" s="23">
        <v>0</v>
      </c>
      <c r="JV90" s="23">
        <v>6</v>
      </c>
      <c r="JW90" s="23">
        <v>3</v>
      </c>
      <c r="JX90" s="23">
        <v>3</v>
      </c>
      <c r="JY90" s="23">
        <v>6</v>
      </c>
      <c r="JZ90" s="23">
        <v>12</v>
      </c>
      <c r="KA90" s="23">
        <v>5</v>
      </c>
      <c r="KB90" s="23">
        <v>7</v>
      </c>
      <c r="KC90" s="42">
        <f t="shared" si="203"/>
        <v>54</v>
      </c>
      <c r="KD90" s="23">
        <v>3</v>
      </c>
      <c r="KE90" s="23">
        <v>1</v>
      </c>
      <c r="KF90" s="23">
        <v>2</v>
      </c>
      <c r="KG90" s="23">
        <v>16</v>
      </c>
      <c r="KH90" s="23">
        <v>6</v>
      </c>
      <c r="KI90" s="23">
        <v>9</v>
      </c>
      <c r="KJ90" s="23">
        <v>9</v>
      </c>
      <c r="KK90" s="23">
        <v>10</v>
      </c>
      <c r="KL90" s="23">
        <v>4</v>
      </c>
      <c r="KM90" s="23">
        <v>2</v>
      </c>
      <c r="KN90" s="23">
        <v>4</v>
      </c>
      <c r="KO90" s="23">
        <v>6</v>
      </c>
      <c r="KP90" s="43">
        <f t="shared" si="204"/>
        <v>72</v>
      </c>
      <c r="KQ90" s="23">
        <v>8</v>
      </c>
      <c r="KR90" s="23">
        <v>6</v>
      </c>
      <c r="KS90" s="23">
        <v>10</v>
      </c>
      <c r="KT90" s="23">
        <v>4</v>
      </c>
      <c r="KU90" s="23">
        <v>8</v>
      </c>
      <c r="KV90" s="23">
        <v>4</v>
      </c>
      <c r="KW90" s="161"/>
      <c r="KX90" s="23">
        <v>3</v>
      </c>
      <c r="KY90" s="23">
        <v>3</v>
      </c>
      <c r="KZ90" s="23">
        <v>7</v>
      </c>
      <c r="LA90" s="23">
        <v>14</v>
      </c>
      <c r="LB90" s="23">
        <v>6</v>
      </c>
      <c r="LC90" s="43">
        <f t="shared" si="205"/>
        <v>73</v>
      </c>
      <c r="LD90" s="23">
        <v>7</v>
      </c>
      <c r="LE90" s="23">
        <v>3</v>
      </c>
      <c r="LF90" s="23">
        <v>2</v>
      </c>
      <c r="LG90" s="23">
        <v>0</v>
      </c>
      <c r="LH90" s="23">
        <v>10</v>
      </c>
      <c r="LI90" s="23">
        <v>8</v>
      </c>
      <c r="LJ90" s="161">
        <v>7</v>
      </c>
      <c r="LK90" s="23">
        <v>8</v>
      </c>
      <c r="LL90" s="23">
        <v>7</v>
      </c>
      <c r="LM90" s="23">
        <v>5</v>
      </c>
      <c r="LN90" s="23">
        <v>8</v>
      </c>
      <c r="LO90" s="23">
        <v>11</v>
      </c>
      <c r="LP90" s="43">
        <f t="shared" si="206"/>
        <v>76</v>
      </c>
      <c r="LQ90" s="169">
        <v>14</v>
      </c>
      <c r="LR90" s="169">
        <v>4</v>
      </c>
      <c r="LS90" s="169">
        <v>10</v>
      </c>
      <c r="LT90" s="169">
        <v>4</v>
      </c>
      <c r="LU90" s="169">
        <v>9</v>
      </c>
      <c r="LV90" s="169">
        <v>10</v>
      </c>
      <c r="LW90" s="176">
        <v>17</v>
      </c>
      <c r="LX90" s="169">
        <v>4</v>
      </c>
      <c r="LY90" s="169">
        <v>7</v>
      </c>
      <c r="LZ90" s="169">
        <v>2</v>
      </c>
      <c r="MA90" s="169">
        <v>10</v>
      </c>
      <c r="MB90" s="169">
        <v>12</v>
      </c>
      <c r="MC90" s="43">
        <f t="shared" si="207"/>
        <v>103</v>
      </c>
      <c r="MD90" s="169">
        <v>8</v>
      </c>
      <c r="ME90" s="169">
        <v>4</v>
      </c>
      <c r="MF90" s="169">
        <v>8</v>
      </c>
      <c r="MG90" s="169">
        <v>6</v>
      </c>
      <c r="MH90" s="169">
        <v>8</v>
      </c>
      <c r="MI90" s="169">
        <v>8</v>
      </c>
      <c r="MJ90" s="176">
        <v>7</v>
      </c>
      <c r="MK90" s="169"/>
      <c r="ML90" s="169"/>
      <c r="MM90" s="169"/>
      <c r="MN90" s="169"/>
      <c r="MO90" s="169"/>
      <c r="MP90" s="43">
        <f t="shared" si="208"/>
        <v>49</v>
      </c>
    </row>
    <row r="91" spans="1:354" x14ac:dyDescent="0.25">
      <c r="A91" s="203"/>
      <c r="B91" s="207" t="s">
        <v>57</v>
      </c>
      <c r="C91" s="208" t="s">
        <v>57</v>
      </c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42">
        <f t="shared" si="191"/>
        <v>0</v>
      </c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42">
        <f t="shared" si="192"/>
        <v>0</v>
      </c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42">
        <f t="shared" si="193"/>
        <v>0</v>
      </c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43">
        <f t="shared" si="194"/>
        <v>0</v>
      </c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43">
        <f t="shared" si="195"/>
        <v>0</v>
      </c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43">
        <f t="shared" si="159"/>
        <v>0</v>
      </c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44">
        <f t="shared" si="160"/>
        <v>0</v>
      </c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44">
        <f t="shared" si="161"/>
        <v>0</v>
      </c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43">
        <f t="shared" si="162"/>
        <v>0</v>
      </c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43">
        <f t="shared" si="163"/>
        <v>0</v>
      </c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43">
        <f t="shared" si="164"/>
        <v>0</v>
      </c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43">
        <f t="shared" si="165"/>
        <v>0</v>
      </c>
      <c r="FD91" s="23">
        <v>1</v>
      </c>
      <c r="FE91" s="23">
        <v>4</v>
      </c>
      <c r="FF91" s="23">
        <v>8</v>
      </c>
      <c r="FG91" s="23">
        <v>5</v>
      </c>
      <c r="FH91" s="23">
        <v>3</v>
      </c>
      <c r="FI91" s="23">
        <v>7</v>
      </c>
      <c r="FJ91" s="23">
        <v>4</v>
      </c>
      <c r="FK91" s="23">
        <v>2</v>
      </c>
      <c r="FL91" s="23">
        <v>7</v>
      </c>
      <c r="FM91" s="23">
        <v>4</v>
      </c>
      <c r="FN91" s="23">
        <v>5</v>
      </c>
      <c r="FO91" s="23">
        <v>2</v>
      </c>
      <c r="FP91" s="44">
        <f t="shared" si="166"/>
        <v>52</v>
      </c>
      <c r="FQ91" s="23">
        <v>3</v>
      </c>
      <c r="FR91" s="23">
        <v>7</v>
      </c>
      <c r="FS91" s="23">
        <v>2</v>
      </c>
      <c r="FT91" s="23">
        <v>4</v>
      </c>
      <c r="FU91" s="23">
        <v>2</v>
      </c>
      <c r="FV91" s="23">
        <v>7</v>
      </c>
      <c r="FW91" s="23">
        <v>5</v>
      </c>
      <c r="FX91" s="23">
        <v>7</v>
      </c>
      <c r="FY91" s="23">
        <v>6</v>
      </c>
      <c r="FZ91" s="23">
        <v>4</v>
      </c>
      <c r="GA91" s="23">
        <v>2</v>
      </c>
      <c r="GB91" s="23">
        <v>0</v>
      </c>
      <c r="GC91" s="44">
        <f t="shared" si="167"/>
        <v>49</v>
      </c>
      <c r="GD91" s="23">
        <v>3</v>
      </c>
      <c r="GE91" s="23">
        <v>2</v>
      </c>
      <c r="GF91" s="23">
        <v>4</v>
      </c>
      <c r="GG91" s="23">
        <v>4</v>
      </c>
      <c r="GH91" s="23">
        <v>4</v>
      </c>
      <c r="GI91" s="23">
        <v>1</v>
      </c>
      <c r="GJ91" s="23">
        <v>2</v>
      </c>
      <c r="GK91" s="23">
        <v>2</v>
      </c>
      <c r="GL91" s="23">
        <v>2</v>
      </c>
      <c r="GM91" s="23">
        <v>2</v>
      </c>
      <c r="GN91" s="23">
        <v>4</v>
      </c>
      <c r="GO91" s="23">
        <v>3</v>
      </c>
      <c r="GP91" s="44">
        <f t="shared" si="196"/>
        <v>33</v>
      </c>
      <c r="GQ91" s="23">
        <v>0</v>
      </c>
      <c r="GR91" s="23">
        <v>2</v>
      </c>
      <c r="GS91" s="23">
        <v>7</v>
      </c>
      <c r="GT91" s="23">
        <v>2</v>
      </c>
      <c r="GU91" s="23">
        <v>4</v>
      </c>
      <c r="GV91" s="23">
        <v>0</v>
      </c>
      <c r="GW91" s="23">
        <v>4</v>
      </c>
      <c r="GX91" s="23">
        <v>9</v>
      </c>
      <c r="GY91" s="23">
        <v>2</v>
      </c>
      <c r="GZ91" s="23">
        <v>3</v>
      </c>
      <c r="HA91" s="23">
        <v>5</v>
      </c>
      <c r="HB91" s="23">
        <v>3</v>
      </c>
      <c r="HC91" s="43">
        <f t="shared" si="197"/>
        <v>41</v>
      </c>
      <c r="HD91" s="23">
        <v>1</v>
      </c>
      <c r="HE91" s="23">
        <v>3</v>
      </c>
      <c r="HF91" s="23">
        <v>7</v>
      </c>
      <c r="HG91" s="23">
        <v>3</v>
      </c>
      <c r="HH91" s="23">
        <v>7</v>
      </c>
      <c r="HI91" s="23">
        <v>2</v>
      </c>
      <c r="HJ91" s="23">
        <v>0</v>
      </c>
      <c r="HK91" s="23">
        <v>4</v>
      </c>
      <c r="HL91" s="23">
        <v>5</v>
      </c>
      <c r="HM91" s="23">
        <v>1</v>
      </c>
      <c r="HN91" s="23">
        <v>5</v>
      </c>
      <c r="HO91" s="23">
        <v>5</v>
      </c>
      <c r="HP91" s="43">
        <f t="shared" si="198"/>
        <v>43</v>
      </c>
      <c r="HQ91" s="23">
        <v>2</v>
      </c>
      <c r="HR91" s="23">
        <v>3</v>
      </c>
      <c r="HS91" s="23">
        <v>6</v>
      </c>
      <c r="HT91" s="23">
        <v>6</v>
      </c>
      <c r="HU91" s="23">
        <v>5</v>
      </c>
      <c r="HV91" s="23">
        <v>4</v>
      </c>
      <c r="HW91" s="23">
        <v>4</v>
      </c>
      <c r="HX91" s="23">
        <v>2</v>
      </c>
      <c r="HY91" s="23">
        <v>2</v>
      </c>
      <c r="HZ91" s="23">
        <v>4</v>
      </c>
      <c r="IA91" s="23">
        <v>1</v>
      </c>
      <c r="IB91" s="23">
        <v>4</v>
      </c>
      <c r="IC91" s="43">
        <f t="shared" si="199"/>
        <v>43</v>
      </c>
      <c r="ID91" s="23">
        <v>5</v>
      </c>
      <c r="IE91" s="23">
        <v>3</v>
      </c>
      <c r="IF91" s="23">
        <v>10</v>
      </c>
      <c r="IG91" s="23">
        <v>6</v>
      </c>
      <c r="IH91" s="23">
        <v>9</v>
      </c>
      <c r="II91" s="23">
        <v>6</v>
      </c>
      <c r="IJ91" s="23">
        <v>10</v>
      </c>
      <c r="IK91" s="23">
        <v>4</v>
      </c>
      <c r="IL91" s="23">
        <v>6</v>
      </c>
      <c r="IM91" s="23">
        <v>6</v>
      </c>
      <c r="IN91" s="23">
        <v>2</v>
      </c>
      <c r="IO91" s="23">
        <v>7</v>
      </c>
      <c r="IP91" s="43">
        <f t="shared" si="200"/>
        <v>74</v>
      </c>
      <c r="IQ91" s="23">
        <v>4</v>
      </c>
      <c r="IR91" s="23">
        <v>3</v>
      </c>
      <c r="IS91" s="23">
        <v>8</v>
      </c>
      <c r="IT91" s="23">
        <v>9</v>
      </c>
      <c r="IU91" s="23">
        <v>4</v>
      </c>
      <c r="IV91" s="23">
        <v>4</v>
      </c>
      <c r="IW91" s="23">
        <v>5</v>
      </c>
      <c r="IX91" s="23">
        <v>2</v>
      </c>
      <c r="IY91" s="23">
        <v>4</v>
      </c>
      <c r="IZ91" s="23">
        <v>7</v>
      </c>
      <c r="JA91" s="23">
        <v>4</v>
      </c>
      <c r="JB91" s="23">
        <v>7</v>
      </c>
      <c r="JC91" s="43">
        <f t="shared" si="201"/>
        <v>61</v>
      </c>
      <c r="JD91" s="23">
        <v>7</v>
      </c>
      <c r="JE91" s="23">
        <v>5</v>
      </c>
      <c r="JF91" s="23">
        <v>5</v>
      </c>
      <c r="JG91" s="23">
        <v>5</v>
      </c>
      <c r="JH91" s="23">
        <v>10</v>
      </c>
      <c r="JI91" s="23">
        <v>4</v>
      </c>
      <c r="JJ91" s="153">
        <v>7</v>
      </c>
      <c r="JK91" s="23">
        <v>9</v>
      </c>
      <c r="JL91" s="23">
        <v>4</v>
      </c>
      <c r="JM91" s="23">
        <v>3</v>
      </c>
      <c r="JN91" s="23">
        <v>7</v>
      </c>
      <c r="JO91" s="23">
        <v>3</v>
      </c>
      <c r="JP91" s="42">
        <f t="shared" si="202"/>
        <v>69</v>
      </c>
      <c r="JQ91" s="23">
        <v>5</v>
      </c>
      <c r="JR91" s="23">
        <v>3</v>
      </c>
      <c r="JS91" s="23">
        <v>2</v>
      </c>
      <c r="JT91" s="23">
        <v>1</v>
      </c>
      <c r="JU91" s="23">
        <v>1</v>
      </c>
      <c r="JV91" s="23">
        <v>2</v>
      </c>
      <c r="JW91" s="23">
        <v>1</v>
      </c>
      <c r="JX91" s="23">
        <v>2</v>
      </c>
      <c r="JY91" s="23">
        <v>4</v>
      </c>
      <c r="JZ91" s="23">
        <v>3</v>
      </c>
      <c r="KA91" s="23">
        <v>7</v>
      </c>
      <c r="KB91" s="23">
        <v>5</v>
      </c>
      <c r="KC91" s="42">
        <f t="shared" si="203"/>
        <v>36</v>
      </c>
      <c r="KD91" s="23">
        <v>0</v>
      </c>
      <c r="KE91" s="23">
        <v>0</v>
      </c>
      <c r="KF91" s="23">
        <v>0</v>
      </c>
      <c r="KG91" s="23">
        <v>4</v>
      </c>
      <c r="KH91" s="23">
        <v>6</v>
      </c>
      <c r="KI91" s="23">
        <v>3</v>
      </c>
      <c r="KJ91" s="23">
        <v>5</v>
      </c>
      <c r="KK91" s="23">
        <v>2</v>
      </c>
      <c r="KL91" s="23">
        <v>4</v>
      </c>
      <c r="KM91" s="23">
        <v>4</v>
      </c>
      <c r="KN91" s="23">
        <v>5</v>
      </c>
      <c r="KO91" s="23">
        <v>11</v>
      </c>
      <c r="KP91" s="43">
        <f t="shared" si="204"/>
        <v>44</v>
      </c>
      <c r="KQ91" s="23">
        <v>8</v>
      </c>
      <c r="KR91" s="23">
        <v>4</v>
      </c>
      <c r="KS91" s="23">
        <v>7</v>
      </c>
      <c r="KT91" s="23">
        <v>4</v>
      </c>
      <c r="KU91" s="23">
        <v>9</v>
      </c>
      <c r="KV91" s="23">
        <v>0</v>
      </c>
      <c r="KW91" s="23">
        <v>0</v>
      </c>
      <c r="KX91" s="23">
        <v>2</v>
      </c>
      <c r="KY91" s="23">
        <v>3</v>
      </c>
      <c r="KZ91" s="23">
        <v>1</v>
      </c>
      <c r="LA91" s="23">
        <v>5</v>
      </c>
      <c r="LB91" s="23">
        <v>6</v>
      </c>
      <c r="LC91" s="43">
        <f t="shared" si="205"/>
        <v>49</v>
      </c>
      <c r="LD91" s="23">
        <v>2</v>
      </c>
      <c r="LE91" s="23">
        <v>0</v>
      </c>
      <c r="LF91" s="23">
        <v>4</v>
      </c>
      <c r="LG91" s="23">
        <v>1</v>
      </c>
      <c r="LH91" s="23">
        <v>6</v>
      </c>
      <c r="LI91" s="23">
        <v>3</v>
      </c>
      <c r="LJ91" s="23">
        <v>10</v>
      </c>
      <c r="LK91" s="23">
        <v>5</v>
      </c>
      <c r="LL91" s="23">
        <v>4</v>
      </c>
      <c r="LM91" s="23">
        <v>8</v>
      </c>
      <c r="LN91" s="23">
        <v>3</v>
      </c>
      <c r="LO91" s="23">
        <v>8</v>
      </c>
      <c r="LP91" s="43">
        <f t="shared" si="206"/>
        <v>54</v>
      </c>
      <c r="LQ91" s="169">
        <v>6</v>
      </c>
      <c r="LR91" s="169">
        <v>5</v>
      </c>
      <c r="LS91" s="169">
        <v>6</v>
      </c>
      <c r="LT91" s="169">
        <v>2</v>
      </c>
      <c r="LU91" s="169">
        <v>5</v>
      </c>
      <c r="LV91" s="169">
        <v>7</v>
      </c>
      <c r="LW91" s="169">
        <v>5</v>
      </c>
      <c r="LX91" s="169">
        <v>8</v>
      </c>
      <c r="LY91" s="169">
        <v>1</v>
      </c>
      <c r="LZ91" s="169">
        <v>9</v>
      </c>
      <c r="MA91" s="169">
        <v>9</v>
      </c>
      <c r="MB91" s="169">
        <v>6</v>
      </c>
      <c r="MC91" s="43">
        <f t="shared" si="207"/>
        <v>69</v>
      </c>
      <c r="MD91" s="169">
        <v>14</v>
      </c>
      <c r="ME91" s="169">
        <v>6</v>
      </c>
      <c r="MF91" s="169">
        <v>29</v>
      </c>
      <c r="MG91" s="169">
        <v>2</v>
      </c>
      <c r="MH91" s="169">
        <v>3</v>
      </c>
      <c r="MI91" s="169">
        <v>6</v>
      </c>
      <c r="MJ91" s="169">
        <v>7</v>
      </c>
      <c r="MK91" s="169"/>
      <c r="ML91" s="169"/>
      <c r="MM91" s="169"/>
      <c r="MN91" s="169"/>
      <c r="MO91" s="169"/>
      <c r="MP91" s="43">
        <f t="shared" si="208"/>
        <v>67</v>
      </c>
    </row>
    <row r="92" spans="1:354" ht="24.75" customHeight="1" x14ac:dyDescent="0.25">
      <c r="A92" s="203"/>
      <c r="B92" s="200" t="s">
        <v>58</v>
      </c>
      <c r="C92" s="201" t="s">
        <v>58</v>
      </c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42">
        <f t="shared" si="191"/>
        <v>0</v>
      </c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42">
        <f t="shared" si="192"/>
        <v>0</v>
      </c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42">
        <f t="shared" si="193"/>
        <v>0</v>
      </c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43">
        <f t="shared" si="194"/>
        <v>0</v>
      </c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43">
        <f t="shared" si="195"/>
        <v>0</v>
      </c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43">
        <f t="shared" si="159"/>
        <v>0</v>
      </c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44">
        <f t="shared" si="160"/>
        <v>0</v>
      </c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44">
        <f t="shared" si="161"/>
        <v>0</v>
      </c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43">
        <f t="shared" si="162"/>
        <v>0</v>
      </c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43">
        <f t="shared" si="163"/>
        <v>0</v>
      </c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43">
        <f t="shared" si="164"/>
        <v>0</v>
      </c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43">
        <f t="shared" si="165"/>
        <v>0</v>
      </c>
      <c r="FD92" s="23">
        <v>2</v>
      </c>
      <c r="FE92" s="23">
        <v>0</v>
      </c>
      <c r="FF92" s="23">
        <v>0</v>
      </c>
      <c r="FG92" s="23">
        <v>2</v>
      </c>
      <c r="FH92" s="23">
        <v>1</v>
      </c>
      <c r="FI92" s="23">
        <v>0</v>
      </c>
      <c r="FJ92" s="23">
        <v>0</v>
      </c>
      <c r="FK92" s="23">
        <v>2</v>
      </c>
      <c r="FL92" s="23">
        <v>3</v>
      </c>
      <c r="FM92" s="23">
        <v>1</v>
      </c>
      <c r="FN92" s="23">
        <v>0</v>
      </c>
      <c r="FO92" s="23">
        <v>0</v>
      </c>
      <c r="FP92" s="44">
        <f t="shared" si="166"/>
        <v>11</v>
      </c>
      <c r="FQ92" s="23">
        <v>1</v>
      </c>
      <c r="FR92" s="23">
        <v>2</v>
      </c>
      <c r="FS92" s="23">
        <v>4</v>
      </c>
      <c r="FT92" s="23">
        <v>0</v>
      </c>
      <c r="FU92" s="23">
        <v>2</v>
      </c>
      <c r="FV92" s="23">
        <v>1</v>
      </c>
      <c r="FW92" s="23">
        <v>4</v>
      </c>
      <c r="FX92" s="23">
        <v>2</v>
      </c>
      <c r="FY92" s="23">
        <v>1</v>
      </c>
      <c r="FZ92" s="23">
        <v>3</v>
      </c>
      <c r="GA92" s="23">
        <v>1</v>
      </c>
      <c r="GB92" s="23">
        <v>1</v>
      </c>
      <c r="GC92" s="44">
        <f t="shared" si="167"/>
        <v>22</v>
      </c>
      <c r="GD92" s="23">
        <v>0</v>
      </c>
      <c r="GE92" s="23">
        <v>0</v>
      </c>
      <c r="GF92" s="23">
        <v>2</v>
      </c>
      <c r="GG92" s="23">
        <v>2</v>
      </c>
      <c r="GH92" s="23">
        <v>1</v>
      </c>
      <c r="GI92" s="23">
        <v>1</v>
      </c>
      <c r="GJ92" s="23">
        <v>4</v>
      </c>
      <c r="GK92" s="23">
        <v>3</v>
      </c>
      <c r="GL92" s="23">
        <v>3</v>
      </c>
      <c r="GM92" s="23">
        <v>2</v>
      </c>
      <c r="GN92" s="23">
        <v>0</v>
      </c>
      <c r="GO92" s="23">
        <v>3</v>
      </c>
      <c r="GP92" s="44">
        <f t="shared" si="196"/>
        <v>21</v>
      </c>
      <c r="GQ92" s="23">
        <v>2</v>
      </c>
      <c r="GR92" s="23">
        <v>3</v>
      </c>
      <c r="GS92" s="23">
        <v>4</v>
      </c>
      <c r="GT92" s="23">
        <v>1</v>
      </c>
      <c r="GU92" s="23">
        <v>1</v>
      </c>
      <c r="GV92" s="23">
        <v>3</v>
      </c>
      <c r="GW92" s="23">
        <v>1</v>
      </c>
      <c r="GX92" s="23">
        <v>1</v>
      </c>
      <c r="GY92" s="23">
        <v>1</v>
      </c>
      <c r="GZ92" s="23">
        <v>0</v>
      </c>
      <c r="HA92" s="23">
        <v>2</v>
      </c>
      <c r="HB92" s="23">
        <v>1</v>
      </c>
      <c r="HC92" s="43">
        <f t="shared" si="197"/>
        <v>20</v>
      </c>
      <c r="HD92" s="23">
        <v>0</v>
      </c>
      <c r="HE92" s="23">
        <v>2</v>
      </c>
      <c r="HF92" s="23">
        <v>4</v>
      </c>
      <c r="HG92" s="23">
        <v>2</v>
      </c>
      <c r="HH92" s="23">
        <v>1</v>
      </c>
      <c r="HI92" s="23">
        <v>5</v>
      </c>
      <c r="HJ92" s="23">
        <v>0</v>
      </c>
      <c r="HK92" s="23">
        <v>2</v>
      </c>
      <c r="HL92" s="23">
        <v>0</v>
      </c>
      <c r="HM92" s="23">
        <v>1</v>
      </c>
      <c r="HN92" s="23">
        <v>3</v>
      </c>
      <c r="HO92" s="23">
        <v>2</v>
      </c>
      <c r="HP92" s="43">
        <f t="shared" si="198"/>
        <v>22</v>
      </c>
      <c r="HQ92" s="23">
        <v>1</v>
      </c>
      <c r="HR92" s="23">
        <v>0</v>
      </c>
      <c r="HS92" s="23">
        <v>3</v>
      </c>
      <c r="HT92" s="23">
        <v>2</v>
      </c>
      <c r="HU92" s="23">
        <v>2</v>
      </c>
      <c r="HV92" s="23">
        <v>4</v>
      </c>
      <c r="HW92" s="23">
        <v>1</v>
      </c>
      <c r="HX92" s="23">
        <v>1</v>
      </c>
      <c r="HY92" s="23">
        <v>3</v>
      </c>
      <c r="HZ92" s="23">
        <v>1</v>
      </c>
      <c r="IA92" s="23">
        <v>0</v>
      </c>
      <c r="IB92" s="23">
        <v>2</v>
      </c>
      <c r="IC92" s="43">
        <f t="shared" si="199"/>
        <v>20</v>
      </c>
      <c r="ID92" s="23">
        <v>1</v>
      </c>
      <c r="IE92" s="23">
        <v>0</v>
      </c>
      <c r="IF92" s="23">
        <v>2</v>
      </c>
      <c r="IG92" s="23">
        <v>1</v>
      </c>
      <c r="IH92" s="23">
        <v>2</v>
      </c>
      <c r="II92" s="23">
        <v>1</v>
      </c>
      <c r="IJ92" s="23">
        <v>3</v>
      </c>
      <c r="IK92" s="23">
        <v>0</v>
      </c>
      <c r="IL92" s="23">
        <v>0</v>
      </c>
      <c r="IM92" s="23">
        <v>4</v>
      </c>
      <c r="IN92" s="23">
        <v>0</v>
      </c>
      <c r="IO92" s="23">
        <v>2</v>
      </c>
      <c r="IP92" s="43">
        <f t="shared" si="200"/>
        <v>16</v>
      </c>
      <c r="IQ92" s="23">
        <v>1</v>
      </c>
      <c r="IR92" s="23">
        <v>1</v>
      </c>
      <c r="IS92" s="23">
        <v>3</v>
      </c>
      <c r="IT92" s="23">
        <v>1</v>
      </c>
      <c r="IU92" s="23">
        <v>1</v>
      </c>
      <c r="IV92" s="23">
        <v>1</v>
      </c>
      <c r="IW92" s="23">
        <v>0</v>
      </c>
      <c r="IX92" s="23">
        <v>1</v>
      </c>
      <c r="IY92" s="23">
        <v>1</v>
      </c>
      <c r="IZ92" s="23">
        <v>1</v>
      </c>
      <c r="JA92" s="23">
        <v>1</v>
      </c>
      <c r="JB92" s="23">
        <v>1</v>
      </c>
      <c r="JC92" s="43">
        <f t="shared" si="201"/>
        <v>13</v>
      </c>
      <c r="JD92" s="23">
        <v>2</v>
      </c>
      <c r="JE92" s="23">
        <v>3</v>
      </c>
      <c r="JF92" s="23">
        <v>3</v>
      </c>
      <c r="JG92" s="23">
        <v>0</v>
      </c>
      <c r="JH92" s="23">
        <v>0</v>
      </c>
      <c r="JI92" s="23">
        <v>3</v>
      </c>
      <c r="JJ92" s="153">
        <v>3</v>
      </c>
      <c r="JK92" s="23">
        <v>5</v>
      </c>
      <c r="JL92" s="23">
        <v>2</v>
      </c>
      <c r="JM92" s="23">
        <v>1</v>
      </c>
      <c r="JN92" s="23">
        <v>2</v>
      </c>
      <c r="JO92" s="23">
        <v>2</v>
      </c>
      <c r="JP92" s="42">
        <f t="shared" si="202"/>
        <v>26</v>
      </c>
      <c r="JQ92" s="23">
        <v>3</v>
      </c>
      <c r="JR92" s="23">
        <v>2</v>
      </c>
      <c r="JS92" s="23">
        <v>2</v>
      </c>
      <c r="JT92" s="23">
        <v>0</v>
      </c>
      <c r="JU92" s="23">
        <v>0</v>
      </c>
      <c r="JV92" s="23">
        <v>1</v>
      </c>
      <c r="JW92" s="23">
        <v>1</v>
      </c>
      <c r="JX92" s="23">
        <v>2</v>
      </c>
      <c r="JY92" s="23">
        <v>1</v>
      </c>
      <c r="JZ92" s="23">
        <v>0</v>
      </c>
      <c r="KA92" s="23">
        <v>3</v>
      </c>
      <c r="KB92" s="23">
        <v>1</v>
      </c>
      <c r="KC92" s="42">
        <f t="shared" si="203"/>
        <v>16</v>
      </c>
      <c r="KD92" s="23">
        <v>0</v>
      </c>
      <c r="KE92" s="23">
        <v>0</v>
      </c>
      <c r="KF92" s="23">
        <v>1</v>
      </c>
      <c r="KG92" s="23">
        <v>0</v>
      </c>
      <c r="KH92" s="23">
        <v>3</v>
      </c>
      <c r="KI92" s="23">
        <v>1</v>
      </c>
      <c r="KJ92" s="23">
        <v>0</v>
      </c>
      <c r="KK92" s="23">
        <v>0</v>
      </c>
      <c r="KL92" s="23">
        <v>2</v>
      </c>
      <c r="KM92" s="23">
        <v>0</v>
      </c>
      <c r="KN92" s="23">
        <v>5</v>
      </c>
      <c r="KO92" s="23">
        <v>1</v>
      </c>
      <c r="KP92" s="43">
        <f t="shared" si="204"/>
        <v>13</v>
      </c>
      <c r="KQ92" s="23">
        <v>1</v>
      </c>
      <c r="KR92" s="23">
        <v>1</v>
      </c>
      <c r="KS92" s="23">
        <v>2</v>
      </c>
      <c r="KT92" s="23">
        <v>0</v>
      </c>
      <c r="KU92" s="23">
        <v>3</v>
      </c>
      <c r="KV92" s="161"/>
      <c r="KW92" s="23">
        <v>0</v>
      </c>
      <c r="KX92" s="23">
        <v>1</v>
      </c>
      <c r="KY92" s="23">
        <v>2</v>
      </c>
      <c r="KZ92" s="23">
        <v>2</v>
      </c>
      <c r="LA92" s="23">
        <v>3</v>
      </c>
      <c r="LB92" s="23">
        <v>3</v>
      </c>
      <c r="LC92" s="43">
        <f t="shared" si="205"/>
        <v>18</v>
      </c>
      <c r="LD92" s="23">
        <v>0</v>
      </c>
      <c r="LE92" s="23">
        <v>2</v>
      </c>
      <c r="LF92" s="23">
        <v>5</v>
      </c>
      <c r="LG92" s="23">
        <v>1</v>
      </c>
      <c r="LH92" s="23">
        <v>2</v>
      </c>
      <c r="LI92" s="161">
        <v>4</v>
      </c>
      <c r="LJ92" s="23">
        <v>3</v>
      </c>
      <c r="LK92" s="23">
        <v>4</v>
      </c>
      <c r="LL92" s="23">
        <v>1</v>
      </c>
      <c r="LM92" s="23">
        <v>1</v>
      </c>
      <c r="LN92" s="23">
        <v>0</v>
      </c>
      <c r="LO92" s="23">
        <v>1</v>
      </c>
      <c r="LP92" s="43">
        <f t="shared" si="206"/>
        <v>24</v>
      </c>
      <c r="LQ92" s="169">
        <v>5</v>
      </c>
      <c r="LR92" s="169">
        <v>1</v>
      </c>
      <c r="LS92" s="169">
        <v>1</v>
      </c>
      <c r="LT92" s="169">
        <v>4</v>
      </c>
      <c r="LU92" s="169">
        <v>2</v>
      </c>
      <c r="LV92" s="176">
        <v>2</v>
      </c>
      <c r="LW92" s="169">
        <v>5</v>
      </c>
      <c r="LX92" s="169">
        <v>4</v>
      </c>
      <c r="LY92" s="169">
        <v>4</v>
      </c>
      <c r="LZ92" s="169">
        <v>1</v>
      </c>
      <c r="MA92" s="169">
        <v>1</v>
      </c>
      <c r="MB92" s="169">
        <v>3</v>
      </c>
      <c r="MC92" s="43">
        <f t="shared" si="207"/>
        <v>33</v>
      </c>
      <c r="MD92" s="169">
        <v>3</v>
      </c>
      <c r="ME92" s="169">
        <v>0</v>
      </c>
      <c r="MF92" s="169">
        <v>3</v>
      </c>
      <c r="MG92" s="169">
        <v>4</v>
      </c>
      <c r="MH92" s="169">
        <v>3</v>
      </c>
      <c r="MI92" s="176">
        <v>0</v>
      </c>
      <c r="MJ92" s="169">
        <v>2</v>
      </c>
      <c r="MK92" s="169"/>
      <c r="ML92" s="169"/>
      <c r="MM92" s="169"/>
      <c r="MN92" s="169"/>
      <c r="MO92" s="169"/>
      <c r="MP92" s="43">
        <f t="shared" si="208"/>
        <v>15</v>
      </c>
    </row>
    <row r="93" spans="1:354" x14ac:dyDescent="0.25">
      <c r="A93" s="203"/>
      <c r="B93" s="200" t="s">
        <v>59</v>
      </c>
      <c r="C93" s="201" t="s">
        <v>59</v>
      </c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42">
        <f t="shared" si="191"/>
        <v>0</v>
      </c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42">
        <f t="shared" si="192"/>
        <v>0</v>
      </c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42">
        <f t="shared" si="193"/>
        <v>0</v>
      </c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43">
        <f t="shared" si="194"/>
        <v>0</v>
      </c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43">
        <f t="shared" si="195"/>
        <v>0</v>
      </c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43">
        <f t="shared" si="159"/>
        <v>0</v>
      </c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44">
        <f t="shared" si="160"/>
        <v>0</v>
      </c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44">
        <f t="shared" si="161"/>
        <v>0</v>
      </c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43">
        <f t="shared" si="162"/>
        <v>0</v>
      </c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43">
        <f t="shared" si="163"/>
        <v>0</v>
      </c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43">
        <f t="shared" si="164"/>
        <v>0</v>
      </c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43">
        <f t="shared" si="165"/>
        <v>0</v>
      </c>
      <c r="FD93" s="23">
        <v>1</v>
      </c>
      <c r="FE93" s="23">
        <v>2</v>
      </c>
      <c r="FF93" s="23">
        <v>1</v>
      </c>
      <c r="FG93" s="23">
        <v>2</v>
      </c>
      <c r="FH93" s="23">
        <v>2</v>
      </c>
      <c r="FI93" s="23">
        <v>1</v>
      </c>
      <c r="FJ93" s="23">
        <v>2</v>
      </c>
      <c r="FK93" s="23">
        <v>0</v>
      </c>
      <c r="FL93" s="23">
        <v>5</v>
      </c>
      <c r="FM93" s="23">
        <v>1</v>
      </c>
      <c r="FN93" s="23">
        <v>2</v>
      </c>
      <c r="FO93" s="23">
        <v>0</v>
      </c>
      <c r="FP93" s="44">
        <f t="shared" si="166"/>
        <v>19</v>
      </c>
      <c r="FQ93" s="23">
        <v>2</v>
      </c>
      <c r="FR93" s="23">
        <v>0</v>
      </c>
      <c r="FS93" s="23">
        <v>0</v>
      </c>
      <c r="FT93" s="23">
        <v>1</v>
      </c>
      <c r="FU93" s="23">
        <v>1</v>
      </c>
      <c r="FV93" s="23">
        <v>5</v>
      </c>
      <c r="FW93" s="23">
        <v>1</v>
      </c>
      <c r="FX93" s="23">
        <v>1</v>
      </c>
      <c r="FY93" s="23">
        <v>2</v>
      </c>
      <c r="FZ93" s="23">
        <v>2</v>
      </c>
      <c r="GA93" s="23">
        <v>1</v>
      </c>
      <c r="GB93" s="23">
        <v>1</v>
      </c>
      <c r="GC93" s="44">
        <f t="shared" si="167"/>
        <v>17</v>
      </c>
      <c r="GD93" s="23">
        <v>0</v>
      </c>
      <c r="GE93" s="23">
        <v>0</v>
      </c>
      <c r="GF93" s="23">
        <v>0</v>
      </c>
      <c r="GG93" s="23">
        <v>1</v>
      </c>
      <c r="GH93" s="23">
        <v>0</v>
      </c>
      <c r="GI93" s="23">
        <v>3</v>
      </c>
      <c r="GJ93" s="23">
        <v>3</v>
      </c>
      <c r="GK93" s="23">
        <v>5</v>
      </c>
      <c r="GL93" s="23">
        <v>1</v>
      </c>
      <c r="GM93" s="23">
        <v>0</v>
      </c>
      <c r="GN93" s="23">
        <v>2</v>
      </c>
      <c r="GO93" s="23">
        <v>2</v>
      </c>
      <c r="GP93" s="44">
        <f t="shared" si="196"/>
        <v>17</v>
      </c>
      <c r="GQ93" s="23">
        <v>0</v>
      </c>
      <c r="GR93" s="23">
        <v>2</v>
      </c>
      <c r="GS93" s="23">
        <v>2</v>
      </c>
      <c r="GT93" s="23">
        <v>2</v>
      </c>
      <c r="GU93" s="23">
        <v>6</v>
      </c>
      <c r="GV93" s="23">
        <v>0</v>
      </c>
      <c r="GW93" s="23">
        <v>3</v>
      </c>
      <c r="GX93" s="23">
        <v>1</v>
      </c>
      <c r="GY93" s="23">
        <v>1</v>
      </c>
      <c r="GZ93" s="23">
        <v>3</v>
      </c>
      <c r="HA93" s="23">
        <v>0</v>
      </c>
      <c r="HB93" s="23">
        <v>0</v>
      </c>
      <c r="HC93" s="43">
        <f t="shared" si="197"/>
        <v>20</v>
      </c>
      <c r="HD93" s="23">
        <v>1</v>
      </c>
      <c r="HE93" s="23">
        <v>0</v>
      </c>
      <c r="HF93" s="23">
        <v>5</v>
      </c>
      <c r="HG93" s="23">
        <v>0</v>
      </c>
      <c r="HH93" s="23">
        <v>0</v>
      </c>
      <c r="HI93" s="23">
        <v>2</v>
      </c>
      <c r="HJ93" s="23">
        <v>0</v>
      </c>
      <c r="HK93" s="23">
        <v>3</v>
      </c>
      <c r="HL93" s="23">
        <v>3</v>
      </c>
      <c r="HM93" s="23">
        <v>5</v>
      </c>
      <c r="HN93" s="23">
        <v>3</v>
      </c>
      <c r="HO93" s="23">
        <v>2</v>
      </c>
      <c r="HP93" s="43">
        <f t="shared" si="198"/>
        <v>24</v>
      </c>
      <c r="HQ93" s="23">
        <v>1</v>
      </c>
      <c r="HR93" s="23">
        <v>2</v>
      </c>
      <c r="HS93" s="23">
        <v>0</v>
      </c>
      <c r="HT93" s="23">
        <v>2</v>
      </c>
      <c r="HU93" s="23">
        <v>4</v>
      </c>
      <c r="HV93" s="23">
        <v>4</v>
      </c>
      <c r="HW93" s="23">
        <v>1</v>
      </c>
      <c r="HX93" s="23">
        <v>3</v>
      </c>
      <c r="HY93" s="23">
        <v>2</v>
      </c>
      <c r="HZ93" s="23">
        <v>0</v>
      </c>
      <c r="IA93" s="23">
        <v>4</v>
      </c>
      <c r="IB93" s="23">
        <v>1</v>
      </c>
      <c r="IC93" s="43">
        <f t="shared" si="199"/>
        <v>24</v>
      </c>
      <c r="ID93" s="23">
        <v>2</v>
      </c>
      <c r="IE93" s="23">
        <v>0</v>
      </c>
      <c r="IF93" s="23">
        <v>5</v>
      </c>
      <c r="IG93" s="23">
        <v>4</v>
      </c>
      <c r="IH93" s="23">
        <v>4</v>
      </c>
      <c r="II93" s="23">
        <v>1</v>
      </c>
      <c r="IJ93" s="23">
        <v>4</v>
      </c>
      <c r="IK93" s="23">
        <v>4</v>
      </c>
      <c r="IL93" s="23">
        <v>1</v>
      </c>
      <c r="IM93" s="23">
        <v>4</v>
      </c>
      <c r="IN93" s="23">
        <v>2</v>
      </c>
      <c r="IO93" s="23">
        <v>1</v>
      </c>
      <c r="IP93" s="43">
        <f t="shared" si="200"/>
        <v>32</v>
      </c>
      <c r="IQ93" s="23">
        <v>1</v>
      </c>
      <c r="IR93" s="23">
        <v>2</v>
      </c>
      <c r="IS93" s="23">
        <v>1</v>
      </c>
      <c r="IT93" s="23">
        <v>2</v>
      </c>
      <c r="IU93" s="23">
        <v>2</v>
      </c>
      <c r="IV93" s="23">
        <v>1</v>
      </c>
      <c r="IW93" s="23">
        <v>1</v>
      </c>
      <c r="IX93" s="23">
        <v>3</v>
      </c>
      <c r="IY93" s="23">
        <v>0</v>
      </c>
      <c r="IZ93" s="23">
        <v>1</v>
      </c>
      <c r="JA93" s="23">
        <v>3</v>
      </c>
      <c r="JB93" s="23">
        <v>1</v>
      </c>
      <c r="JC93" s="43">
        <f t="shared" si="201"/>
        <v>18</v>
      </c>
      <c r="JD93" s="23">
        <v>5</v>
      </c>
      <c r="JE93" s="23">
        <v>0</v>
      </c>
      <c r="JF93" s="23">
        <v>3</v>
      </c>
      <c r="JG93" s="23">
        <v>3</v>
      </c>
      <c r="JH93" s="23">
        <v>2</v>
      </c>
      <c r="JI93" s="23">
        <v>5</v>
      </c>
      <c r="JJ93" s="153">
        <v>2</v>
      </c>
      <c r="JK93" s="23">
        <v>6</v>
      </c>
      <c r="JL93" s="23">
        <v>2</v>
      </c>
      <c r="JM93" s="23">
        <v>2</v>
      </c>
      <c r="JN93" s="23">
        <v>5</v>
      </c>
      <c r="JO93" s="23">
        <v>3</v>
      </c>
      <c r="JP93" s="42">
        <f t="shared" si="202"/>
        <v>38</v>
      </c>
      <c r="JQ93" s="23">
        <v>4</v>
      </c>
      <c r="JR93" s="23">
        <v>1</v>
      </c>
      <c r="JS93" s="23">
        <v>1</v>
      </c>
      <c r="JT93" s="23">
        <v>0</v>
      </c>
      <c r="JU93" s="23">
        <v>0</v>
      </c>
      <c r="JV93" s="23">
        <v>0</v>
      </c>
      <c r="JW93" s="23">
        <v>1</v>
      </c>
      <c r="JX93" s="23">
        <v>1</v>
      </c>
      <c r="JY93" s="23">
        <v>4</v>
      </c>
      <c r="JZ93" s="23">
        <v>1</v>
      </c>
      <c r="KA93" s="23">
        <v>1</v>
      </c>
      <c r="KB93" s="23">
        <v>3</v>
      </c>
      <c r="KC93" s="42">
        <f t="shared" si="203"/>
        <v>17</v>
      </c>
      <c r="KD93" s="23">
        <v>0</v>
      </c>
      <c r="KE93" s="23">
        <v>0</v>
      </c>
      <c r="KF93" s="23">
        <v>3</v>
      </c>
      <c r="KG93" s="23">
        <v>2</v>
      </c>
      <c r="KH93" s="23">
        <v>0</v>
      </c>
      <c r="KI93" s="23">
        <v>1</v>
      </c>
      <c r="KJ93" s="23">
        <v>0</v>
      </c>
      <c r="KK93" s="23">
        <v>1</v>
      </c>
      <c r="KL93" s="23">
        <v>1</v>
      </c>
      <c r="KM93" s="23">
        <v>1</v>
      </c>
      <c r="KN93" s="23">
        <v>0</v>
      </c>
      <c r="KO93" s="23">
        <v>2</v>
      </c>
      <c r="KP93" s="43">
        <f t="shared" si="204"/>
        <v>11</v>
      </c>
      <c r="KQ93" s="23">
        <v>3</v>
      </c>
      <c r="KR93" s="23">
        <v>1</v>
      </c>
      <c r="KS93" s="23">
        <v>3</v>
      </c>
      <c r="KT93" s="23">
        <v>4</v>
      </c>
      <c r="KU93" s="23">
        <v>0</v>
      </c>
      <c r="KV93" s="23">
        <v>0</v>
      </c>
      <c r="KW93" s="23">
        <v>0</v>
      </c>
      <c r="KX93" s="23">
        <v>1</v>
      </c>
      <c r="KY93" s="23">
        <v>2</v>
      </c>
      <c r="KZ93" s="23">
        <v>1</v>
      </c>
      <c r="LA93" s="23">
        <v>1</v>
      </c>
      <c r="LB93" s="23">
        <v>3</v>
      </c>
      <c r="LC93" s="43">
        <f t="shared" si="205"/>
        <v>19</v>
      </c>
      <c r="LD93" s="23">
        <v>1</v>
      </c>
      <c r="LE93" s="23">
        <v>2</v>
      </c>
      <c r="LF93" s="23">
        <v>0</v>
      </c>
      <c r="LG93" s="23">
        <v>2</v>
      </c>
      <c r="LH93" s="23">
        <v>6</v>
      </c>
      <c r="LI93" s="23">
        <v>0</v>
      </c>
      <c r="LJ93" s="23">
        <v>1</v>
      </c>
      <c r="LK93" s="23">
        <v>1</v>
      </c>
      <c r="LL93" s="23">
        <v>1</v>
      </c>
      <c r="LM93" s="23">
        <v>2</v>
      </c>
      <c r="LN93" s="23">
        <v>0</v>
      </c>
      <c r="LO93" s="23">
        <v>3</v>
      </c>
      <c r="LP93" s="43">
        <f t="shared" si="206"/>
        <v>19</v>
      </c>
      <c r="LQ93" s="169">
        <v>2</v>
      </c>
      <c r="LR93" s="169">
        <v>0</v>
      </c>
      <c r="LS93" s="169">
        <v>0</v>
      </c>
      <c r="LT93" s="169">
        <v>2</v>
      </c>
      <c r="LU93" s="169">
        <v>0</v>
      </c>
      <c r="LV93" s="169">
        <v>0</v>
      </c>
      <c r="LW93" s="169">
        <v>7</v>
      </c>
      <c r="LX93" s="169">
        <v>6</v>
      </c>
      <c r="LY93" s="169">
        <v>2</v>
      </c>
      <c r="LZ93" s="169">
        <v>4</v>
      </c>
      <c r="MA93" s="169">
        <v>3</v>
      </c>
      <c r="MB93" s="169">
        <v>3</v>
      </c>
      <c r="MC93" s="43">
        <f t="shared" si="207"/>
        <v>29</v>
      </c>
      <c r="MD93" s="169">
        <v>3</v>
      </c>
      <c r="ME93" s="169">
        <v>5</v>
      </c>
      <c r="MF93" s="169">
        <v>1</v>
      </c>
      <c r="MG93" s="169">
        <v>3</v>
      </c>
      <c r="MH93" s="169">
        <v>0</v>
      </c>
      <c r="MI93" s="169">
        <v>3</v>
      </c>
      <c r="MJ93" s="169">
        <v>3</v>
      </c>
      <c r="MK93" s="169"/>
      <c r="ML93" s="169"/>
      <c r="MM93" s="169"/>
      <c r="MN93" s="169"/>
      <c r="MO93" s="169"/>
      <c r="MP93" s="43">
        <f t="shared" si="208"/>
        <v>18</v>
      </c>
    </row>
    <row r="94" spans="1:354" x14ac:dyDescent="0.25">
      <c r="A94" s="203"/>
      <c r="B94" s="200" t="s">
        <v>60</v>
      </c>
      <c r="C94" s="201" t="s">
        <v>60</v>
      </c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42">
        <f t="shared" si="191"/>
        <v>0</v>
      </c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42">
        <f t="shared" si="192"/>
        <v>0</v>
      </c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42">
        <f t="shared" si="193"/>
        <v>0</v>
      </c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43">
        <f t="shared" si="194"/>
        <v>0</v>
      </c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43">
        <f t="shared" si="195"/>
        <v>0</v>
      </c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43">
        <f t="shared" si="159"/>
        <v>0</v>
      </c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44">
        <f t="shared" si="160"/>
        <v>0</v>
      </c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44">
        <f t="shared" si="161"/>
        <v>0</v>
      </c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43">
        <f t="shared" si="162"/>
        <v>0</v>
      </c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43">
        <f t="shared" si="163"/>
        <v>0</v>
      </c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43">
        <f t="shared" si="164"/>
        <v>0</v>
      </c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43">
        <f t="shared" si="165"/>
        <v>0</v>
      </c>
      <c r="FD94" s="23">
        <v>12</v>
      </c>
      <c r="FE94" s="23">
        <v>6</v>
      </c>
      <c r="FF94" s="23">
        <v>6</v>
      </c>
      <c r="FG94" s="23">
        <v>8</v>
      </c>
      <c r="FH94" s="23">
        <v>33</v>
      </c>
      <c r="FI94" s="23">
        <v>20</v>
      </c>
      <c r="FJ94" s="23">
        <v>2</v>
      </c>
      <c r="FK94" s="23">
        <v>13</v>
      </c>
      <c r="FL94" s="23">
        <v>10</v>
      </c>
      <c r="FM94" s="23">
        <v>17</v>
      </c>
      <c r="FN94" s="23">
        <v>8</v>
      </c>
      <c r="FO94" s="23">
        <v>11</v>
      </c>
      <c r="FP94" s="44">
        <f t="shared" si="166"/>
        <v>146</v>
      </c>
      <c r="FQ94" s="23">
        <v>11</v>
      </c>
      <c r="FR94" s="23">
        <v>11</v>
      </c>
      <c r="FS94" s="23">
        <v>13</v>
      </c>
      <c r="FT94" s="23">
        <v>7</v>
      </c>
      <c r="FU94" s="23">
        <v>13</v>
      </c>
      <c r="FV94" s="23">
        <v>18</v>
      </c>
      <c r="FW94" s="23">
        <v>14</v>
      </c>
      <c r="FX94" s="23">
        <v>11</v>
      </c>
      <c r="FY94" s="23">
        <v>10</v>
      </c>
      <c r="FZ94" s="23">
        <v>20</v>
      </c>
      <c r="GA94" s="23">
        <v>9</v>
      </c>
      <c r="GB94" s="23">
        <v>14</v>
      </c>
      <c r="GC94" s="44">
        <f t="shared" si="167"/>
        <v>151</v>
      </c>
      <c r="GD94" s="23">
        <v>11</v>
      </c>
      <c r="GE94" s="23">
        <v>9</v>
      </c>
      <c r="GF94" s="23">
        <v>7</v>
      </c>
      <c r="GG94" s="23">
        <v>17</v>
      </c>
      <c r="GH94" s="23">
        <v>18</v>
      </c>
      <c r="GI94" s="23">
        <v>16</v>
      </c>
      <c r="GJ94" s="23">
        <v>18</v>
      </c>
      <c r="GK94" s="23">
        <v>15</v>
      </c>
      <c r="GL94" s="23">
        <v>13</v>
      </c>
      <c r="GM94" s="23">
        <v>11</v>
      </c>
      <c r="GN94" s="23">
        <v>11</v>
      </c>
      <c r="GO94" s="23">
        <v>11</v>
      </c>
      <c r="GP94" s="44">
        <f t="shared" si="196"/>
        <v>157</v>
      </c>
      <c r="GQ94" s="23">
        <v>10</v>
      </c>
      <c r="GR94" s="23">
        <v>13</v>
      </c>
      <c r="GS94" s="23">
        <v>6</v>
      </c>
      <c r="GT94" s="23">
        <v>18</v>
      </c>
      <c r="GU94" s="23">
        <v>14</v>
      </c>
      <c r="GV94" s="23">
        <v>17</v>
      </c>
      <c r="GW94" s="23">
        <v>10</v>
      </c>
      <c r="GX94" s="23">
        <v>16</v>
      </c>
      <c r="GY94" s="23">
        <v>13</v>
      </c>
      <c r="GZ94" s="23">
        <v>11</v>
      </c>
      <c r="HA94" s="23">
        <v>14</v>
      </c>
      <c r="HB94" s="23">
        <v>10</v>
      </c>
      <c r="HC94" s="43">
        <f t="shared" si="197"/>
        <v>152</v>
      </c>
      <c r="HD94" s="23">
        <v>9</v>
      </c>
      <c r="HE94" s="23">
        <v>12</v>
      </c>
      <c r="HF94" s="23">
        <v>16</v>
      </c>
      <c r="HG94" s="23">
        <v>8</v>
      </c>
      <c r="HH94" s="23">
        <v>8</v>
      </c>
      <c r="HI94" s="23">
        <v>16</v>
      </c>
      <c r="HJ94" s="23">
        <v>19</v>
      </c>
      <c r="HK94" s="23">
        <v>8</v>
      </c>
      <c r="HL94" s="23">
        <v>9</v>
      </c>
      <c r="HM94" s="23">
        <v>15</v>
      </c>
      <c r="HN94" s="23">
        <v>3</v>
      </c>
      <c r="HO94" s="23">
        <v>18</v>
      </c>
      <c r="HP94" s="43">
        <f t="shared" si="198"/>
        <v>141</v>
      </c>
      <c r="HQ94" s="23">
        <v>25</v>
      </c>
      <c r="HR94" s="23">
        <v>10</v>
      </c>
      <c r="HS94" s="23">
        <v>13</v>
      </c>
      <c r="HT94" s="23">
        <v>24</v>
      </c>
      <c r="HU94" s="23">
        <v>9</v>
      </c>
      <c r="HV94" s="23">
        <v>11</v>
      </c>
      <c r="HW94" s="23">
        <v>14</v>
      </c>
      <c r="HX94" s="23">
        <v>12</v>
      </c>
      <c r="HY94" s="23">
        <v>17</v>
      </c>
      <c r="HZ94" s="23">
        <v>25</v>
      </c>
      <c r="IA94" s="23">
        <v>14</v>
      </c>
      <c r="IB94" s="23">
        <v>18</v>
      </c>
      <c r="IC94" s="43">
        <f t="shared" si="199"/>
        <v>192</v>
      </c>
      <c r="ID94" s="23">
        <v>14</v>
      </c>
      <c r="IE94" s="23">
        <v>9</v>
      </c>
      <c r="IF94" s="23">
        <v>20</v>
      </c>
      <c r="IG94" s="23">
        <v>15</v>
      </c>
      <c r="IH94" s="23">
        <v>17</v>
      </c>
      <c r="II94" s="23">
        <v>23</v>
      </c>
      <c r="IJ94" s="23">
        <v>14</v>
      </c>
      <c r="IK94" s="23">
        <v>22</v>
      </c>
      <c r="IL94" s="23">
        <v>13</v>
      </c>
      <c r="IM94" s="23">
        <v>27</v>
      </c>
      <c r="IN94" s="23">
        <v>30</v>
      </c>
      <c r="IO94" s="23">
        <v>14</v>
      </c>
      <c r="IP94" s="43">
        <f t="shared" si="200"/>
        <v>218</v>
      </c>
      <c r="IQ94" s="23">
        <v>17</v>
      </c>
      <c r="IR94" s="23">
        <v>10</v>
      </c>
      <c r="IS94" s="23">
        <v>7</v>
      </c>
      <c r="IT94" s="23">
        <v>17</v>
      </c>
      <c r="IU94" s="23">
        <v>21</v>
      </c>
      <c r="IV94" s="23">
        <v>13</v>
      </c>
      <c r="IW94" s="23">
        <v>18</v>
      </c>
      <c r="IX94" s="23">
        <v>18</v>
      </c>
      <c r="IY94" s="23">
        <v>11</v>
      </c>
      <c r="IZ94" s="23">
        <v>24</v>
      </c>
      <c r="JA94" s="23">
        <v>20</v>
      </c>
      <c r="JB94" s="23">
        <v>13</v>
      </c>
      <c r="JC94" s="43">
        <f t="shared" si="201"/>
        <v>189</v>
      </c>
      <c r="JD94" s="23">
        <v>12</v>
      </c>
      <c r="JE94" s="23">
        <v>11</v>
      </c>
      <c r="JF94" s="23">
        <v>22</v>
      </c>
      <c r="JG94" s="23">
        <v>19</v>
      </c>
      <c r="JH94" s="23">
        <v>16</v>
      </c>
      <c r="JI94" s="23">
        <v>25</v>
      </c>
      <c r="JJ94" s="153">
        <v>16</v>
      </c>
      <c r="JK94" s="23">
        <v>8</v>
      </c>
      <c r="JL94" s="23">
        <v>20</v>
      </c>
      <c r="JM94" s="23">
        <v>12</v>
      </c>
      <c r="JN94" s="23">
        <v>18</v>
      </c>
      <c r="JO94" s="23">
        <v>15</v>
      </c>
      <c r="JP94" s="42">
        <f t="shared" si="202"/>
        <v>194</v>
      </c>
      <c r="JQ94" s="23">
        <v>10</v>
      </c>
      <c r="JR94" s="23">
        <v>14</v>
      </c>
      <c r="JS94" s="23">
        <v>16</v>
      </c>
      <c r="JT94" s="23">
        <v>9</v>
      </c>
      <c r="JU94" s="23">
        <v>1</v>
      </c>
      <c r="JV94" s="23">
        <v>19</v>
      </c>
      <c r="JW94" s="23">
        <v>38</v>
      </c>
      <c r="JX94" s="23">
        <v>2</v>
      </c>
      <c r="JY94" s="23">
        <v>20</v>
      </c>
      <c r="JZ94" s="23">
        <v>3</v>
      </c>
      <c r="KA94" s="23">
        <v>16</v>
      </c>
      <c r="KB94" s="23">
        <v>24</v>
      </c>
      <c r="KC94" s="42">
        <f t="shared" si="203"/>
        <v>172</v>
      </c>
      <c r="KD94" s="23">
        <v>25</v>
      </c>
      <c r="KE94" s="23">
        <v>5</v>
      </c>
      <c r="KF94" s="23">
        <v>11</v>
      </c>
      <c r="KG94" s="23">
        <v>11</v>
      </c>
      <c r="KH94" s="23">
        <v>15</v>
      </c>
      <c r="KI94" s="23">
        <v>23</v>
      </c>
      <c r="KJ94" s="23">
        <v>10</v>
      </c>
      <c r="KK94" s="23">
        <v>14</v>
      </c>
      <c r="KL94" s="23">
        <v>8</v>
      </c>
      <c r="KM94" s="23">
        <v>21</v>
      </c>
      <c r="KN94" s="23">
        <v>18</v>
      </c>
      <c r="KO94" s="23">
        <v>17</v>
      </c>
      <c r="KP94" s="43">
        <f t="shared" si="204"/>
        <v>178</v>
      </c>
      <c r="KQ94" s="23">
        <v>15</v>
      </c>
      <c r="KR94" s="23">
        <v>14</v>
      </c>
      <c r="KS94" s="23">
        <v>25</v>
      </c>
      <c r="KT94" s="23">
        <v>14</v>
      </c>
      <c r="KU94" s="23">
        <v>19</v>
      </c>
      <c r="KV94" s="23">
        <v>4</v>
      </c>
      <c r="KW94" s="23">
        <v>4</v>
      </c>
      <c r="KX94" s="23">
        <v>7</v>
      </c>
      <c r="KY94" s="23">
        <v>22</v>
      </c>
      <c r="KZ94" s="23">
        <v>22</v>
      </c>
      <c r="LA94" s="23">
        <v>32</v>
      </c>
      <c r="LB94" s="23">
        <v>24</v>
      </c>
      <c r="LC94" s="43">
        <f t="shared" si="205"/>
        <v>202</v>
      </c>
      <c r="LD94" s="23">
        <v>13</v>
      </c>
      <c r="LE94" s="23">
        <v>0</v>
      </c>
      <c r="LF94" s="23">
        <v>10</v>
      </c>
      <c r="LG94" s="23">
        <v>12</v>
      </c>
      <c r="LH94" s="23">
        <v>35</v>
      </c>
      <c r="LI94" s="23">
        <v>20</v>
      </c>
      <c r="LJ94" s="23">
        <v>19</v>
      </c>
      <c r="LK94" s="23">
        <v>31</v>
      </c>
      <c r="LL94" s="23">
        <v>14</v>
      </c>
      <c r="LM94" s="23">
        <v>22</v>
      </c>
      <c r="LN94" s="23">
        <v>19</v>
      </c>
      <c r="LO94" s="23">
        <v>24</v>
      </c>
      <c r="LP94" s="43">
        <f t="shared" si="206"/>
        <v>219</v>
      </c>
      <c r="LQ94" s="169">
        <v>27</v>
      </c>
      <c r="LR94" s="169">
        <v>6</v>
      </c>
      <c r="LS94" s="169">
        <v>12</v>
      </c>
      <c r="LT94" s="169">
        <v>23</v>
      </c>
      <c r="LU94" s="169">
        <v>22</v>
      </c>
      <c r="LV94" s="169">
        <v>16</v>
      </c>
      <c r="LW94" s="169">
        <v>30</v>
      </c>
      <c r="LX94" s="169">
        <v>18</v>
      </c>
      <c r="LY94" s="169">
        <v>13</v>
      </c>
      <c r="LZ94" s="169">
        <v>25</v>
      </c>
      <c r="MA94" s="169">
        <v>14</v>
      </c>
      <c r="MB94" s="169">
        <v>10</v>
      </c>
      <c r="MC94" s="43">
        <f t="shared" si="207"/>
        <v>216</v>
      </c>
      <c r="MD94" s="169">
        <v>20</v>
      </c>
      <c r="ME94" s="169">
        <v>8</v>
      </c>
      <c r="MF94" s="169">
        <v>14</v>
      </c>
      <c r="MG94" s="169">
        <v>15</v>
      </c>
      <c r="MH94" s="169">
        <v>24</v>
      </c>
      <c r="MI94" s="169">
        <v>19</v>
      </c>
      <c r="MJ94" s="169">
        <v>15</v>
      </c>
      <c r="MK94" s="169"/>
      <c r="ML94" s="169"/>
      <c r="MM94" s="169"/>
      <c r="MN94" s="169"/>
      <c r="MO94" s="169"/>
      <c r="MP94" s="43">
        <f t="shared" si="208"/>
        <v>115</v>
      </c>
    </row>
    <row r="95" spans="1:354" x14ac:dyDescent="0.25">
      <c r="A95" s="203"/>
      <c r="B95" s="200" t="s">
        <v>61</v>
      </c>
      <c r="C95" s="201" t="s">
        <v>61</v>
      </c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42">
        <f t="shared" si="191"/>
        <v>0</v>
      </c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42">
        <f t="shared" si="192"/>
        <v>0</v>
      </c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42">
        <f t="shared" si="193"/>
        <v>0</v>
      </c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43">
        <f t="shared" si="194"/>
        <v>0</v>
      </c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43">
        <f t="shared" si="195"/>
        <v>0</v>
      </c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43">
        <f t="shared" si="159"/>
        <v>0</v>
      </c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44">
        <f t="shared" si="160"/>
        <v>0</v>
      </c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44">
        <f t="shared" si="161"/>
        <v>0</v>
      </c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43">
        <f t="shared" si="162"/>
        <v>0</v>
      </c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43">
        <f t="shared" si="163"/>
        <v>0</v>
      </c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43">
        <f t="shared" si="164"/>
        <v>0</v>
      </c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43">
        <f t="shared" si="165"/>
        <v>0</v>
      </c>
      <c r="FD95" s="23">
        <v>12</v>
      </c>
      <c r="FE95" s="23">
        <v>7</v>
      </c>
      <c r="FF95" s="23">
        <v>12</v>
      </c>
      <c r="FG95" s="23">
        <v>5</v>
      </c>
      <c r="FH95" s="23">
        <v>3</v>
      </c>
      <c r="FI95" s="23">
        <v>3</v>
      </c>
      <c r="FJ95" s="23">
        <v>0</v>
      </c>
      <c r="FK95" s="23">
        <v>6</v>
      </c>
      <c r="FL95" s="23">
        <v>8</v>
      </c>
      <c r="FM95" s="23">
        <v>11</v>
      </c>
      <c r="FN95" s="23">
        <v>7</v>
      </c>
      <c r="FO95" s="23">
        <v>10</v>
      </c>
      <c r="FP95" s="44">
        <f t="shared" si="166"/>
        <v>84</v>
      </c>
      <c r="FQ95" s="23">
        <v>4</v>
      </c>
      <c r="FR95" s="23">
        <v>1</v>
      </c>
      <c r="FS95" s="23">
        <v>14</v>
      </c>
      <c r="FT95" s="23">
        <v>5</v>
      </c>
      <c r="FU95" s="23">
        <v>9</v>
      </c>
      <c r="FV95" s="23">
        <v>8</v>
      </c>
      <c r="FW95" s="23">
        <v>3</v>
      </c>
      <c r="FX95" s="23">
        <v>6</v>
      </c>
      <c r="FY95" s="23">
        <v>4</v>
      </c>
      <c r="FZ95" s="23">
        <v>9</v>
      </c>
      <c r="GA95" s="23">
        <v>8</v>
      </c>
      <c r="GB95" s="23">
        <v>4</v>
      </c>
      <c r="GC95" s="44">
        <f t="shared" si="167"/>
        <v>75</v>
      </c>
      <c r="GD95" s="23">
        <v>12</v>
      </c>
      <c r="GE95" s="23">
        <v>8</v>
      </c>
      <c r="GF95" s="23">
        <v>11</v>
      </c>
      <c r="GG95" s="23">
        <v>8</v>
      </c>
      <c r="GH95" s="23">
        <v>2</v>
      </c>
      <c r="GI95" s="23">
        <v>8</v>
      </c>
      <c r="GJ95" s="23">
        <v>5</v>
      </c>
      <c r="GK95" s="23">
        <v>5</v>
      </c>
      <c r="GL95" s="23">
        <v>6</v>
      </c>
      <c r="GM95" s="23">
        <v>3</v>
      </c>
      <c r="GN95" s="23">
        <v>6</v>
      </c>
      <c r="GO95" s="23">
        <v>9</v>
      </c>
      <c r="GP95" s="44">
        <f t="shared" si="196"/>
        <v>83</v>
      </c>
      <c r="GQ95" s="23">
        <v>6</v>
      </c>
      <c r="GR95" s="23">
        <v>2</v>
      </c>
      <c r="GS95" s="23">
        <v>9</v>
      </c>
      <c r="GT95" s="23">
        <v>8</v>
      </c>
      <c r="GU95" s="23">
        <v>7</v>
      </c>
      <c r="GV95" s="23">
        <v>8</v>
      </c>
      <c r="GW95" s="23">
        <v>3</v>
      </c>
      <c r="GX95" s="23">
        <v>7</v>
      </c>
      <c r="GY95" s="23">
        <v>6</v>
      </c>
      <c r="GZ95" s="23">
        <v>3</v>
      </c>
      <c r="HA95" s="23">
        <v>10</v>
      </c>
      <c r="HB95" s="23">
        <v>12</v>
      </c>
      <c r="HC95" s="43">
        <f t="shared" si="197"/>
        <v>81</v>
      </c>
      <c r="HD95" s="23">
        <v>7</v>
      </c>
      <c r="HE95" s="23">
        <v>4</v>
      </c>
      <c r="HF95" s="23">
        <v>5</v>
      </c>
      <c r="HG95" s="23">
        <v>13</v>
      </c>
      <c r="HH95" s="23">
        <v>9</v>
      </c>
      <c r="HI95" s="23">
        <v>5</v>
      </c>
      <c r="HJ95" s="23">
        <v>6</v>
      </c>
      <c r="HK95" s="23">
        <v>7</v>
      </c>
      <c r="HL95" s="23">
        <v>4</v>
      </c>
      <c r="HM95" s="23">
        <v>3</v>
      </c>
      <c r="HN95" s="23">
        <v>5</v>
      </c>
      <c r="HO95" s="23">
        <v>5</v>
      </c>
      <c r="HP95" s="43">
        <f t="shared" si="198"/>
        <v>73</v>
      </c>
      <c r="HQ95" s="23">
        <v>8</v>
      </c>
      <c r="HR95" s="23">
        <v>7</v>
      </c>
      <c r="HS95" s="23">
        <v>5</v>
      </c>
      <c r="HT95" s="23">
        <v>9</v>
      </c>
      <c r="HU95" s="23">
        <v>7</v>
      </c>
      <c r="HV95" s="23">
        <v>9</v>
      </c>
      <c r="HW95" s="23">
        <v>16</v>
      </c>
      <c r="HX95" s="23">
        <v>7</v>
      </c>
      <c r="HY95" s="23">
        <v>7</v>
      </c>
      <c r="HZ95" s="23">
        <v>4</v>
      </c>
      <c r="IA95" s="23">
        <v>6</v>
      </c>
      <c r="IB95" s="23">
        <v>8</v>
      </c>
      <c r="IC95" s="43">
        <f t="shared" si="199"/>
        <v>93</v>
      </c>
      <c r="ID95" s="23">
        <v>8</v>
      </c>
      <c r="IE95" s="23">
        <v>6</v>
      </c>
      <c r="IF95" s="23">
        <v>8</v>
      </c>
      <c r="IG95" s="23">
        <v>9</v>
      </c>
      <c r="IH95" s="23">
        <v>7</v>
      </c>
      <c r="II95" s="23">
        <v>9</v>
      </c>
      <c r="IJ95" s="23">
        <v>7</v>
      </c>
      <c r="IK95" s="23">
        <v>9</v>
      </c>
      <c r="IL95" s="23">
        <v>9</v>
      </c>
      <c r="IM95" s="23">
        <v>6</v>
      </c>
      <c r="IN95" s="23">
        <v>8</v>
      </c>
      <c r="IO95" s="23">
        <v>9</v>
      </c>
      <c r="IP95" s="43">
        <f t="shared" si="200"/>
        <v>95</v>
      </c>
      <c r="IQ95" s="23">
        <v>15</v>
      </c>
      <c r="IR95" s="23">
        <v>11</v>
      </c>
      <c r="IS95" s="23">
        <v>19</v>
      </c>
      <c r="IT95" s="23">
        <v>12</v>
      </c>
      <c r="IU95" s="23">
        <v>7</v>
      </c>
      <c r="IV95" s="23">
        <v>8</v>
      </c>
      <c r="IW95" s="23">
        <v>15</v>
      </c>
      <c r="IX95" s="23">
        <v>7</v>
      </c>
      <c r="IY95" s="23">
        <v>6</v>
      </c>
      <c r="IZ95" s="23">
        <v>13</v>
      </c>
      <c r="JA95" s="23">
        <v>7</v>
      </c>
      <c r="JB95" s="23">
        <v>5</v>
      </c>
      <c r="JC95" s="43">
        <f t="shared" si="201"/>
        <v>125</v>
      </c>
      <c r="JD95" s="23">
        <v>14</v>
      </c>
      <c r="JE95" s="23">
        <v>7</v>
      </c>
      <c r="JF95" s="23">
        <v>10</v>
      </c>
      <c r="JG95" s="23">
        <v>6</v>
      </c>
      <c r="JH95" s="23">
        <v>8</v>
      </c>
      <c r="JI95" s="23">
        <v>9</v>
      </c>
      <c r="JJ95" s="153">
        <v>10</v>
      </c>
      <c r="JK95" s="23">
        <v>7</v>
      </c>
      <c r="JL95" s="23">
        <v>13</v>
      </c>
      <c r="JM95" s="23">
        <v>6</v>
      </c>
      <c r="JN95" s="23">
        <v>4</v>
      </c>
      <c r="JO95" s="23">
        <v>12</v>
      </c>
      <c r="JP95" s="42">
        <f t="shared" si="202"/>
        <v>106</v>
      </c>
      <c r="JQ95" s="23">
        <v>7</v>
      </c>
      <c r="JR95" s="23">
        <v>10</v>
      </c>
      <c r="JS95" s="23">
        <v>4</v>
      </c>
      <c r="JT95" s="23">
        <v>0</v>
      </c>
      <c r="JU95" s="23">
        <v>4</v>
      </c>
      <c r="JV95" s="23">
        <v>4</v>
      </c>
      <c r="JW95" s="23">
        <v>10</v>
      </c>
      <c r="JX95" s="23">
        <v>7</v>
      </c>
      <c r="JY95" s="23">
        <v>8</v>
      </c>
      <c r="JZ95" s="23">
        <v>7</v>
      </c>
      <c r="KA95" s="23">
        <v>9</v>
      </c>
      <c r="KB95" s="23">
        <v>15</v>
      </c>
      <c r="KC95" s="42">
        <f t="shared" si="203"/>
        <v>85</v>
      </c>
      <c r="KD95" s="23">
        <v>9</v>
      </c>
      <c r="KE95" s="23">
        <v>6</v>
      </c>
      <c r="KF95" s="23">
        <v>8</v>
      </c>
      <c r="KG95" s="23">
        <v>13</v>
      </c>
      <c r="KH95" s="23">
        <v>7</v>
      </c>
      <c r="KI95" s="23">
        <v>6</v>
      </c>
      <c r="KJ95" s="23">
        <v>11</v>
      </c>
      <c r="KK95" s="23">
        <v>4</v>
      </c>
      <c r="KL95" s="23">
        <v>15</v>
      </c>
      <c r="KM95" s="23">
        <v>20</v>
      </c>
      <c r="KN95" s="23">
        <v>3</v>
      </c>
      <c r="KO95" s="23">
        <v>9</v>
      </c>
      <c r="KP95" s="43">
        <f t="shared" si="204"/>
        <v>111</v>
      </c>
      <c r="KQ95" s="23">
        <v>10</v>
      </c>
      <c r="KR95" s="23">
        <v>12</v>
      </c>
      <c r="KS95" s="23">
        <v>14</v>
      </c>
      <c r="KT95" s="23">
        <v>11</v>
      </c>
      <c r="KU95" s="23">
        <v>7</v>
      </c>
      <c r="KV95" s="23">
        <v>4</v>
      </c>
      <c r="KW95" s="23">
        <v>0</v>
      </c>
      <c r="KX95" s="23">
        <v>19</v>
      </c>
      <c r="KY95" s="23">
        <v>15</v>
      </c>
      <c r="KZ95" s="23">
        <v>15</v>
      </c>
      <c r="LA95" s="23">
        <v>9</v>
      </c>
      <c r="LB95" s="23">
        <v>7</v>
      </c>
      <c r="LC95" s="43">
        <f t="shared" si="205"/>
        <v>123</v>
      </c>
      <c r="LD95" s="23">
        <v>3</v>
      </c>
      <c r="LE95" s="23">
        <v>2</v>
      </c>
      <c r="LF95" s="23">
        <v>11</v>
      </c>
      <c r="LG95" s="23">
        <v>7</v>
      </c>
      <c r="LH95" s="23">
        <v>14</v>
      </c>
      <c r="LI95" s="23">
        <v>15</v>
      </c>
      <c r="LJ95" s="23">
        <v>6</v>
      </c>
      <c r="LK95" s="23">
        <v>18</v>
      </c>
      <c r="LL95" s="23">
        <v>17</v>
      </c>
      <c r="LM95" s="23">
        <v>14</v>
      </c>
      <c r="LN95" s="23">
        <v>17</v>
      </c>
      <c r="LO95" s="23">
        <v>12</v>
      </c>
      <c r="LP95" s="43">
        <f t="shared" si="206"/>
        <v>136</v>
      </c>
      <c r="LQ95" s="169">
        <v>15</v>
      </c>
      <c r="LR95" s="169">
        <v>4</v>
      </c>
      <c r="LS95" s="169">
        <v>12</v>
      </c>
      <c r="LT95" s="169">
        <v>10</v>
      </c>
      <c r="LU95" s="169">
        <v>2</v>
      </c>
      <c r="LV95" s="169">
        <v>11</v>
      </c>
      <c r="LW95" s="169">
        <v>15</v>
      </c>
      <c r="LX95" s="169">
        <v>13</v>
      </c>
      <c r="LY95" s="169">
        <v>8</v>
      </c>
      <c r="LZ95" s="169">
        <v>14</v>
      </c>
      <c r="MA95" s="169">
        <v>13</v>
      </c>
      <c r="MB95" s="169">
        <v>4</v>
      </c>
      <c r="MC95" s="43">
        <f t="shared" si="207"/>
        <v>121</v>
      </c>
      <c r="MD95" s="169">
        <v>8</v>
      </c>
      <c r="ME95" s="169">
        <v>5</v>
      </c>
      <c r="MF95" s="169">
        <v>9</v>
      </c>
      <c r="MG95" s="169">
        <v>5</v>
      </c>
      <c r="MH95" s="169">
        <v>7</v>
      </c>
      <c r="MI95" s="169">
        <v>8</v>
      </c>
      <c r="MJ95" s="169">
        <v>12</v>
      </c>
      <c r="MK95" s="169"/>
      <c r="ML95" s="169"/>
      <c r="MM95" s="169"/>
      <c r="MN95" s="169"/>
      <c r="MO95" s="169"/>
      <c r="MP95" s="43">
        <f t="shared" si="208"/>
        <v>54</v>
      </c>
    </row>
    <row r="96" spans="1:354" x14ac:dyDescent="0.25">
      <c r="A96" s="203"/>
      <c r="B96" s="200" t="s">
        <v>62</v>
      </c>
      <c r="C96" s="201" t="s">
        <v>62</v>
      </c>
      <c r="D96" s="23"/>
      <c r="E96" s="23"/>
      <c r="F96" s="23"/>
      <c r="G96" s="23"/>
      <c r="H96" s="23"/>
      <c r="I96" s="52"/>
      <c r="J96" s="23"/>
      <c r="K96" s="23"/>
      <c r="L96" s="23"/>
      <c r="M96" s="23"/>
      <c r="N96" s="23"/>
      <c r="O96" s="23"/>
      <c r="P96" s="42">
        <f t="shared" si="191"/>
        <v>0</v>
      </c>
      <c r="Q96" s="23"/>
      <c r="R96" s="23"/>
      <c r="S96" s="23"/>
      <c r="T96" s="23"/>
      <c r="U96" s="23"/>
      <c r="V96" s="52"/>
      <c r="W96" s="23"/>
      <c r="X96" s="23"/>
      <c r="Y96" s="23"/>
      <c r="Z96" s="23"/>
      <c r="AA96" s="23"/>
      <c r="AB96" s="23"/>
      <c r="AC96" s="42">
        <f t="shared" si="192"/>
        <v>0</v>
      </c>
      <c r="AD96" s="23"/>
      <c r="AE96" s="23"/>
      <c r="AF96" s="23"/>
      <c r="AG96" s="23"/>
      <c r="AH96" s="23"/>
      <c r="AI96" s="52"/>
      <c r="AJ96" s="23"/>
      <c r="AK96" s="23"/>
      <c r="AL96" s="23"/>
      <c r="AM96" s="23"/>
      <c r="AN96" s="23"/>
      <c r="AO96" s="23"/>
      <c r="AP96" s="42">
        <f t="shared" si="193"/>
        <v>0</v>
      </c>
      <c r="AQ96" s="23"/>
      <c r="AR96" s="23"/>
      <c r="AS96" s="23"/>
      <c r="AT96" s="23"/>
      <c r="AU96" s="23"/>
      <c r="AV96" s="52"/>
      <c r="AW96" s="23"/>
      <c r="AX96" s="23"/>
      <c r="AY96" s="23"/>
      <c r="AZ96" s="23"/>
      <c r="BA96" s="23"/>
      <c r="BB96" s="23"/>
      <c r="BC96" s="43">
        <f t="shared" si="194"/>
        <v>0</v>
      </c>
      <c r="BD96" s="23"/>
      <c r="BE96" s="23"/>
      <c r="BF96" s="23"/>
      <c r="BG96" s="23"/>
      <c r="BH96" s="23"/>
      <c r="BI96" s="52"/>
      <c r="BJ96" s="23"/>
      <c r="BK96" s="23"/>
      <c r="BL96" s="23"/>
      <c r="BM96" s="23"/>
      <c r="BN96" s="23"/>
      <c r="BO96" s="23"/>
      <c r="BP96" s="43">
        <f t="shared" si="195"/>
        <v>0</v>
      </c>
      <c r="BQ96" s="23"/>
      <c r="BR96" s="23"/>
      <c r="BS96" s="23"/>
      <c r="BT96" s="23"/>
      <c r="BU96" s="23"/>
      <c r="BV96" s="52"/>
      <c r="BW96" s="23"/>
      <c r="BX96" s="23"/>
      <c r="BY96" s="23"/>
      <c r="BZ96" s="23"/>
      <c r="CA96" s="23"/>
      <c r="CB96" s="23"/>
      <c r="CC96" s="43">
        <f t="shared" si="159"/>
        <v>0</v>
      </c>
      <c r="CD96" s="23"/>
      <c r="CE96" s="23"/>
      <c r="CF96" s="23"/>
      <c r="CG96" s="23"/>
      <c r="CH96" s="23"/>
      <c r="CI96" s="52"/>
      <c r="CJ96" s="23"/>
      <c r="CK96" s="23"/>
      <c r="CL96" s="23"/>
      <c r="CM96" s="23"/>
      <c r="CN96" s="23"/>
      <c r="CO96" s="23"/>
      <c r="CP96" s="44">
        <f t="shared" si="160"/>
        <v>0</v>
      </c>
      <c r="CQ96" s="23"/>
      <c r="CR96" s="23"/>
      <c r="CS96" s="23"/>
      <c r="CT96" s="23"/>
      <c r="CU96" s="23"/>
      <c r="CV96" s="52"/>
      <c r="CW96" s="23"/>
      <c r="CX96" s="23"/>
      <c r="CY96" s="23"/>
      <c r="CZ96" s="23"/>
      <c r="DA96" s="23"/>
      <c r="DB96" s="23"/>
      <c r="DC96" s="44">
        <f t="shared" si="161"/>
        <v>0</v>
      </c>
      <c r="DD96" s="23"/>
      <c r="DE96" s="23"/>
      <c r="DF96" s="23"/>
      <c r="DG96" s="23"/>
      <c r="DH96" s="23"/>
      <c r="DI96" s="52"/>
      <c r="DJ96" s="23"/>
      <c r="DK96" s="23"/>
      <c r="DL96" s="23"/>
      <c r="DM96" s="23"/>
      <c r="DN96" s="23"/>
      <c r="DO96" s="23"/>
      <c r="DP96" s="43">
        <f t="shared" si="162"/>
        <v>0</v>
      </c>
      <c r="DQ96" s="23"/>
      <c r="DR96" s="23"/>
      <c r="DS96" s="23"/>
      <c r="DT96" s="23"/>
      <c r="DU96" s="23"/>
      <c r="DV96" s="52"/>
      <c r="DW96" s="23"/>
      <c r="DX96" s="23"/>
      <c r="DY96" s="23"/>
      <c r="DZ96" s="23"/>
      <c r="EA96" s="23"/>
      <c r="EB96" s="23"/>
      <c r="EC96" s="43">
        <f t="shared" si="163"/>
        <v>0</v>
      </c>
      <c r="ED96" s="23"/>
      <c r="EE96" s="23"/>
      <c r="EF96" s="23"/>
      <c r="EG96" s="23"/>
      <c r="EH96" s="23"/>
      <c r="EI96" s="52"/>
      <c r="EJ96" s="23"/>
      <c r="EK96" s="23"/>
      <c r="EL96" s="23"/>
      <c r="EM96" s="23"/>
      <c r="EN96" s="23"/>
      <c r="EO96" s="23"/>
      <c r="EP96" s="43">
        <f t="shared" si="164"/>
        <v>0</v>
      </c>
      <c r="EQ96" s="23"/>
      <c r="ER96" s="23"/>
      <c r="ES96" s="23"/>
      <c r="ET96" s="23"/>
      <c r="EU96" s="23"/>
      <c r="EV96" s="52"/>
      <c r="EW96" s="23"/>
      <c r="EX96" s="23"/>
      <c r="EY96" s="23"/>
      <c r="EZ96" s="23"/>
      <c r="FA96" s="23"/>
      <c r="FB96" s="23"/>
      <c r="FC96" s="43">
        <f t="shared" si="165"/>
        <v>0</v>
      </c>
      <c r="FD96" s="23">
        <v>2</v>
      </c>
      <c r="FE96" s="23">
        <v>2</v>
      </c>
      <c r="FF96" s="23">
        <v>4</v>
      </c>
      <c r="FG96" s="23">
        <v>2</v>
      </c>
      <c r="FH96" s="23">
        <v>6</v>
      </c>
      <c r="FI96" s="52">
        <v>2</v>
      </c>
      <c r="FJ96" s="23">
        <v>4</v>
      </c>
      <c r="FK96" s="23">
        <v>0</v>
      </c>
      <c r="FL96" s="23">
        <v>7</v>
      </c>
      <c r="FM96" s="23">
        <v>5</v>
      </c>
      <c r="FN96" s="23">
        <v>4</v>
      </c>
      <c r="FO96" s="23">
        <v>3</v>
      </c>
      <c r="FP96" s="44">
        <f t="shared" si="166"/>
        <v>41</v>
      </c>
      <c r="FQ96" s="23">
        <v>4</v>
      </c>
      <c r="FR96" s="23">
        <v>2</v>
      </c>
      <c r="FS96" s="23">
        <v>2</v>
      </c>
      <c r="FT96" s="23">
        <v>5</v>
      </c>
      <c r="FU96" s="23">
        <v>4</v>
      </c>
      <c r="FV96" s="52">
        <v>6</v>
      </c>
      <c r="FW96" s="23">
        <v>3</v>
      </c>
      <c r="FX96" s="23">
        <v>6</v>
      </c>
      <c r="FY96" s="23">
        <v>6</v>
      </c>
      <c r="FZ96" s="23">
        <v>11</v>
      </c>
      <c r="GA96" s="23">
        <v>4</v>
      </c>
      <c r="GB96" s="23">
        <v>5</v>
      </c>
      <c r="GC96" s="44">
        <f t="shared" si="167"/>
        <v>58</v>
      </c>
      <c r="GD96" s="23">
        <v>4</v>
      </c>
      <c r="GE96" s="23">
        <v>2</v>
      </c>
      <c r="GF96" s="23">
        <v>2</v>
      </c>
      <c r="GG96" s="23">
        <v>7</v>
      </c>
      <c r="GH96" s="23">
        <v>3</v>
      </c>
      <c r="GI96" s="52">
        <v>5</v>
      </c>
      <c r="GJ96" s="23">
        <v>3</v>
      </c>
      <c r="GK96" s="23">
        <v>4</v>
      </c>
      <c r="GL96" s="23">
        <v>4</v>
      </c>
      <c r="GM96" s="23">
        <v>6</v>
      </c>
      <c r="GN96" s="23">
        <v>3</v>
      </c>
      <c r="GO96" s="23">
        <v>2</v>
      </c>
      <c r="GP96" s="44">
        <f t="shared" si="196"/>
        <v>45</v>
      </c>
      <c r="GQ96" s="23">
        <v>0</v>
      </c>
      <c r="GR96" s="23">
        <v>6</v>
      </c>
      <c r="GS96" s="23">
        <v>6</v>
      </c>
      <c r="GT96" s="23">
        <v>5</v>
      </c>
      <c r="GU96" s="23">
        <v>6</v>
      </c>
      <c r="GV96" s="52">
        <v>4</v>
      </c>
      <c r="GW96" s="23">
        <v>8</v>
      </c>
      <c r="GX96" s="23">
        <v>6</v>
      </c>
      <c r="GY96" s="23">
        <v>5</v>
      </c>
      <c r="GZ96" s="23">
        <v>5</v>
      </c>
      <c r="HA96" s="23">
        <v>5</v>
      </c>
      <c r="HB96" s="23">
        <v>7</v>
      </c>
      <c r="HC96" s="43">
        <f t="shared" si="197"/>
        <v>63</v>
      </c>
      <c r="HD96" s="23">
        <v>4</v>
      </c>
      <c r="HE96" s="23">
        <v>7</v>
      </c>
      <c r="HF96" s="23">
        <v>5</v>
      </c>
      <c r="HG96" s="23">
        <v>1</v>
      </c>
      <c r="HH96" s="23">
        <v>2</v>
      </c>
      <c r="HI96" s="52">
        <v>6</v>
      </c>
      <c r="HJ96" s="23">
        <v>2</v>
      </c>
      <c r="HK96" s="23">
        <v>4</v>
      </c>
      <c r="HL96" s="23">
        <v>5</v>
      </c>
      <c r="HM96" s="23">
        <v>3</v>
      </c>
      <c r="HN96" s="23">
        <v>3</v>
      </c>
      <c r="HO96" s="23">
        <v>3</v>
      </c>
      <c r="HP96" s="43">
        <f t="shared" si="198"/>
        <v>45</v>
      </c>
      <c r="HQ96" s="23">
        <v>4</v>
      </c>
      <c r="HR96" s="23">
        <v>2</v>
      </c>
      <c r="HS96" s="23">
        <v>4</v>
      </c>
      <c r="HT96" s="23">
        <v>3</v>
      </c>
      <c r="HU96" s="23">
        <v>5</v>
      </c>
      <c r="HV96" s="52">
        <v>4</v>
      </c>
      <c r="HW96" s="23">
        <v>3</v>
      </c>
      <c r="HX96" s="23">
        <v>7</v>
      </c>
      <c r="HY96" s="23">
        <v>0</v>
      </c>
      <c r="HZ96" s="23">
        <v>6</v>
      </c>
      <c r="IA96" s="23">
        <v>3</v>
      </c>
      <c r="IB96" s="23">
        <v>3</v>
      </c>
      <c r="IC96" s="43">
        <f t="shared" si="199"/>
        <v>44</v>
      </c>
      <c r="ID96" s="23">
        <v>7</v>
      </c>
      <c r="IE96" s="23">
        <v>1</v>
      </c>
      <c r="IF96" s="23">
        <v>6</v>
      </c>
      <c r="IG96" s="23">
        <v>8</v>
      </c>
      <c r="IH96" s="23">
        <v>4</v>
      </c>
      <c r="II96" s="52">
        <v>4</v>
      </c>
      <c r="IJ96" s="23">
        <v>5</v>
      </c>
      <c r="IK96" s="23">
        <v>6</v>
      </c>
      <c r="IL96" s="23">
        <v>5</v>
      </c>
      <c r="IM96" s="23">
        <v>4</v>
      </c>
      <c r="IN96" s="23">
        <v>6</v>
      </c>
      <c r="IO96" s="23">
        <v>5</v>
      </c>
      <c r="IP96" s="43">
        <f t="shared" si="200"/>
        <v>61</v>
      </c>
      <c r="IQ96" s="23">
        <v>6</v>
      </c>
      <c r="IR96" s="23">
        <v>1</v>
      </c>
      <c r="IS96" s="23">
        <v>3</v>
      </c>
      <c r="IT96" s="23">
        <v>3</v>
      </c>
      <c r="IU96" s="23">
        <v>3</v>
      </c>
      <c r="IV96" s="52">
        <v>2</v>
      </c>
      <c r="IW96" s="23">
        <v>3</v>
      </c>
      <c r="IX96" s="23">
        <v>0</v>
      </c>
      <c r="IY96" s="23">
        <v>6</v>
      </c>
      <c r="IZ96" s="23">
        <v>11</v>
      </c>
      <c r="JA96" s="23">
        <v>8</v>
      </c>
      <c r="JB96" s="23">
        <v>5</v>
      </c>
      <c r="JC96" s="43">
        <f t="shared" si="201"/>
        <v>51</v>
      </c>
      <c r="JD96" s="23">
        <v>0</v>
      </c>
      <c r="JE96" s="23">
        <v>4</v>
      </c>
      <c r="JF96" s="23">
        <v>4</v>
      </c>
      <c r="JG96" s="23">
        <v>3</v>
      </c>
      <c r="JH96" s="23">
        <v>5</v>
      </c>
      <c r="JI96" s="52">
        <v>4</v>
      </c>
      <c r="JJ96" s="153">
        <v>1</v>
      </c>
      <c r="JK96" s="23">
        <v>3</v>
      </c>
      <c r="JL96" s="23">
        <v>4</v>
      </c>
      <c r="JM96" s="23">
        <v>4</v>
      </c>
      <c r="JN96" s="23">
        <v>7</v>
      </c>
      <c r="JO96" s="23">
        <v>3</v>
      </c>
      <c r="JP96" s="42">
        <f t="shared" si="202"/>
        <v>42</v>
      </c>
      <c r="JQ96" s="23">
        <v>2</v>
      </c>
      <c r="JR96" s="23">
        <v>2</v>
      </c>
      <c r="JS96" s="23">
        <v>4</v>
      </c>
      <c r="JT96" s="23">
        <v>1</v>
      </c>
      <c r="JU96" s="23">
        <v>1</v>
      </c>
      <c r="JV96" s="52">
        <v>1</v>
      </c>
      <c r="JW96" s="23">
        <v>10</v>
      </c>
      <c r="JX96" s="23">
        <v>3</v>
      </c>
      <c r="JY96" s="23">
        <v>4</v>
      </c>
      <c r="JZ96" s="23">
        <v>3</v>
      </c>
      <c r="KA96" s="23">
        <v>7</v>
      </c>
      <c r="KB96" s="23">
        <v>6</v>
      </c>
      <c r="KC96" s="42">
        <f t="shared" si="203"/>
        <v>44</v>
      </c>
      <c r="KD96" s="23">
        <v>2</v>
      </c>
      <c r="KE96" s="23">
        <v>0</v>
      </c>
      <c r="KF96" s="23">
        <v>2</v>
      </c>
      <c r="KG96" s="23">
        <v>13</v>
      </c>
      <c r="KH96" s="23">
        <v>4</v>
      </c>
      <c r="KI96" s="52">
        <v>9</v>
      </c>
      <c r="KJ96" s="23">
        <v>6</v>
      </c>
      <c r="KK96" s="23">
        <v>3</v>
      </c>
      <c r="KL96" s="23">
        <v>8</v>
      </c>
      <c r="KM96" s="23">
        <v>0</v>
      </c>
      <c r="KN96" s="23">
        <v>4</v>
      </c>
      <c r="KO96" s="23">
        <v>1</v>
      </c>
      <c r="KP96" s="43">
        <f t="shared" si="204"/>
        <v>52</v>
      </c>
      <c r="KQ96" s="23">
        <v>3</v>
      </c>
      <c r="KR96" s="23">
        <v>4</v>
      </c>
      <c r="KS96" s="23">
        <v>7</v>
      </c>
      <c r="KT96" s="23">
        <v>7</v>
      </c>
      <c r="KU96" s="23">
        <v>3</v>
      </c>
      <c r="KV96" s="52">
        <v>6</v>
      </c>
      <c r="KW96" s="23">
        <v>0</v>
      </c>
      <c r="KX96" s="23">
        <v>7</v>
      </c>
      <c r="KY96" s="23">
        <v>9</v>
      </c>
      <c r="KZ96" s="23">
        <v>6</v>
      </c>
      <c r="LA96" s="23">
        <v>9</v>
      </c>
      <c r="LB96" s="23">
        <v>9</v>
      </c>
      <c r="LC96" s="43">
        <f t="shared" si="205"/>
        <v>70</v>
      </c>
      <c r="LD96" s="23">
        <v>5</v>
      </c>
      <c r="LE96" s="23">
        <v>0</v>
      </c>
      <c r="LF96" s="23">
        <v>7</v>
      </c>
      <c r="LG96" s="23">
        <v>1</v>
      </c>
      <c r="LH96" s="23">
        <v>6</v>
      </c>
      <c r="LI96" s="52">
        <v>1</v>
      </c>
      <c r="LJ96" s="23">
        <v>7</v>
      </c>
      <c r="LK96" s="23">
        <v>7</v>
      </c>
      <c r="LL96" s="23">
        <v>7</v>
      </c>
      <c r="LM96" s="23">
        <v>7</v>
      </c>
      <c r="LN96" s="23">
        <v>7</v>
      </c>
      <c r="LO96" s="23">
        <v>10</v>
      </c>
      <c r="LP96" s="43">
        <f t="shared" si="206"/>
        <v>65</v>
      </c>
      <c r="LQ96" s="169">
        <v>4</v>
      </c>
      <c r="LR96" s="169">
        <v>2</v>
      </c>
      <c r="LS96" s="169">
        <v>7</v>
      </c>
      <c r="LT96" s="169">
        <v>6</v>
      </c>
      <c r="LU96" s="169">
        <v>1</v>
      </c>
      <c r="LV96" s="177">
        <v>8</v>
      </c>
      <c r="LW96" s="169">
        <v>9</v>
      </c>
      <c r="LX96" s="169">
        <v>7</v>
      </c>
      <c r="LY96" s="169">
        <v>1</v>
      </c>
      <c r="LZ96" s="169">
        <v>5</v>
      </c>
      <c r="MA96" s="169">
        <v>5</v>
      </c>
      <c r="MB96" s="169">
        <v>5</v>
      </c>
      <c r="MC96" s="43">
        <f t="shared" si="207"/>
        <v>60</v>
      </c>
      <c r="MD96" s="169">
        <v>9</v>
      </c>
      <c r="ME96" s="169">
        <v>10</v>
      </c>
      <c r="MF96" s="169">
        <v>9</v>
      </c>
      <c r="MG96" s="169">
        <v>2</v>
      </c>
      <c r="MH96" s="169">
        <v>7</v>
      </c>
      <c r="MI96" s="177">
        <v>4</v>
      </c>
      <c r="MJ96" s="169">
        <v>9</v>
      </c>
      <c r="MK96" s="169"/>
      <c r="ML96" s="169"/>
      <c r="MM96" s="169"/>
      <c r="MN96" s="169"/>
      <c r="MO96" s="169"/>
      <c r="MP96" s="43">
        <f t="shared" si="208"/>
        <v>50</v>
      </c>
    </row>
    <row r="97" spans="1:354" x14ac:dyDescent="0.25">
      <c r="A97" s="203"/>
      <c r="B97" s="200" t="s">
        <v>63</v>
      </c>
      <c r="C97" s="201" t="s">
        <v>63</v>
      </c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42">
        <f t="shared" si="191"/>
        <v>0</v>
      </c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42">
        <f t="shared" si="192"/>
        <v>0</v>
      </c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42">
        <f t="shared" si="193"/>
        <v>0</v>
      </c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43">
        <f t="shared" si="194"/>
        <v>0</v>
      </c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43">
        <f t="shared" si="195"/>
        <v>0</v>
      </c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43">
        <f t="shared" si="159"/>
        <v>0</v>
      </c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44">
        <f t="shared" si="160"/>
        <v>0</v>
      </c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44">
        <f t="shared" si="161"/>
        <v>0</v>
      </c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43">
        <f t="shared" si="162"/>
        <v>0</v>
      </c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43">
        <f t="shared" si="163"/>
        <v>0</v>
      </c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43">
        <f t="shared" si="164"/>
        <v>0</v>
      </c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43">
        <f t="shared" si="165"/>
        <v>0</v>
      </c>
      <c r="FD97" s="27">
        <v>12</v>
      </c>
      <c r="FE97" s="27">
        <v>5</v>
      </c>
      <c r="FF97" s="27">
        <v>13</v>
      </c>
      <c r="FG97" s="27">
        <v>16</v>
      </c>
      <c r="FH97" s="27">
        <v>10</v>
      </c>
      <c r="FI97" s="27">
        <v>5</v>
      </c>
      <c r="FJ97" s="27">
        <v>9</v>
      </c>
      <c r="FK97" s="27">
        <v>7</v>
      </c>
      <c r="FL97" s="27">
        <v>5</v>
      </c>
      <c r="FM97" s="27">
        <v>13</v>
      </c>
      <c r="FN97" s="27">
        <v>2</v>
      </c>
      <c r="FO97" s="27">
        <v>6</v>
      </c>
      <c r="FP97" s="44">
        <f t="shared" si="166"/>
        <v>103</v>
      </c>
      <c r="FQ97" s="27">
        <v>9</v>
      </c>
      <c r="FR97" s="27">
        <v>7</v>
      </c>
      <c r="FS97" s="27">
        <v>7</v>
      </c>
      <c r="FT97" s="27">
        <v>11</v>
      </c>
      <c r="FU97" s="27">
        <v>7</v>
      </c>
      <c r="FV97" s="27">
        <v>9</v>
      </c>
      <c r="FW97" s="27">
        <v>13</v>
      </c>
      <c r="FX97" s="27">
        <v>5</v>
      </c>
      <c r="FY97" s="27">
        <v>8</v>
      </c>
      <c r="FZ97" s="27">
        <v>12</v>
      </c>
      <c r="GA97" s="27">
        <v>7</v>
      </c>
      <c r="GB97" s="27">
        <v>8</v>
      </c>
      <c r="GC97" s="44">
        <f t="shared" si="167"/>
        <v>103</v>
      </c>
      <c r="GD97" s="27">
        <v>11</v>
      </c>
      <c r="GE97" s="27">
        <v>12</v>
      </c>
      <c r="GF97" s="27">
        <v>13</v>
      </c>
      <c r="GG97" s="27">
        <v>5</v>
      </c>
      <c r="GH97" s="27">
        <v>6</v>
      </c>
      <c r="GI97" s="27">
        <v>13</v>
      </c>
      <c r="GJ97" s="27">
        <v>10</v>
      </c>
      <c r="GK97" s="27">
        <v>7</v>
      </c>
      <c r="GL97" s="27">
        <v>12</v>
      </c>
      <c r="GM97" s="27">
        <v>7</v>
      </c>
      <c r="GN97" s="27">
        <v>2</v>
      </c>
      <c r="GO97" s="27">
        <v>7</v>
      </c>
      <c r="GP97" s="44">
        <f t="shared" si="196"/>
        <v>105</v>
      </c>
      <c r="GQ97" s="27">
        <v>9</v>
      </c>
      <c r="GR97" s="27">
        <v>11</v>
      </c>
      <c r="GS97" s="27">
        <v>6</v>
      </c>
      <c r="GT97" s="27">
        <v>8</v>
      </c>
      <c r="GU97" s="27">
        <v>12</v>
      </c>
      <c r="GV97" s="27">
        <v>12</v>
      </c>
      <c r="GW97" s="27">
        <v>5</v>
      </c>
      <c r="GX97" s="27">
        <v>8</v>
      </c>
      <c r="GY97" s="27">
        <v>13</v>
      </c>
      <c r="GZ97" s="27">
        <v>6</v>
      </c>
      <c r="HA97" s="27">
        <v>4</v>
      </c>
      <c r="HB97" s="27">
        <v>23</v>
      </c>
      <c r="HC97" s="43">
        <f t="shared" si="197"/>
        <v>117</v>
      </c>
      <c r="HD97" s="27">
        <v>13</v>
      </c>
      <c r="HE97" s="27">
        <v>7</v>
      </c>
      <c r="HF97" s="27">
        <v>16</v>
      </c>
      <c r="HG97" s="27">
        <v>12</v>
      </c>
      <c r="HH97" s="27">
        <v>7</v>
      </c>
      <c r="HI97" s="27">
        <v>15</v>
      </c>
      <c r="HJ97" s="27">
        <v>7</v>
      </c>
      <c r="HK97" s="27">
        <v>9</v>
      </c>
      <c r="HL97" s="27">
        <v>3</v>
      </c>
      <c r="HM97" s="27">
        <v>4</v>
      </c>
      <c r="HN97" s="27">
        <v>4</v>
      </c>
      <c r="HO97" s="27">
        <v>2</v>
      </c>
      <c r="HP97" s="43">
        <f t="shared" si="198"/>
        <v>99</v>
      </c>
      <c r="HQ97" s="27">
        <v>5</v>
      </c>
      <c r="HR97" s="27">
        <v>6</v>
      </c>
      <c r="HS97" s="27">
        <v>12</v>
      </c>
      <c r="HT97" s="27">
        <v>3</v>
      </c>
      <c r="HU97" s="27">
        <v>6</v>
      </c>
      <c r="HV97" s="27">
        <v>17</v>
      </c>
      <c r="HW97" s="27">
        <v>7</v>
      </c>
      <c r="HX97" s="27">
        <v>13</v>
      </c>
      <c r="HY97" s="27">
        <v>3</v>
      </c>
      <c r="HZ97" s="27">
        <v>15</v>
      </c>
      <c r="IA97" s="27">
        <v>5</v>
      </c>
      <c r="IB97" s="27">
        <v>13</v>
      </c>
      <c r="IC97" s="43">
        <f t="shared" si="199"/>
        <v>105</v>
      </c>
      <c r="ID97" s="27">
        <v>3</v>
      </c>
      <c r="IE97" s="27">
        <v>4</v>
      </c>
      <c r="IF97" s="27">
        <v>2</v>
      </c>
      <c r="IG97" s="27">
        <v>19</v>
      </c>
      <c r="IH97" s="27">
        <v>18</v>
      </c>
      <c r="II97" s="27">
        <v>12</v>
      </c>
      <c r="IJ97" s="27">
        <v>18</v>
      </c>
      <c r="IK97" s="27">
        <v>7</v>
      </c>
      <c r="IL97" s="27">
        <v>8</v>
      </c>
      <c r="IM97" s="27">
        <v>13</v>
      </c>
      <c r="IN97" s="27">
        <v>10</v>
      </c>
      <c r="IO97" s="27">
        <v>10</v>
      </c>
      <c r="IP97" s="43">
        <f t="shared" si="200"/>
        <v>124</v>
      </c>
      <c r="IQ97" s="27">
        <v>8</v>
      </c>
      <c r="IR97" s="27">
        <v>11</v>
      </c>
      <c r="IS97" s="27">
        <v>28</v>
      </c>
      <c r="IT97" s="27">
        <v>10</v>
      </c>
      <c r="IU97" s="27">
        <v>7</v>
      </c>
      <c r="IV97" s="27">
        <v>8</v>
      </c>
      <c r="IW97" s="27">
        <v>15</v>
      </c>
      <c r="IX97" s="27">
        <v>15</v>
      </c>
      <c r="IY97" s="27">
        <v>9</v>
      </c>
      <c r="IZ97" s="27">
        <v>20</v>
      </c>
      <c r="JA97" s="27">
        <v>6</v>
      </c>
      <c r="JB97" s="27">
        <v>9</v>
      </c>
      <c r="JC97" s="43">
        <f t="shared" si="201"/>
        <v>146</v>
      </c>
      <c r="JD97" s="27">
        <v>13</v>
      </c>
      <c r="JE97" s="27">
        <v>8</v>
      </c>
      <c r="JF97" s="27">
        <v>10</v>
      </c>
      <c r="JG97" s="27">
        <v>21</v>
      </c>
      <c r="JH97" s="27">
        <v>2</v>
      </c>
      <c r="JI97" s="27">
        <v>14</v>
      </c>
      <c r="JJ97" s="150">
        <v>14</v>
      </c>
      <c r="JK97" s="27">
        <v>7</v>
      </c>
      <c r="JL97" s="27">
        <v>12</v>
      </c>
      <c r="JM97" s="27">
        <v>8</v>
      </c>
      <c r="JN97" s="27">
        <v>4</v>
      </c>
      <c r="JO97" s="27">
        <v>9</v>
      </c>
      <c r="JP97" s="42">
        <f t="shared" si="202"/>
        <v>122</v>
      </c>
      <c r="JQ97" s="27">
        <v>12</v>
      </c>
      <c r="JR97" s="27">
        <v>10</v>
      </c>
      <c r="JS97" s="27">
        <v>5</v>
      </c>
      <c r="JT97" s="27">
        <v>2</v>
      </c>
      <c r="JU97" s="27">
        <v>2</v>
      </c>
      <c r="JV97" s="27">
        <v>4</v>
      </c>
      <c r="JW97" s="27">
        <v>10</v>
      </c>
      <c r="JX97" s="27">
        <v>11</v>
      </c>
      <c r="JY97" s="27">
        <v>11</v>
      </c>
      <c r="JZ97" s="27">
        <v>9</v>
      </c>
      <c r="KA97" s="27">
        <v>6</v>
      </c>
      <c r="KB97" s="27">
        <v>13</v>
      </c>
      <c r="KC97" s="42">
        <f t="shared" si="203"/>
        <v>95</v>
      </c>
      <c r="KD97" s="27">
        <v>5</v>
      </c>
      <c r="KE97" s="27">
        <v>1</v>
      </c>
      <c r="KF97" s="27">
        <v>9</v>
      </c>
      <c r="KG97" s="27">
        <v>8</v>
      </c>
      <c r="KH97" s="27">
        <v>9</v>
      </c>
      <c r="KI97" s="27">
        <v>15</v>
      </c>
      <c r="KJ97" s="27">
        <v>4</v>
      </c>
      <c r="KK97" s="27">
        <v>7</v>
      </c>
      <c r="KL97" s="27">
        <v>7</v>
      </c>
      <c r="KM97" s="27">
        <v>9</v>
      </c>
      <c r="KN97" s="27">
        <v>7</v>
      </c>
      <c r="KO97" s="27">
        <v>16</v>
      </c>
      <c r="KP97" s="43">
        <f t="shared" si="204"/>
        <v>97</v>
      </c>
      <c r="KQ97" s="27">
        <v>4</v>
      </c>
      <c r="KR97" s="27">
        <v>0</v>
      </c>
      <c r="KS97" s="27">
        <v>25</v>
      </c>
      <c r="KT97" s="27">
        <v>13</v>
      </c>
      <c r="KU97" s="27">
        <v>10</v>
      </c>
      <c r="KV97" s="27">
        <v>8</v>
      </c>
      <c r="KW97" s="27">
        <v>0</v>
      </c>
      <c r="KX97" s="27">
        <v>7</v>
      </c>
      <c r="KY97" s="27">
        <v>4</v>
      </c>
      <c r="KZ97" s="27">
        <v>5</v>
      </c>
      <c r="LA97" s="27">
        <v>5</v>
      </c>
      <c r="LB97" s="27">
        <v>13</v>
      </c>
      <c r="LC97" s="43">
        <f t="shared" si="205"/>
        <v>94</v>
      </c>
      <c r="LD97" s="27">
        <v>13</v>
      </c>
      <c r="LE97" s="27">
        <v>4</v>
      </c>
      <c r="LF97" s="27">
        <v>1</v>
      </c>
      <c r="LG97" s="27">
        <v>4</v>
      </c>
      <c r="LH97" s="27">
        <v>12</v>
      </c>
      <c r="LI97" s="27">
        <v>13</v>
      </c>
      <c r="LJ97" s="27">
        <v>15</v>
      </c>
      <c r="LK97" s="27">
        <v>22</v>
      </c>
      <c r="LL97" s="27">
        <v>13</v>
      </c>
      <c r="LM97" s="27">
        <v>17</v>
      </c>
      <c r="LN97" s="27">
        <v>7</v>
      </c>
      <c r="LO97" s="27">
        <v>11</v>
      </c>
      <c r="LP97" s="43">
        <f t="shared" si="206"/>
        <v>132</v>
      </c>
      <c r="LQ97" s="164">
        <v>16</v>
      </c>
      <c r="LR97" s="164">
        <v>5</v>
      </c>
      <c r="LS97" s="164">
        <v>13</v>
      </c>
      <c r="LT97" s="164">
        <v>15</v>
      </c>
      <c r="LU97" s="164">
        <v>17</v>
      </c>
      <c r="LV97" s="164">
        <v>18</v>
      </c>
      <c r="LW97" s="164">
        <v>27</v>
      </c>
      <c r="LX97" s="164">
        <v>23</v>
      </c>
      <c r="LY97" s="164">
        <v>3</v>
      </c>
      <c r="LZ97" s="164">
        <v>6</v>
      </c>
      <c r="MA97" s="164">
        <v>15</v>
      </c>
      <c r="MB97" s="164">
        <v>11</v>
      </c>
      <c r="MC97" s="43">
        <f t="shared" si="207"/>
        <v>169</v>
      </c>
      <c r="MD97" s="164">
        <v>18</v>
      </c>
      <c r="ME97" s="164">
        <v>6</v>
      </c>
      <c r="MF97" s="164">
        <v>14</v>
      </c>
      <c r="MG97" s="164">
        <v>13</v>
      </c>
      <c r="MH97" s="164">
        <v>11</v>
      </c>
      <c r="MI97" s="164">
        <v>22</v>
      </c>
      <c r="MJ97" s="164">
        <v>13</v>
      </c>
      <c r="MK97" s="164"/>
      <c r="ML97" s="164"/>
      <c r="MM97" s="164"/>
      <c r="MN97" s="164"/>
      <c r="MO97" s="164"/>
      <c r="MP97" s="43">
        <f t="shared" si="208"/>
        <v>97</v>
      </c>
    </row>
    <row r="98" spans="1:354" x14ac:dyDescent="0.25">
      <c r="A98" s="203"/>
      <c r="B98" s="200" t="s">
        <v>64</v>
      </c>
      <c r="C98" s="201" t="s">
        <v>64</v>
      </c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42">
        <f t="shared" si="191"/>
        <v>0</v>
      </c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42">
        <f t="shared" si="192"/>
        <v>0</v>
      </c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42">
        <f t="shared" si="193"/>
        <v>0</v>
      </c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43">
        <f t="shared" si="194"/>
        <v>0</v>
      </c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43">
        <f t="shared" si="195"/>
        <v>0</v>
      </c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43">
        <f t="shared" si="159"/>
        <v>0</v>
      </c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44">
        <f t="shared" si="160"/>
        <v>0</v>
      </c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44">
        <f t="shared" si="161"/>
        <v>0</v>
      </c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43">
        <f t="shared" si="162"/>
        <v>0</v>
      </c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43">
        <f t="shared" si="163"/>
        <v>0</v>
      </c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43">
        <f t="shared" si="164"/>
        <v>0</v>
      </c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43">
        <f t="shared" si="165"/>
        <v>0</v>
      </c>
      <c r="FD98" s="27">
        <v>4</v>
      </c>
      <c r="FE98" s="27">
        <v>3</v>
      </c>
      <c r="FF98" s="27">
        <v>5</v>
      </c>
      <c r="FG98" s="27">
        <v>8</v>
      </c>
      <c r="FH98" s="27">
        <v>6</v>
      </c>
      <c r="FI98" s="27">
        <v>4</v>
      </c>
      <c r="FJ98" s="27">
        <v>3</v>
      </c>
      <c r="FK98" s="27">
        <v>3</v>
      </c>
      <c r="FL98" s="27">
        <v>2</v>
      </c>
      <c r="FM98" s="27">
        <v>8</v>
      </c>
      <c r="FN98" s="27">
        <v>3</v>
      </c>
      <c r="FO98" s="27">
        <v>3</v>
      </c>
      <c r="FP98" s="44">
        <f t="shared" si="166"/>
        <v>52</v>
      </c>
      <c r="FQ98" s="27">
        <v>3</v>
      </c>
      <c r="FR98" s="27">
        <v>5</v>
      </c>
      <c r="FS98" s="27">
        <v>5</v>
      </c>
      <c r="FT98" s="27">
        <v>5</v>
      </c>
      <c r="FU98" s="27">
        <v>3</v>
      </c>
      <c r="FV98" s="27">
        <v>5</v>
      </c>
      <c r="FW98" s="27">
        <v>5</v>
      </c>
      <c r="FX98" s="27">
        <v>3</v>
      </c>
      <c r="FY98" s="27">
        <v>2</v>
      </c>
      <c r="FZ98" s="27">
        <v>2</v>
      </c>
      <c r="GA98" s="27">
        <v>4</v>
      </c>
      <c r="GB98" s="27">
        <v>4</v>
      </c>
      <c r="GC98" s="44">
        <f t="shared" si="167"/>
        <v>46</v>
      </c>
      <c r="GD98" s="27">
        <v>3</v>
      </c>
      <c r="GE98" s="27">
        <v>4</v>
      </c>
      <c r="GF98" s="27">
        <v>3</v>
      </c>
      <c r="GG98" s="27">
        <v>6</v>
      </c>
      <c r="GH98" s="27">
        <v>2</v>
      </c>
      <c r="GI98" s="27">
        <v>2</v>
      </c>
      <c r="GJ98" s="27">
        <v>2</v>
      </c>
      <c r="GK98" s="27">
        <v>3</v>
      </c>
      <c r="GL98" s="27">
        <v>2</v>
      </c>
      <c r="GM98" s="27">
        <v>3</v>
      </c>
      <c r="GN98" s="27">
        <v>3</v>
      </c>
      <c r="GO98" s="27">
        <v>2</v>
      </c>
      <c r="GP98" s="44">
        <f t="shared" si="196"/>
        <v>35</v>
      </c>
      <c r="GQ98" s="27">
        <v>2</v>
      </c>
      <c r="GR98" s="27">
        <v>3</v>
      </c>
      <c r="GS98" s="27">
        <v>5</v>
      </c>
      <c r="GT98" s="27">
        <v>5</v>
      </c>
      <c r="GU98" s="27">
        <v>4</v>
      </c>
      <c r="GV98" s="27">
        <v>5</v>
      </c>
      <c r="GW98" s="27">
        <v>7</v>
      </c>
      <c r="GX98" s="27">
        <v>6</v>
      </c>
      <c r="GY98" s="27">
        <v>1</v>
      </c>
      <c r="GZ98" s="27">
        <v>5</v>
      </c>
      <c r="HA98" s="27">
        <v>6</v>
      </c>
      <c r="HB98" s="27">
        <v>6</v>
      </c>
      <c r="HC98" s="43">
        <f t="shared" si="197"/>
        <v>55</v>
      </c>
      <c r="HD98" s="27">
        <v>2</v>
      </c>
      <c r="HE98" s="27">
        <v>7</v>
      </c>
      <c r="HF98" s="27">
        <v>5</v>
      </c>
      <c r="HG98" s="27">
        <v>6</v>
      </c>
      <c r="HH98" s="27">
        <v>3</v>
      </c>
      <c r="HI98" s="27">
        <v>2</v>
      </c>
      <c r="HJ98" s="27">
        <v>1</v>
      </c>
      <c r="HK98" s="27">
        <v>5</v>
      </c>
      <c r="HL98" s="27">
        <v>7</v>
      </c>
      <c r="HM98" s="27">
        <v>5</v>
      </c>
      <c r="HN98" s="27">
        <v>8</v>
      </c>
      <c r="HO98" s="27">
        <v>4</v>
      </c>
      <c r="HP98" s="43">
        <f t="shared" si="198"/>
        <v>55</v>
      </c>
      <c r="HQ98" s="27">
        <v>6</v>
      </c>
      <c r="HR98" s="27">
        <v>3</v>
      </c>
      <c r="HS98" s="27">
        <v>2</v>
      </c>
      <c r="HT98" s="27">
        <v>3</v>
      </c>
      <c r="HU98" s="27">
        <v>7</v>
      </c>
      <c r="HV98" s="27">
        <v>3</v>
      </c>
      <c r="HW98" s="27">
        <v>4</v>
      </c>
      <c r="HX98" s="27">
        <v>7</v>
      </c>
      <c r="HY98" s="27">
        <v>2</v>
      </c>
      <c r="HZ98" s="27">
        <v>2</v>
      </c>
      <c r="IA98" s="27">
        <v>4</v>
      </c>
      <c r="IB98" s="27">
        <v>5</v>
      </c>
      <c r="IC98" s="43">
        <f t="shared" si="199"/>
        <v>48</v>
      </c>
      <c r="ID98" s="27">
        <v>1</v>
      </c>
      <c r="IE98" s="27">
        <v>2</v>
      </c>
      <c r="IF98" s="27">
        <v>5</v>
      </c>
      <c r="IG98" s="27">
        <v>4</v>
      </c>
      <c r="IH98" s="27">
        <v>9</v>
      </c>
      <c r="II98" s="27">
        <v>4</v>
      </c>
      <c r="IJ98" s="27">
        <v>9</v>
      </c>
      <c r="IK98" s="27">
        <v>3</v>
      </c>
      <c r="IL98" s="27">
        <v>5</v>
      </c>
      <c r="IM98" s="27">
        <v>3</v>
      </c>
      <c r="IN98" s="27">
        <v>5</v>
      </c>
      <c r="IO98" s="27">
        <v>5</v>
      </c>
      <c r="IP98" s="43">
        <f t="shared" si="200"/>
        <v>55</v>
      </c>
      <c r="IQ98" s="27">
        <v>3</v>
      </c>
      <c r="IR98" s="27">
        <v>3</v>
      </c>
      <c r="IS98" s="27">
        <v>5</v>
      </c>
      <c r="IT98" s="27">
        <v>2</v>
      </c>
      <c r="IU98" s="27">
        <v>3</v>
      </c>
      <c r="IV98" s="27">
        <v>5</v>
      </c>
      <c r="IW98" s="27">
        <v>5</v>
      </c>
      <c r="IX98" s="27">
        <v>2</v>
      </c>
      <c r="IY98" s="27">
        <v>3</v>
      </c>
      <c r="IZ98" s="27">
        <v>4</v>
      </c>
      <c r="JA98" s="27">
        <v>9</v>
      </c>
      <c r="JB98" s="27">
        <v>3</v>
      </c>
      <c r="JC98" s="43">
        <f t="shared" si="201"/>
        <v>47</v>
      </c>
      <c r="JD98" s="27">
        <v>3</v>
      </c>
      <c r="JE98" s="27">
        <v>6</v>
      </c>
      <c r="JF98" s="27">
        <v>8</v>
      </c>
      <c r="JG98" s="27">
        <v>5</v>
      </c>
      <c r="JH98" s="27">
        <v>2</v>
      </c>
      <c r="JI98" s="27">
        <v>2</v>
      </c>
      <c r="JJ98" s="150">
        <v>3</v>
      </c>
      <c r="JK98" s="27">
        <v>5</v>
      </c>
      <c r="JL98" s="27">
        <v>3</v>
      </c>
      <c r="JM98" s="27">
        <v>1</v>
      </c>
      <c r="JN98" s="27">
        <v>6</v>
      </c>
      <c r="JO98" s="27">
        <v>4</v>
      </c>
      <c r="JP98" s="42">
        <f t="shared" si="202"/>
        <v>48</v>
      </c>
      <c r="JQ98" s="27">
        <v>9</v>
      </c>
      <c r="JR98" s="27">
        <v>5</v>
      </c>
      <c r="JS98" s="27">
        <v>3</v>
      </c>
      <c r="JT98" s="27">
        <v>2</v>
      </c>
      <c r="JU98" s="27">
        <v>3</v>
      </c>
      <c r="JV98" s="27">
        <v>5</v>
      </c>
      <c r="JW98" s="27">
        <v>8</v>
      </c>
      <c r="JX98" s="27">
        <v>3</v>
      </c>
      <c r="JY98" s="27">
        <v>3</v>
      </c>
      <c r="JZ98" s="27">
        <v>4</v>
      </c>
      <c r="KA98" s="27">
        <v>5</v>
      </c>
      <c r="KB98" s="27">
        <v>10</v>
      </c>
      <c r="KC98" s="42">
        <f t="shared" si="203"/>
        <v>60</v>
      </c>
      <c r="KD98" s="27">
        <v>1</v>
      </c>
      <c r="KE98" s="27">
        <v>2</v>
      </c>
      <c r="KF98" s="27">
        <v>5</v>
      </c>
      <c r="KG98" s="27">
        <v>2</v>
      </c>
      <c r="KH98" s="27">
        <v>7</v>
      </c>
      <c r="KI98" s="27">
        <v>7</v>
      </c>
      <c r="KJ98" s="27">
        <v>4</v>
      </c>
      <c r="KK98" s="27">
        <v>3</v>
      </c>
      <c r="KL98" s="27">
        <v>1</v>
      </c>
      <c r="KM98" s="27">
        <v>7</v>
      </c>
      <c r="KN98" s="27">
        <v>2</v>
      </c>
      <c r="KO98" s="27">
        <v>4</v>
      </c>
      <c r="KP98" s="43">
        <f t="shared" si="204"/>
        <v>45</v>
      </c>
      <c r="KQ98" s="27">
        <v>4</v>
      </c>
      <c r="KR98" s="27">
        <v>4</v>
      </c>
      <c r="KS98" s="27">
        <v>9</v>
      </c>
      <c r="KT98" s="27">
        <v>6</v>
      </c>
      <c r="KU98" s="27">
        <v>8</v>
      </c>
      <c r="KV98" s="27">
        <v>3</v>
      </c>
      <c r="KW98" s="159"/>
      <c r="KX98" s="27">
        <v>2</v>
      </c>
      <c r="KY98" s="27">
        <v>9</v>
      </c>
      <c r="KZ98" s="27">
        <v>7</v>
      </c>
      <c r="LA98" s="27">
        <v>12</v>
      </c>
      <c r="LB98" s="27">
        <v>3</v>
      </c>
      <c r="LC98" s="43">
        <f t="shared" si="205"/>
        <v>67</v>
      </c>
      <c r="LD98" s="27">
        <v>5</v>
      </c>
      <c r="LE98" s="27">
        <v>0</v>
      </c>
      <c r="LF98" s="27">
        <v>1</v>
      </c>
      <c r="LG98" s="27">
        <v>1</v>
      </c>
      <c r="LH98" s="27">
        <v>2</v>
      </c>
      <c r="LI98" s="27">
        <v>11</v>
      </c>
      <c r="LJ98" s="159">
        <v>5</v>
      </c>
      <c r="LK98" s="27">
        <v>9</v>
      </c>
      <c r="LL98" s="27">
        <v>3</v>
      </c>
      <c r="LM98" s="27">
        <v>7</v>
      </c>
      <c r="LN98" s="27">
        <v>1</v>
      </c>
      <c r="LO98" s="27">
        <v>21</v>
      </c>
      <c r="LP98" s="43">
        <f t="shared" si="206"/>
        <v>66</v>
      </c>
      <c r="LQ98" s="164">
        <v>6</v>
      </c>
      <c r="LR98" s="164">
        <v>2</v>
      </c>
      <c r="LS98" s="164">
        <v>7</v>
      </c>
      <c r="LT98" s="164">
        <v>7</v>
      </c>
      <c r="LU98" s="164">
        <v>6</v>
      </c>
      <c r="LV98" s="164">
        <v>12</v>
      </c>
      <c r="LW98" s="178">
        <v>10</v>
      </c>
      <c r="LX98" s="164">
        <v>7</v>
      </c>
      <c r="LY98" s="164">
        <v>3</v>
      </c>
      <c r="LZ98" s="164">
        <v>6</v>
      </c>
      <c r="MA98" s="164">
        <v>2</v>
      </c>
      <c r="MB98" s="164">
        <v>4</v>
      </c>
      <c r="MC98" s="43">
        <f t="shared" si="207"/>
        <v>72</v>
      </c>
      <c r="MD98" s="164">
        <v>8</v>
      </c>
      <c r="ME98" s="164">
        <v>5</v>
      </c>
      <c r="MF98" s="164">
        <v>6</v>
      </c>
      <c r="MG98" s="164">
        <v>8</v>
      </c>
      <c r="MH98" s="164">
        <v>5</v>
      </c>
      <c r="MI98" s="164">
        <v>1</v>
      </c>
      <c r="MJ98" s="178">
        <v>10</v>
      </c>
      <c r="MK98" s="164"/>
      <c r="ML98" s="164"/>
      <c r="MM98" s="164"/>
      <c r="MN98" s="164"/>
      <c r="MO98" s="164"/>
      <c r="MP98" s="43">
        <f t="shared" si="208"/>
        <v>43</v>
      </c>
    </row>
    <row r="99" spans="1:354" x14ac:dyDescent="0.25">
      <c r="A99" s="203"/>
      <c r="B99" s="200" t="s">
        <v>65</v>
      </c>
      <c r="C99" s="201" t="s">
        <v>65</v>
      </c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42">
        <f t="shared" si="191"/>
        <v>0</v>
      </c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42">
        <f t="shared" si="192"/>
        <v>0</v>
      </c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42">
        <f t="shared" si="193"/>
        <v>0</v>
      </c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43">
        <f t="shared" si="194"/>
        <v>0</v>
      </c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43">
        <f t="shared" si="195"/>
        <v>0</v>
      </c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43">
        <f t="shared" si="159"/>
        <v>0</v>
      </c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44">
        <f t="shared" si="160"/>
        <v>0</v>
      </c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44">
        <f t="shared" si="161"/>
        <v>0</v>
      </c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43">
        <f t="shared" si="162"/>
        <v>0</v>
      </c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43">
        <f t="shared" si="163"/>
        <v>0</v>
      </c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43">
        <f t="shared" si="164"/>
        <v>0</v>
      </c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43">
        <f t="shared" si="165"/>
        <v>0</v>
      </c>
      <c r="FD99" s="27">
        <v>2</v>
      </c>
      <c r="FE99" s="27">
        <v>8</v>
      </c>
      <c r="FF99" s="27">
        <v>5</v>
      </c>
      <c r="FG99" s="27">
        <v>3</v>
      </c>
      <c r="FH99" s="27">
        <v>3</v>
      </c>
      <c r="FI99" s="27">
        <v>5</v>
      </c>
      <c r="FJ99" s="27">
        <v>5</v>
      </c>
      <c r="FK99" s="27">
        <v>2</v>
      </c>
      <c r="FL99" s="27">
        <v>3</v>
      </c>
      <c r="FM99" s="27">
        <v>8</v>
      </c>
      <c r="FN99" s="27">
        <v>0</v>
      </c>
      <c r="FO99" s="27">
        <v>2</v>
      </c>
      <c r="FP99" s="44">
        <f t="shared" si="166"/>
        <v>46</v>
      </c>
      <c r="FQ99" s="27">
        <v>2</v>
      </c>
      <c r="FR99" s="27">
        <v>4</v>
      </c>
      <c r="FS99" s="27">
        <v>1</v>
      </c>
      <c r="FT99" s="27">
        <v>2</v>
      </c>
      <c r="FU99" s="27">
        <v>5</v>
      </c>
      <c r="FV99" s="27">
        <v>3</v>
      </c>
      <c r="FW99" s="27">
        <v>3</v>
      </c>
      <c r="FX99" s="27">
        <v>1</v>
      </c>
      <c r="FY99" s="27">
        <v>4</v>
      </c>
      <c r="FZ99" s="27">
        <v>1</v>
      </c>
      <c r="GA99" s="27">
        <v>0</v>
      </c>
      <c r="GB99" s="27">
        <v>1</v>
      </c>
      <c r="GC99" s="44">
        <f t="shared" si="167"/>
        <v>27</v>
      </c>
      <c r="GD99" s="27">
        <v>2</v>
      </c>
      <c r="GE99" s="27">
        <v>1</v>
      </c>
      <c r="GF99" s="27">
        <v>1</v>
      </c>
      <c r="GG99" s="27">
        <v>2</v>
      </c>
      <c r="GH99" s="27">
        <v>5</v>
      </c>
      <c r="GI99" s="27">
        <v>3</v>
      </c>
      <c r="GJ99" s="27">
        <v>4</v>
      </c>
      <c r="GK99" s="27">
        <v>4</v>
      </c>
      <c r="GL99" s="27">
        <v>2</v>
      </c>
      <c r="GM99" s="27">
        <v>0</v>
      </c>
      <c r="GN99" s="27">
        <v>4</v>
      </c>
      <c r="GO99" s="27">
        <v>1</v>
      </c>
      <c r="GP99" s="44">
        <f t="shared" si="196"/>
        <v>29</v>
      </c>
      <c r="GQ99" s="27">
        <v>6</v>
      </c>
      <c r="GR99" s="27">
        <v>1</v>
      </c>
      <c r="GS99" s="27">
        <v>3</v>
      </c>
      <c r="GT99" s="27">
        <v>3</v>
      </c>
      <c r="GU99" s="27">
        <v>7</v>
      </c>
      <c r="GV99" s="27">
        <v>3</v>
      </c>
      <c r="GW99" s="27">
        <v>5</v>
      </c>
      <c r="GX99" s="27">
        <v>1</v>
      </c>
      <c r="GY99" s="27">
        <v>5</v>
      </c>
      <c r="GZ99" s="27">
        <v>3</v>
      </c>
      <c r="HA99" s="27">
        <v>5</v>
      </c>
      <c r="HB99" s="27">
        <v>4</v>
      </c>
      <c r="HC99" s="43">
        <f t="shared" si="197"/>
        <v>46</v>
      </c>
      <c r="HD99" s="27">
        <v>3</v>
      </c>
      <c r="HE99" s="27">
        <v>1</v>
      </c>
      <c r="HF99" s="27">
        <v>1</v>
      </c>
      <c r="HG99" s="27">
        <v>6</v>
      </c>
      <c r="HH99" s="27">
        <v>4</v>
      </c>
      <c r="HI99" s="27">
        <v>0</v>
      </c>
      <c r="HJ99" s="27">
        <v>5</v>
      </c>
      <c r="HK99" s="27">
        <v>2</v>
      </c>
      <c r="HL99" s="27">
        <v>3</v>
      </c>
      <c r="HM99" s="27">
        <v>5</v>
      </c>
      <c r="HN99" s="27">
        <v>3</v>
      </c>
      <c r="HO99" s="27">
        <v>3</v>
      </c>
      <c r="HP99" s="43">
        <f t="shared" si="198"/>
        <v>36</v>
      </c>
      <c r="HQ99" s="27">
        <v>7</v>
      </c>
      <c r="HR99" s="27">
        <v>2</v>
      </c>
      <c r="HS99" s="27">
        <v>6</v>
      </c>
      <c r="HT99" s="27">
        <v>7</v>
      </c>
      <c r="HU99" s="27">
        <v>4</v>
      </c>
      <c r="HV99" s="27">
        <v>2</v>
      </c>
      <c r="HW99" s="27">
        <v>4</v>
      </c>
      <c r="HX99" s="27">
        <v>4</v>
      </c>
      <c r="HY99" s="27">
        <v>3</v>
      </c>
      <c r="HZ99" s="27">
        <v>8</v>
      </c>
      <c r="IA99" s="27">
        <v>4</v>
      </c>
      <c r="IB99" s="27">
        <v>9</v>
      </c>
      <c r="IC99" s="43">
        <f t="shared" si="199"/>
        <v>60</v>
      </c>
      <c r="ID99" s="27">
        <v>5</v>
      </c>
      <c r="IE99" s="27">
        <v>2</v>
      </c>
      <c r="IF99" s="27">
        <v>5</v>
      </c>
      <c r="IG99" s="27">
        <v>4</v>
      </c>
      <c r="IH99" s="27">
        <v>4</v>
      </c>
      <c r="II99" s="27">
        <v>9</v>
      </c>
      <c r="IJ99" s="27">
        <v>5</v>
      </c>
      <c r="IK99" s="27">
        <v>3</v>
      </c>
      <c r="IL99" s="27">
        <v>11</v>
      </c>
      <c r="IM99" s="27">
        <v>2</v>
      </c>
      <c r="IN99" s="27">
        <v>3</v>
      </c>
      <c r="IO99" s="27">
        <v>4</v>
      </c>
      <c r="IP99" s="43">
        <f t="shared" si="200"/>
        <v>57</v>
      </c>
      <c r="IQ99" s="27">
        <v>4</v>
      </c>
      <c r="IR99" s="27">
        <v>4</v>
      </c>
      <c r="IS99" s="27">
        <v>3</v>
      </c>
      <c r="IT99" s="27">
        <v>5</v>
      </c>
      <c r="IU99" s="27">
        <v>3</v>
      </c>
      <c r="IV99" s="27">
        <v>4</v>
      </c>
      <c r="IW99" s="27">
        <v>1</v>
      </c>
      <c r="IX99" s="27">
        <v>3</v>
      </c>
      <c r="IY99" s="27">
        <v>2</v>
      </c>
      <c r="IZ99" s="27">
        <v>8</v>
      </c>
      <c r="JA99" s="27">
        <v>2</v>
      </c>
      <c r="JB99" s="27">
        <v>4</v>
      </c>
      <c r="JC99" s="43">
        <f t="shared" si="201"/>
        <v>43</v>
      </c>
      <c r="JD99" s="27">
        <v>2</v>
      </c>
      <c r="JE99" s="27">
        <v>4</v>
      </c>
      <c r="JF99" s="27">
        <v>2</v>
      </c>
      <c r="JG99" s="27">
        <v>5</v>
      </c>
      <c r="JH99" s="27">
        <v>2</v>
      </c>
      <c r="JI99" s="27">
        <v>6</v>
      </c>
      <c r="JJ99" s="150">
        <v>6</v>
      </c>
      <c r="JK99" s="27">
        <v>5</v>
      </c>
      <c r="JL99" s="27">
        <v>3</v>
      </c>
      <c r="JM99" s="27">
        <v>5</v>
      </c>
      <c r="JN99" s="27">
        <v>0</v>
      </c>
      <c r="JO99" s="27">
        <v>3</v>
      </c>
      <c r="JP99" s="42">
        <f t="shared" si="202"/>
        <v>43</v>
      </c>
      <c r="JQ99" s="27">
        <v>0</v>
      </c>
      <c r="JR99" s="27">
        <v>4</v>
      </c>
      <c r="JS99" s="27">
        <v>4</v>
      </c>
      <c r="JT99" s="27">
        <v>4</v>
      </c>
      <c r="JU99" s="27">
        <v>0</v>
      </c>
      <c r="JV99" s="27">
        <v>0</v>
      </c>
      <c r="JW99" s="27">
        <v>5</v>
      </c>
      <c r="JX99" s="27">
        <v>3</v>
      </c>
      <c r="JY99" s="27">
        <v>4</v>
      </c>
      <c r="JZ99" s="27">
        <v>2</v>
      </c>
      <c r="KA99" s="27">
        <v>2</v>
      </c>
      <c r="KB99" s="27">
        <v>9</v>
      </c>
      <c r="KC99" s="42">
        <f t="shared" si="203"/>
        <v>37</v>
      </c>
      <c r="KD99" s="27">
        <v>0</v>
      </c>
      <c r="KE99" s="27">
        <v>0</v>
      </c>
      <c r="KF99" s="27">
        <v>0</v>
      </c>
      <c r="KG99" s="27">
        <v>3</v>
      </c>
      <c r="KH99" s="27">
        <v>5</v>
      </c>
      <c r="KI99" s="27">
        <v>4</v>
      </c>
      <c r="KJ99" s="27">
        <v>4</v>
      </c>
      <c r="KK99" s="27">
        <v>3</v>
      </c>
      <c r="KL99" s="27">
        <v>4</v>
      </c>
      <c r="KM99" s="27">
        <v>2</v>
      </c>
      <c r="KN99" s="27">
        <v>3</v>
      </c>
      <c r="KO99" s="27">
        <v>3</v>
      </c>
      <c r="KP99" s="43">
        <f t="shared" si="204"/>
        <v>31</v>
      </c>
      <c r="KQ99" s="27">
        <v>3</v>
      </c>
      <c r="KR99" s="27">
        <v>4</v>
      </c>
      <c r="KS99" s="27">
        <v>7</v>
      </c>
      <c r="KT99" s="27">
        <v>6</v>
      </c>
      <c r="KU99" s="27">
        <v>5</v>
      </c>
      <c r="KV99" s="27">
        <v>3</v>
      </c>
      <c r="KW99" s="159"/>
      <c r="KX99" s="27">
        <v>6</v>
      </c>
      <c r="KY99" s="27">
        <v>1</v>
      </c>
      <c r="KZ99" s="27">
        <v>0</v>
      </c>
      <c r="LA99" s="27">
        <v>7</v>
      </c>
      <c r="LB99" s="27">
        <v>4</v>
      </c>
      <c r="LC99" s="43">
        <f t="shared" si="205"/>
        <v>46</v>
      </c>
      <c r="LD99" s="27">
        <v>1</v>
      </c>
      <c r="LE99" s="27">
        <v>1</v>
      </c>
      <c r="LF99" s="27">
        <v>6</v>
      </c>
      <c r="LG99" s="27">
        <v>4</v>
      </c>
      <c r="LH99" s="27">
        <v>8</v>
      </c>
      <c r="LI99" s="27">
        <v>7</v>
      </c>
      <c r="LJ99" s="159">
        <v>4</v>
      </c>
      <c r="LK99" s="27">
        <v>10</v>
      </c>
      <c r="LL99" s="27">
        <v>4</v>
      </c>
      <c r="LM99" s="27">
        <v>2</v>
      </c>
      <c r="LN99" s="27">
        <v>4</v>
      </c>
      <c r="LO99" s="27">
        <v>14</v>
      </c>
      <c r="LP99" s="43">
        <f t="shared" si="206"/>
        <v>65</v>
      </c>
      <c r="LQ99" s="164">
        <v>0</v>
      </c>
      <c r="LR99" s="164">
        <v>1</v>
      </c>
      <c r="LS99" s="164">
        <v>5</v>
      </c>
      <c r="LT99" s="164">
        <v>7</v>
      </c>
      <c r="LU99" s="164">
        <v>6</v>
      </c>
      <c r="LV99" s="164">
        <v>4</v>
      </c>
      <c r="LW99" s="178">
        <v>1</v>
      </c>
      <c r="LX99" s="164">
        <v>9</v>
      </c>
      <c r="LY99" s="164">
        <v>6</v>
      </c>
      <c r="LZ99" s="164">
        <v>1</v>
      </c>
      <c r="MA99" s="164">
        <v>5</v>
      </c>
      <c r="MB99" s="164">
        <v>5</v>
      </c>
      <c r="MC99" s="43">
        <f t="shared" si="207"/>
        <v>50</v>
      </c>
      <c r="MD99" s="164">
        <v>7</v>
      </c>
      <c r="ME99" s="164">
        <v>6</v>
      </c>
      <c r="MF99" s="164">
        <v>7</v>
      </c>
      <c r="MG99" s="164">
        <v>4</v>
      </c>
      <c r="MH99" s="164">
        <v>6</v>
      </c>
      <c r="MI99" s="164">
        <v>8</v>
      </c>
      <c r="MJ99" s="178">
        <v>1</v>
      </c>
      <c r="MK99" s="164"/>
      <c r="ML99" s="164"/>
      <c r="MM99" s="164"/>
      <c r="MN99" s="164"/>
      <c r="MO99" s="164"/>
      <c r="MP99" s="43">
        <f t="shared" si="208"/>
        <v>39</v>
      </c>
    </row>
    <row r="100" spans="1:354" x14ac:dyDescent="0.25">
      <c r="A100" s="203"/>
      <c r="B100" s="200" t="s">
        <v>66</v>
      </c>
      <c r="C100" s="201" t="s">
        <v>66</v>
      </c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42">
        <f t="shared" si="191"/>
        <v>0</v>
      </c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42">
        <f t="shared" si="192"/>
        <v>0</v>
      </c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42">
        <f t="shared" si="193"/>
        <v>0</v>
      </c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43">
        <f t="shared" si="194"/>
        <v>0</v>
      </c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43">
        <f t="shared" si="195"/>
        <v>0</v>
      </c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43">
        <f t="shared" si="159"/>
        <v>0</v>
      </c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44">
        <f t="shared" si="160"/>
        <v>0</v>
      </c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44">
        <f t="shared" si="161"/>
        <v>0</v>
      </c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43">
        <f t="shared" si="162"/>
        <v>0</v>
      </c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43">
        <f t="shared" si="163"/>
        <v>0</v>
      </c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43">
        <f t="shared" si="164"/>
        <v>0</v>
      </c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43">
        <f t="shared" si="165"/>
        <v>0</v>
      </c>
      <c r="FD100" s="27">
        <v>0</v>
      </c>
      <c r="FE100" s="27">
        <v>0</v>
      </c>
      <c r="FF100" s="27">
        <v>2</v>
      </c>
      <c r="FG100" s="27">
        <v>3</v>
      </c>
      <c r="FH100" s="27">
        <v>3</v>
      </c>
      <c r="FI100" s="27">
        <v>2</v>
      </c>
      <c r="FJ100" s="27">
        <v>1</v>
      </c>
      <c r="FK100" s="27">
        <v>3</v>
      </c>
      <c r="FL100" s="27">
        <v>1</v>
      </c>
      <c r="FM100" s="27">
        <v>0</v>
      </c>
      <c r="FN100" s="27">
        <v>1</v>
      </c>
      <c r="FO100" s="27">
        <v>2</v>
      </c>
      <c r="FP100" s="44">
        <f t="shared" si="166"/>
        <v>18</v>
      </c>
      <c r="FQ100" s="27">
        <v>4</v>
      </c>
      <c r="FR100" s="27">
        <v>3</v>
      </c>
      <c r="FS100" s="27">
        <v>3</v>
      </c>
      <c r="FT100" s="27">
        <v>0</v>
      </c>
      <c r="FU100" s="27">
        <v>3</v>
      </c>
      <c r="FV100" s="27">
        <v>0</v>
      </c>
      <c r="FW100" s="27">
        <v>1</v>
      </c>
      <c r="FX100" s="27">
        <v>0</v>
      </c>
      <c r="FY100" s="27">
        <v>5</v>
      </c>
      <c r="FZ100" s="27">
        <v>2</v>
      </c>
      <c r="GA100" s="27">
        <v>1</v>
      </c>
      <c r="GB100" s="27">
        <v>1</v>
      </c>
      <c r="GC100" s="44">
        <f t="shared" si="167"/>
        <v>23</v>
      </c>
      <c r="GD100" s="27">
        <v>0</v>
      </c>
      <c r="GE100" s="27">
        <v>0</v>
      </c>
      <c r="GF100" s="27">
        <v>0</v>
      </c>
      <c r="GG100" s="27">
        <v>1</v>
      </c>
      <c r="GH100" s="27">
        <v>2</v>
      </c>
      <c r="GI100" s="27">
        <v>2</v>
      </c>
      <c r="GJ100" s="27">
        <v>3</v>
      </c>
      <c r="GK100" s="27">
        <v>2</v>
      </c>
      <c r="GL100" s="27">
        <v>2</v>
      </c>
      <c r="GM100" s="27">
        <v>2</v>
      </c>
      <c r="GN100" s="27">
        <v>2</v>
      </c>
      <c r="GO100" s="27">
        <v>2</v>
      </c>
      <c r="GP100" s="44">
        <f t="shared" si="196"/>
        <v>18</v>
      </c>
      <c r="GQ100" s="27">
        <v>0</v>
      </c>
      <c r="GR100" s="27">
        <v>1</v>
      </c>
      <c r="GS100" s="27">
        <v>1</v>
      </c>
      <c r="GT100" s="27">
        <v>1</v>
      </c>
      <c r="GU100" s="27">
        <v>2</v>
      </c>
      <c r="GV100" s="27">
        <v>2</v>
      </c>
      <c r="GW100" s="27">
        <v>0</v>
      </c>
      <c r="GX100" s="27">
        <v>2</v>
      </c>
      <c r="GY100" s="27">
        <v>1</v>
      </c>
      <c r="GZ100" s="27">
        <v>2</v>
      </c>
      <c r="HA100" s="27">
        <v>1</v>
      </c>
      <c r="HB100" s="27">
        <v>1</v>
      </c>
      <c r="HC100" s="43">
        <f t="shared" si="197"/>
        <v>14</v>
      </c>
      <c r="HD100" s="27">
        <v>3</v>
      </c>
      <c r="HE100" s="27">
        <v>2</v>
      </c>
      <c r="HF100" s="27">
        <v>1</v>
      </c>
      <c r="HG100" s="27">
        <v>3</v>
      </c>
      <c r="HH100" s="27">
        <v>2</v>
      </c>
      <c r="HI100" s="27">
        <v>3</v>
      </c>
      <c r="HJ100" s="27">
        <v>2</v>
      </c>
      <c r="HK100" s="27">
        <v>3</v>
      </c>
      <c r="HL100" s="27">
        <v>1</v>
      </c>
      <c r="HM100" s="27">
        <v>1</v>
      </c>
      <c r="HN100" s="27">
        <v>0</v>
      </c>
      <c r="HO100" s="27">
        <v>2</v>
      </c>
      <c r="HP100" s="43">
        <f t="shared" si="198"/>
        <v>23</v>
      </c>
      <c r="HQ100" s="27">
        <v>1</v>
      </c>
      <c r="HR100" s="27">
        <v>2</v>
      </c>
      <c r="HS100" s="27">
        <v>4</v>
      </c>
      <c r="HT100" s="27">
        <v>4</v>
      </c>
      <c r="HU100" s="27">
        <v>3</v>
      </c>
      <c r="HV100" s="27">
        <v>3</v>
      </c>
      <c r="HW100" s="27">
        <v>3</v>
      </c>
      <c r="HX100" s="27">
        <v>5</v>
      </c>
      <c r="HY100" s="27">
        <v>5</v>
      </c>
      <c r="HZ100" s="27">
        <v>2</v>
      </c>
      <c r="IA100" s="27">
        <v>1</v>
      </c>
      <c r="IB100" s="27">
        <v>2</v>
      </c>
      <c r="IC100" s="43">
        <f t="shared" si="199"/>
        <v>35</v>
      </c>
      <c r="ID100" s="27">
        <v>3</v>
      </c>
      <c r="IE100" s="27">
        <v>3</v>
      </c>
      <c r="IF100" s="27">
        <v>4</v>
      </c>
      <c r="IG100" s="27">
        <v>3</v>
      </c>
      <c r="IH100" s="27">
        <v>4</v>
      </c>
      <c r="II100" s="27">
        <v>2</v>
      </c>
      <c r="IJ100" s="27">
        <v>1</v>
      </c>
      <c r="IK100" s="27">
        <v>1</v>
      </c>
      <c r="IL100" s="27">
        <v>2</v>
      </c>
      <c r="IM100" s="27">
        <v>2</v>
      </c>
      <c r="IN100" s="27">
        <v>1</v>
      </c>
      <c r="IO100" s="27">
        <v>3</v>
      </c>
      <c r="IP100" s="43">
        <f t="shared" si="200"/>
        <v>29</v>
      </c>
      <c r="IQ100" s="27">
        <v>2</v>
      </c>
      <c r="IR100" s="27">
        <v>7</v>
      </c>
      <c r="IS100" s="27">
        <v>1</v>
      </c>
      <c r="IT100" s="27">
        <v>3</v>
      </c>
      <c r="IU100" s="27">
        <v>3</v>
      </c>
      <c r="IV100" s="27">
        <v>2</v>
      </c>
      <c r="IW100" s="27">
        <v>2</v>
      </c>
      <c r="IX100" s="27">
        <v>5</v>
      </c>
      <c r="IY100" s="27">
        <v>2</v>
      </c>
      <c r="IZ100" s="27">
        <v>2</v>
      </c>
      <c r="JA100" s="27">
        <v>0</v>
      </c>
      <c r="JB100" s="27">
        <v>2</v>
      </c>
      <c r="JC100" s="43">
        <f t="shared" si="201"/>
        <v>31</v>
      </c>
      <c r="JD100" s="27">
        <v>6</v>
      </c>
      <c r="JE100" s="27">
        <v>1</v>
      </c>
      <c r="JF100" s="27">
        <v>1</v>
      </c>
      <c r="JG100" s="27">
        <v>2</v>
      </c>
      <c r="JH100" s="27">
        <v>1</v>
      </c>
      <c r="JI100" s="27">
        <v>2</v>
      </c>
      <c r="JJ100" s="150">
        <v>3</v>
      </c>
      <c r="JK100" s="27">
        <v>5</v>
      </c>
      <c r="JL100" s="27">
        <v>1</v>
      </c>
      <c r="JM100" s="27">
        <v>2</v>
      </c>
      <c r="JN100" s="27">
        <v>0</v>
      </c>
      <c r="JO100" s="27">
        <v>2</v>
      </c>
      <c r="JP100" s="42">
        <f t="shared" si="202"/>
        <v>26</v>
      </c>
      <c r="JQ100" s="27">
        <v>1</v>
      </c>
      <c r="JR100" s="27">
        <v>2</v>
      </c>
      <c r="JS100" s="27">
        <v>1</v>
      </c>
      <c r="JT100" s="27">
        <v>2</v>
      </c>
      <c r="JU100" s="27">
        <v>1</v>
      </c>
      <c r="JV100" s="27">
        <v>1</v>
      </c>
      <c r="JW100" s="27">
        <v>3</v>
      </c>
      <c r="JX100" s="27">
        <v>0</v>
      </c>
      <c r="JY100" s="27">
        <v>2</v>
      </c>
      <c r="JZ100" s="27">
        <v>2</v>
      </c>
      <c r="KA100" s="27">
        <v>1</v>
      </c>
      <c r="KB100" s="27">
        <v>4</v>
      </c>
      <c r="KC100" s="42">
        <f t="shared" si="203"/>
        <v>20</v>
      </c>
      <c r="KD100" s="27">
        <v>0</v>
      </c>
      <c r="KE100" s="27">
        <v>0</v>
      </c>
      <c r="KF100" s="27">
        <v>0</v>
      </c>
      <c r="KG100" s="27">
        <v>5</v>
      </c>
      <c r="KH100" s="27">
        <v>3</v>
      </c>
      <c r="KI100" s="27">
        <v>2</v>
      </c>
      <c r="KJ100" s="27">
        <v>5</v>
      </c>
      <c r="KK100" s="27">
        <v>1</v>
      </c>
      <c r="KL100" s="27">
        <v>1</v>
      </c>
      <c r="KM100" s="27">
        <v>3</v>
      </c>
      <c r="KN100" s="27">
        <v>4</v>
      </c>
      <c r="KO100" s="27">
        <v>3</v>
      </c>
      <c r="KP100" s="43">
        <f t="shared" si="204"/>
        <v>27</v>
      </c>
      <c r="KQ100" s="27">
        <v>1</v>
      </c>
      <c r="KR100" s="27">
        <v>1</v>
      </c>
      <c r="KS100" s="27">
        <v>4</v>
      </c>
      <c r="KT100" s="27">
        <v>1</v>
      </c>
      <c r="KU100" s="27">
        <v>3</v>
      </c>
      <c r="KV100" s="27">
        <v>2</v>
      </c>
      <c r="KW100" s="159"/>
      <c r="KX100" s="27">
        <v>1</v>
      </c>
      <c r="KY100" s="27">
        <v>4</v>
      </c>
      <c r="KZ100" s="27">
        <v>4</v>
      </c>
      <c r="LA100" s="27">
        <v>5</v>
      </c>
      <c r="LB100" s="27">
        <v>1</v>
      </c>
      <c r="LC100" s="43">
        <f t="shared" si="205"/>
        <v>27</v>
      </c>
      <c r="LD100" s="27">
        <v>2</v>
      </c>
      <c r="LE100" s="27">
        <v>0</v>
      </c>
      <c r="LF100" s="27">
        <v>4</v>
      </c>
      <c r="LG100" s="27">
        <v>0</v>
      </c>
      <c r="LH100" s="27">
        <v>4</v>
      </c>
      <c r="LI100" s="27">
        <v>1</v>
      </c>
      <c r="LJ100" s="159">
        <v>1</v>
      </c>
      <c r="LK100" s="27">
        <v>5</v>
      </c>
      <c r="LL100" s="27">
        <v>5</v>
      </c>
      <c r="LM100" s="27">
        <v>6</v>
      </c>
      <c r="LN100" s="27">
        <v>7</v>
      </c>
      <c r="LO100" s="27">
        <v>6</v>
      </c>
      <c r="LP100" s="43">
        <f t="shared" si="206"/>
        <v>41</v>
      </c>
      <c r="LQ100" s="164">
        <v>3</v>
      </c>
      <c r="LR100" s="164">
        <v>3</v>
      </c>
      <c r="LS100" s="164">
        <v>2</v>
      </c>
      <c r="LT100" s="164">
        <v>1</v>
      </c>
      <c r="LU100" s="164">
        <v>1</v>
      </c>
      <c r="LV100" s="164">
        <v>5</v>
      </c>
      <c r="LW100" s="178">
        <v>4</v>
      </c>
      <c r="LX100" s="164">
        <v>4</v>
      </c>
      <c r="LY100" s="164">
        <v>1</v>
      </c>
      <c r="LZ100" s="164">
        <v>0</v>
      </c>
      <c r="MA100" s="164">
        <v>3</v>
      </c>
      <c r="MB100" s="164">
        <v>7</v>
      </c>
      <c r="MC100" s="43">
        <f t="shared" si="207"/>
        <v>34</v>
      </c>
      <c r="MD100" s="164">
        <v>2</v>
      </c>
      <c r="ME100" s="164">
        <v>5</v>
      </c>
      <c r="MF100" s="164">
        <v>2</v>
      </c>
      <c r="MG100" s="164">
        <v>2</v>
      </c>
      <c r="MH100" s="164">
        <v>0</v>
      </c>
      <c r="MI100" s="164">
        <v>0</v>
      </c>
      <c r="MJ100" s="178">
        <v>3</v>
      </c>
      <c r="MK100" s="164"/>
      <c r="ML100" s="164"/>
      <c r="MM100" s="164"/>
      <c r="MN100" s="164"/>
      <c r="MO100" s="164"/>
      <c r="MP100" s="43">
        <f t="shared" si="208"/>
        <v>14</v>
      </c>
    </row>
    <row r="101" spans="1:354" ht="13.5" thickBot="1" x14ac:dyDescent="0.3">
      <c r="A101" s="203"/>
      <c r="B101" s="209" t="s">
        <v>67</v>
      </c>
      <c r="C101" s="210" t="s">
        <v>67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42">
        <f t="shared" si="191"/>
        <v>0</v>
      </c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42">
        <f t="shared" si="192"/>
        <v>0</v>
      </c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42">
        <f t="shared" si="193"/>
        <v>0</v>
      </c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43">
        <f t="shared" si="194"/>
        <v>0</v>
      </c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43">
        <f t="shared" si="195"/>
        <v>0</v>
      </c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43">
        <f t="shared" si="159"/>
        <v>0</v>
      </c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44">
        <f t="shared" si="160"/>
        <v>0</v>
      </c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44">
        <f t="shared" si="161"/>
        <v>0</v>
      </c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43">
        <f t="shared" si="162"/>
        <v>0</v>
      </c>
      <c r="DQ101" s="31"/>
      <c r="DR101" s="31"/>
      <c r="DS101" s="31"/>
      <c r="DT101" s="31"/>
      <c r="DU101" s="31"/>
      <c r="DV101" s="31"/>
      <c r="DW101" s="31"/>
      <c r="DX101" s="31"/>
      <c r="DY101" s="31"/>
      <c r="DZ101" s="31"/>
      <c r="EA101" s="31"/>
      <c r="EB101" s="31"/>
      <c r="EC101" s="43">
        <f t="shared" si="163"/>
        <v>0</v>
      </c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43">
        <f t="shared" si="164"/>
        <v>0</v>
      </c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43">
        <f t="shared" si="165"/>
        <v>0</v>
      </c>
      <c r="FD101" s="31">
        <v>6</v>
      </c>
      <c r="FE101" s="31">
        <v>2</v>
      </c>
      <c r="FF101" s="31">
        <v>3</v>
      </c>
      <c r="FG101" s="31">
        <v>10</v>
      </c>
      <c r="FH101" s="31">
        <v>12</v>
      </c>
      <c r="FI101" s="31">
        <v>7</v>
      </c>
      <c r="FJ101" s="31">
        <v>3</v>
      </c>
      <c r="FK101" s="31">
        <v>4</v>
      </c>
      <c r="FL101" s="31">
        <v>2</v>
      </c>
      <c r="FM101" s="31">
        <v>8</v>
      </c>
      <c r="FN101" s="31">
        <v>8</v>
      </c>
      <c r="FO101" s="31">
        <v>7</v>
      </c>
      <c r="FP101" s="44">
        <f t="shared" si="166"/>
        <v>72</v>
      </c>
      <c r="FQ101" s="31">
        <v>8</v>
      </c>
      <c r="FR101" s="31">
        <v>9</v>
      </c>
      <c r="FS101" s="31">
        <v>5</v>
      </c>
      <c r="FT101" s="31">
        <v>5</v>
      </c>
      <c r="FU101" s="31">
        <v>11</v>
      </c>
      <c r="FV101" s="31">
        <v>4</v>
      </c>
      <c r="FW101" s="31">
        <v>1</v>
      </c>
      <c r="FX101" s="31">
        <v>7</v>
      </c>
      <c r="FY101" s="31">
        <v>9</v>
      </c>
      <c r="FZ101" s="31">
        <v>5</v>
      </c>
      <c r="GA101" s="31">
        <v>2</v>
      </c>
      <c r="GB101" s="31">
        <v>6</v>
      </c>
      <c r="GC101" s="44">
        <f t="shared" si="167"/>
        <v>72</v>
      </c>
      <c r="GD101" s="31">
        <v>5</v>
      </c>
      <c r="GE101" s="31">
        <v>4</v>
      </c>
      <c r="GF101" s="31">
        <v>5</v>
      </c>
      <c r="GG101" s="31">
        <v>11</v>
      </c>
      <c r="GH101" s="31">
        <v>4</v>
      </c>
      <c r="GI101" s="31">
        <v>6</v>
      </c>
      <c r="GJ101" s="31">
        <v>7</v>
      </c>
      <c r="GK101" s="31">
        <v>7</v>
      </c>
      <c r="GL101" s="31">
        <v>4</v>
      </c>
      <c r="GM101" s="31">
        <v>6</v>
      </c>
      <c r="GN101" s="31">
        <v>7</v>
      </c>
      <c r="GO101" s="31">
        <v>8</v>
      </c>
      <c r="GP101" s="44">
        <f t="shared" si="196"/>
        <v>74</v>
      </c>
      <c r="GQ101" s="31">
        <v>5</v>
      </c>
      <c r="GR101" s="31">
        <v>5</v>
      </c>
      <c r="GS101" s="31">
        <v>9</v>
      </c>
      <c r="GT101" s="31">
        <v>4</v>
      </c>
      <c r="GU101" s="31">
        <v>7</v>
      </c>
      <c r="GV101" s="31">
        <v>7</v>
      </c>
      <c r="GW101" s="31">
        <v>4</v>
      </c>
      <c r="GX101" s="31">
        <v>5</v>
      </c>
      <c r="GY101" s="31">
        <v>12</v>
      </c>
      <c r="GZ101" s="31">
        <v>10</v>
      </c>
      <c r="HA101" s="31">
        <v>4</v>
      </c>
      <c r="HB101" s="31">
        <v>7</v>
      </c>
      <c r="HC101" s="43">
        <f t="shared" si="197"/>
        <v>79</v>
      </c>
      <c r="HD101" s="31">
        <v>9</v>
      </c>
      <c r="HE101" s="31">
        <v>10</v>
      </c>
      <c r="HF101" s="31">
        <v>6</v>
      </c>
      <c r="HG101" s="31">
        <v>7</v>
      </c>
      <c r="HH101" s="31">
        <v>8</v>
      </c>
      <c r="HI101" s="31">
        <v>4</v>
      </c>
      <c r="HJ101" s="31">
        <v>9</v>
      </c>
      <c r="HK101" s="31">
        <v>9</v>
      </c>
      <c r="HL101" s="31">
        <v>5</v>
      </c>
      <c r="HM101" s="31">
        <v>11</v>
      </c>
      <c r="HN101" s="31">
        <v>7</v>
      </c>
      <c r="HO101" s="31">
        <v>7</v>
      </c>
      <c r="HP101" s="43">
        <f t="shared" si="198"/>
        <v>92</v>
      </c>
      <c r="HQ101" s="31">
        <v>9</v>
      </c>
      <c r="HR101" s="31">
        <v>10</v>
      </c>
      <c r="HS101" s="31">
        <v>8</v>
      </c>
      <c r="HT101" s="31">
        <v>10</v>
      </c>
      <c r="HU101" s="31">
        <v>8</v>
      </c>
      <c r="HV101" s="31">
        <v>9</v>
      </c>
      <c r="HW101" s="31">
        <v>8</v>
      </c>
      <c r="HX101" s="31">
        <v>9</v>
      </c>
      <c r="HY101" s="31">
        <v>8</v>
      </c>
      <c r="HZ101" s="31">
        <v>5</v>
      </c>
      <c r="IA101" s="31">
        <v>3</v>
      </c>
      <c r="IB101" s="31">
        <v>7</v>
      </c>
      <c r="IC101" s="43">
        <f t="shared" si="199"/>
        <v>94</v>
      </c>
      <c r="ID101" s="31">
        <v>7</v>
      </c>
      <c r="IE101" s="31">
        <v>7</v>
      </c>
      <c r="IF101" s="31">
        <v>9</v>
      </c>
      <c r="IG101" s="31">
        <v>9</v>
      </c>
      <c r="IH101" s="31">
        <v>11</v>
      </c>
      <c r="II101" s="31">
        <v>7</v>
      </c>
      <c r="IJ101" s="31">
        <v>9</v>
      </c>
      <c r="IK101" s="31">
        <v>6</v>
      </c>
      <c r="IL101" s="31">
        <v>6</v>
      </c>
      <c r="IM101" s="31">
        <v>9</v>
      </c>
      <c r="IN101" s="31">
        <v>7</v>
      </c>
      <c r="IO101" s="31">
        <v>8</v>
      </c>
      <c r="IP101" s="43">
        <f t="shared" si="200"/>
        <v>95</v>
      </c>
      <c r="IQ101" s="31">
        <v>9</v>
      </c>
      <c r="IR101" s="31">
        <v>5</v>
      </c>
      <c r="IS101" s="31">
        <v>6</v>
      </c>
      <c r="IT101" s="31">
        <v>3</v>
      </c>
      <c r="IU101" s="31">
        <v>5</v>
      </c>
      <c r="IV101" s="31">
        <v>8</v>
      </c>
      <c r="IW101" s="31">
        <v>6</v>
      </c>
      <c r="IX101" s="31">
        <v>14</v>
      </c>
      <c r="IY101" s="31">
        <v>7</v>
      </c>
      <c r="IZ101" s="31">
        <v>12</v>
      </c>
      <c r="JA101" s="31">
        <v>10</v>
      </c>
      <c r="JB101" s="31">
        <v>6</v>
      </c>
      <c r="JC101" s="43">
        <f t="shared" si="201"/>
        <v>91</v>
      </c>
      <c r="JD101" s="31">
        <v>8</v>
      </c>
      <c r="JE101" s="31">
        <v>5</v>
      </c>
      <c r="JF101" s="31">
        <v>5</v>
      </c>
      <c r="JG101" s="31">
        <v>17</v>
      </c>
      <c r="JH101" s="31">
        <v>13</v>
      </c>
      <c r="JI101" s="31">
        <v>6</v>
      </c>
      <c r="JJ101" s="151">
        <v>10</v>
      </c>
      <c r="JK101" s="31">
        <v>8</v>
      </c>
      <c r="JL101" s="31">
        <v>11</v>
      </c>
      <c r="JM101" s="31">
        <v>2</v>
      </c>
      <c r="JN101" s="31">
        <v>6</v>
      </c>
      <c r="JO101" s="31">
        <v>9</v>
      </c>
      <c r="JP101" s="42">
        <f t="shared" si="202"/>
        <v>100</v>
      </c>
      <c r="JQ101" s="31">
        <v>10</v>
      </c>
      <c r="JR101" s="31">
        <v>7</v>
      </c>
      <c r="JS101" s="31">
        <v>3</v>
      </c>
      <c r="JT101" s="31">
        <v>2</v>
      </c>
      <c r="JU101" s="31">
        <v>2</v>
      </c>
      <c r="JV101" s="31">
        <v>9</v>
      </c>
      <c r="JW101" s="31">
        <v>44</v>
      </c>
      <c r="JX101" s="31">
        <v>4</v>
      </c>
      <c r="JY101" s="31">
        <v>10</v>
      </c>
      <c r="JZ101" s="31">
        <v>7</v>
      </c>
      <c r="KA101" s="31">
        <v>5</v>
      </c>
      <c r="KB101" s="31">
        <v>11</v>
      </c>
      <c r="KC101" s="42">
        <f t="shared" si="203"/>
        <v>114</v>
      </c>
      <c r="KD101" s="31">
        <v>4</v>
      </c>
      <c r="KE101" s="31">
        <v>5</v>
      </c>
      <c r="KF101" s="31">
        <v>5</v>
      </c>
      <c r="KG101" s="31">
        <v>10</v>
      </c>
      <c r="KH101" s="31">
        <v>10</v>
      </c>
      <c r="KI101" s="31">
        <v>8</v>
      </c>
      <c r="KJ101" s="31">
        <v>11</v>
      </c>
      <c r="KK101" s="31">
        <v>5</v>
      </c>
      <c r="KL101" s="31">
        <v>11</v>
      </c>
      <c r="KM101" s="31">
        <v>5</v>
      </c>
      <c r="KN101" s="31">
        <v>5</v>
      </c>
      <c r="KO101" s="31">
        <v>16</v>
      </c>
      <c r="KP101" s="43">
        <f t="shared" si="204"/>
        <v>95</v>
      </c>
      <c r="KQ101" s="31">
        <v>4</v>
      </c>
      <c r="KR101" s="31">
        <v>15</v>
      </c>
      <c r="KS101" s="31">
        <v>10</v>
      </c>
      <c r="KT101" s="31">
        <v>7</v>
      </c>
      <c r="KU101" s="31">
        <v>7</v>
      </c>
      <c r="KV101" s="31">
        <v>6</v>
      </c>
      <c r="KW101" s="31">
        <v>0</v>
      </c>
      <c r="KX101" s="31">
        <v>4</v>
      </c>
      <c r="KY101" s="31">
        <v>11</v>
      </c>
      <c r="KZ101" s="31">
        <v>6</v>
      </c>
      <c r="LA101" s="31">
        <v>12</v>
      </c>
      <c r="LB101" s="31">
        <v>8</v>
      </c>
      <c r="LC101" s="43">
        <f t="shared" si="205"/>
        <v>90</v>
      </c>
      <c r="LD101" s="31">
        <v>2</v>
      </c>
      <c r="LE101" s="31">
        <v>0</v>
      </c>
      <c r="LF101" s="31">
        <v>3</v>
      </c>
      <c r="LG101" s="31">
        <v>3</v>
      </c>
      <c r="LH101" s="31">
        <v>19</v>
      </c>
      <c r="LI101" s="31">
        <v>12</v>
      </c>
      <c r="LJ101" s="31">
        <v>14</v>
      </c>
      <c r="LK101" s="31">
        <v>12</v>
      </c>
      <c r="LL101" s="31">
        <v>9</v>
      </c>
      <c r="LM101" s="31">
        <v>4</v>
      </c>
      <c r="LN101" s="31">
        <v>7</v>
      </c>
      <c r="LO101" s="31">
        <v>10</v>
      </c>
      <c r="LP101" s="43">
        <f t="shared" si="206"/>
        <v>95</v>
      </c>
      <c r="LQ101" s="170">
        <v>5</v>
      </c>
      <c r="LR101" s="170">
        <v>3</v>
      </c>
      <c r="LS101" s="170">
        <v>2</v>
      </c>
      <c r="LT101" s="170">
        <v>8</v>
      </c>
      <c r="LU101" s="170">
        <v>6</v>
      </c>
      <c r="LV101" s="170">
        <v>6</v>
      </c>
      <c r="LW101" s="170">
        <v>16</v>
      </c>
      <c r="LX101" s="170">
        <v>4</v>
      </c>
      <c r="LY101" s="170">
        <v>6</v>
      </c>
      <c r="LZ101" s="170">
        <v>9</v>
      </c>
      <c r="MA101" s="170">
        <v>3</v>
      </c>
      <c r="MB101" s="170">
        <v>6</v>
      </c>
      <c r="MC101" s="43">
        <f t="shared" si="207"/>
        <v>74</v>
      </c>
      <c r="MD101" s="170">
        <v>18</v>
      </c>
      <c r="ME101" s="170">
        <v>7</v>
      </c>
      <c r="MF101" s="170">
        <v>11</v>
      </c>
      <c r="MG101" s="170">
        <v>4</v>
      </c>
      <c r="MH101" s="170">
        <v>12</v>
      </c>
      <c r="MI101" s="170">
        <v>6</v>
      </c>
      <c r="MJ101" s="170">
        <v>12</v>
      </c>
      <c r="MK101" s="170"/>
      <c r="ML101" s="170"/>
      <c r="MM101" s="170"/>
      <c r="MN101" s="170"/>
      <c r="MO101" s="170"/>
      <c r="MP101" s="43">
        <f t="shared" si="208"/>
        <v>70</v>
      </c>
    </row>
    <row r="102" spans="1:354" ht="28.5" customHeight="1" thickBot="1" x14ac:dyDescent="0.3">
      <c r="A102" s="204"/>
      <c r="B102" s="211" t="s">
        <v>47</v>
      </c>
      <c r="C102" s="212"/>
      <c r="D102" s="39">
        <v>25</v>
      </c>
      <c r="E102" s="39">
        <v>40</v>
      </c>
      <c r="F102" s="39">
        <v>45</v>
      </c>
      <c r="G102" s="39">
        <v>44</v>
      </c>
      <c r="H102" s="39">
        <v>44</v>
      </c>
      <c r="I102" s="39">
        <v>42</v>
      </c>
      <c r="J102" s="39">
        <v>46</v>
      </c>
      <c r="K102" s="39">
        <v>46</v>
      </c>
      <c r="L102" s="39">
        <v>57</v>
      </c>
      <c r="M102" s="39">
        <v>48</v>
      </c>
      <c r="N102" s="39">
        <v>49</v>
      </c>
      <c r="O102" s="39">
        <v>55</v>
      </c>
      <c r="P102" s="40">
        <f>SUM(D102:O102)</f>
        <v>541</v>
      </c>
      <c r="Q102" s="39">
        <v>33</v>
      </c>
      <c r="R102" s="39">
        <v>58</v>
      </c>
      <c r="S102" s="39">
        <v>41</v>
      </c>
      <c r="T102" s="39">
        <v>55</v>
      </c>
      <c r="U102" s="39">
        <v>51</v>
      </c>
      <c r="V102" s="39">
        <v>45</v>
      </c>
      <c r="W102" s="39">
        <v>42</v>
      </c>
      <c r="X102" s="39">
        <v>52</v>
      </c>
      <c r="Y102" s="39">
        <v>66</v>
      </c>
      <c r="Z102" s="39">
        <v>56</v>
      </c>
      <c r="AA102" s="39">
        <v>58</v>
      </c>
      <c r="AB102" s="39">
        <v>41</v>
      </c>
      <c r="AC102" s="40">
        <f>SUM(Q102:AB102)</f>
        <v>598</v>
      </c>
      <c r="AD102" s="39">
        <v>53</v>
      </c>
      <c r="AE102" s="39">
        <v>53</v>
      </c>
      <c r="AF102" s="39">
        <v>58</v>
      </c>
      <c r="AG102" s="39">
        <v>53</v>
      </c>
      <c r="AH102" s="39">
        <v>76</v>
      </c>
      <c r="AI102" s="39">
        <v>64</v>
      </c>
      <c r="AJ102" s="39">
        <v>64</v>
      </c>
      <c r="AK102" s="39">
        <v>52</v>
      </c>
      <c r="AL102" s="39">
        <v>57</v>
      </c>
      <c r="AM102" s="39">
        <v>70</v>
      </c>
      <c r="AN102" s="39">
        <v>54</v>
      </c>
      <c r="AO102" s="39">
        <v>46</v>
      </c>
      <c r="AP102" s="40">
        <f>SUM(AD102:AO102)</f>
        <v>700</v>
      </c>
      <c r="AQ102" s="39">
        <v>51</v>
      </c>
      <c r="AR102" s="39">
        <v>65</v>
      </c>
      <c r="AS102" s="39">
        <v>51</v>
      </c>
      <c r="AT102" s="39">
        <v>46</v>
      </c>
      <c r="AU102" s="39">
        <v>50</v>
      </c>
      <c r="AV102" s="39">
        <v>54</v>
      </c>
      <c r="AW102" s="39">
        <v>63</v>
      </c>
      <c r="AX102" s="39">
        <v>64</v>
      </c>
      <c r="AY102" s="39">
        <v>58</v>
      </c>
      <c r="AZ102" s="39">
        <v>55</v>
      </c>
      <c r="BA102" s="39">
        <v>66</v>
      </c>
      <c r="BB102" s="39">
        <v>55</v>
      </c>
      <c r="BC102" s="41">
        <f>SUM(AQ102:BB102)</f>
        <v>678</v>
      </c>
      <c r="BD102" s="39">
        <v>61</v>
      </c>
      <c r="BE102" s="39">
        <v>32</v>
      </c>
      <c r="BF102" s="39">
        <v>68</v>
      </c>
      <c r="BG102" s="39">
        <v>56</v>
      </c>
      <c r="BH102" s="39">
        <v>68</v>
      </c>
      <c r="BI102" s="39">
        <v>74</v>
      </c>
      <c r="BJ102" s="39">
        <v>51</v>
      </c>
      <c r="BK102" s="39">
        <v>76</v>
      </c>
      <c r="BL102" s="39">
        <v>63</v>
      </c>
      <c r="BM102" s="39">
        <v>79</v>
      </c>
      <c r="BN102" s="39">
        <v>47</v>
      </c>
      <c r="BO102" s="39">
        <v>60</v>
      </c>
      <c r="BP102" s="41">
        <f>SUM(BD102:BO102)</f>
        <v>735</v>
      </c>
      <c r="BQ102" s="39">
        <v>52</v>
      </c>
      <c r="BR102" s="39">
        <v>51</v>
      </c>
      <c r="BS102" s="39">
        <v>67</v>
      </c>
      <c r="BT102" s="39">
        <v>52</v>
      </c>
      <c r="BU102" s="39">
        <v>73</v>
      </c>
      <c r="BV102" s="39">
        <v>59</v>
      </c>
      <c r="BW102" s="39">
        <v>72</v>
      </c>
      <c r="BX102" s="39">
        <v>90</v>
      </c>
      <c r="BY102" s="39">
        <v>62</v>
      </c>
      <c r="BZ102" s="39">
        <v>67</v>
      </c>
      <c r="CA102" s="39">
        <v>49</v>
      </c>
      <c r="CB102" s="39">
        <v>95</v>
      </c>
      <c r="CC102" s="126">
        <f t="shared" si="159"/>
        <v>789</v>
      </c>
      <c r="CD102" s="39">
        <v>48</v>
      </c>
      <c r="CE102" s="39">
        <v>49</v>
      </c>
      <c r="CF102" s="39">
        <v>77</v>
      </c>
      <c r="CG102" s="39">
        <v>69</v>
      </c>
      <c r="CH102" s="39">
        <v>45</v>
      </c>
      <c r="CI102" s="39">
        <v>79</v>
      </c>
      <c r="CJ102" s="39">
        <v>73</v>
      </c>
      <c r="CK102" s="39">
        <v>77</v>
      </c>
      <c r="CL102" s="39">
        <v>78</v>
      </c>
      <c r="CM102" s="39">
        <v>61</v>
      </c>
      <c r="CN102" s="39">
        <v>65</v>
      </c>
      <c r="CO102" s="39">
        <v>74</v>
      </c>
      <c r="CP102" s="130">
        <f t="shared" si="160"/>
        <v>795</v>
      </c>
      <c r="CQ102" s="39">
        <v>42</v>
      </c>
      <c r="CR102" s="39">
        <v>62</v>
      </c>
      <c r="CS102" s="39">
        <v>73</v>
      </c>
      <c r="CT102" s="39">
        <v>62</v>
      </c>
      <c r="CU102" s="39">
        <v>66</v>
      </c>
      <c r="CV102" s="39">
        <v>88</v>
      </c>
      <c r="CW102" s="39">
        <v>40</v>
      </c>
      <c r="CX102" s="39">
        <v>55</v>
      </c>
      <c r="CY102" s="39">
        <v>53</v>
      </c>
      <c r="CZ102" s="39">
        <v>51</v>
      </c>
      <c r="DA102" s="39">
        <v>70</v>
      </c>
      <c r="DB102" s="39">
        <v>51</v>
      </c>
      <c r="DC102" s="130">
        <f t="shared" si="161"/>
        <v>713</v>
      </c>
      <c r="DD102" s="39">
        <v>86</v>
      </c>
      <c r="DE102" s="39">
        <v>55</v>
      </c>
      <c r="DF102" s="39">
        <v>78</v>
      </c>
      <c r="DG102" s="39">
        <v>53</v>
      </c>
      <c r="DH102" s="39">
        <v>61</v>
      </c>
      <c r="DI102" s="39">
        <v>65</v>
      </c>
      <c r="DJ102" s="39">
        <v>83</v>
      </c>
      <c r="DK102" s="39">
        <v>68</v>
      </c>
      <c r="DL102" s="39">
        <v>73</v>
      </c>
      <c r="DM102" s="39">
        <v>80</v>
      </c>
      <c r="DN102" s="39">
        <v>51</v>
      </c>
      <c r="DO102" s="39">
        <v>60</v>
      </c>
      <c r="DP102" s="126">
        <f t="shared" si="162"/>
        <v>813</v>
      </c>
      <c r="DQ102" s="39">
        <v>58</v>
      </c>
      <c r="DR102" s="39">
        <v>68</v>
      </c>
      <c r="DS102" s="39">
        <v>66</v>
      </c>
      <c r="DT102" s="39">
        <v>95</v>
      </c>
      <c r="DU102" s="39">
        <v>65</v>
      </c>
      <c r="DV102" s="39">
        <v>80</v>
      </c>
      <c r="DW102" s="39">
        <v>92</v>
      </c>
      <c r="DX102" s="39">
        <v>74</v>
      </c>
      <c r="DY102" s="39">
        <v>87</v>
      </c>
      <c r="DZ102" s="39">
        <v>139</v>
      </c>
      <c r="EA102" s="39">
        <v>61</v>
      </c>
      <c r="EB102" s="39">
        <v>74</v>
      </c>
      <c r="EC102" s="129">
        <f t="shared" si="163"/>
        <v>959</v>
      </c>
      <c r="ED102" s="39">
        <v>106</v>
      </c>
      <c r="EE102" s="39">
        <v>56</v>
      </c>
      <c r="EF102" s="39">
        <v>80</v>
      </c>
      <c r="EG102" s="39">
        <v>94</v>
      </c>
      <c r="EH102" s="39">
        <v>68</v>
      </c>
      <c r="EI102" s="39">
        <v>80</v>
      </c>
      <c r="EJ102" s="39">
        <v>73</v>
      </c>
      <c r="EK102" s="39">
        <v>84</v>
      </c>
      <c r="EL102" s="39">
        <v>74</v>
      </c>
      <c r="EM102" s="39">
        <v>89</v>
      </c>
      <c r="EN102" s="39">
        <v>74</v>
      </c>
      <c r="EO102" s="39">
        <v>80</v>
      </c>
      <c r="EP102" s="129">
        <f t="shared" si="164"/>
        <v>958</v>
      </c>
      <c r="EQ102" s="39">
        <v>59</v>
      </c>
      <c r="ER102" s="39">
        <v>73</v>
      </c>
      <c r="ES102" s="39">
        <v>84</v>
      </c>
      <c r="ET102" s="39">
        <v>70</v>
      </c>
      <c r="EU102" s="39">
        <v>110</v>
      </c>
      <c r="EV102" s="39">
        <v>70</v>
      </c>
      <c r="EW102" s="39">
        <v>71</v>
      </c>
      <c r="EX102" s="39">
        <v>76</v>
      </c>
      <c r="EY102" s="39">
        <v>81</v>
      </c>
      <c r="EZ102" s="39">
        <v>56</v>
      </c>
      <c r="FA102" s="39">
        <v>59</v>
      </c>
      <c r="FB102" s="39">
        <v>81</v>
      </c>
      <c r="FC102" s="129">
        <f t="shared" si="165"/>
        <v>890</v>
      </c>
      <c r="FD102" s="39">
        <f>SUM(FD87:FD101)</f>
        <v>84</v>
      </c>
      <c r="FE102" s="39">
        <f t="shared" ref="FE102:HP102" si="209">SUM(FE87:FE101)</f>
        <v>65</v>
      </c>
      <c r="FF102" s="39">
        <f t="shared" si="209"/>
        <v>90</v>
      </c>
      <c r="FG102" s="39">
        <f t="shared" si="209"/>
        <v>97</v>
      </c>
      <c r="FH102" s="39">
        <f t="shared" si="209"/>
        <v>107</v>
      </c>
      <c r="FI102" s="39">
        <f t="shared" si="209"/>
        <v>99</v>
      </c>
      <c r="FJ102" s="39">
        <f t="shared" si="209"/>
        <v>62</v>
      </c>
      <c r="FK102" s="39">
        <f t="shared" si="209"/>
        <v>62</v>
      </c>
      <c r="FL102" s="39">
        <f t="shared" si="209"/>
        <v>78</v>
      </c>
      <c r="FM102" s="39">
        <f t="shared" si="209"/>
        <v>113</v>
      </c>
      <c r="FN102" s="39">
        <f t="shared" si="209"/>
        <v>67</v>
      </c>
      <c r="FO102" s="39">
        <f t="shared" si="209"/>
        <v>79</v>
      </c>
      <c r="FP102" s="39">
        <f t="shared" si="209"/>
        <v>1003</v>
      </c>
      <c r="FQ102" s="39">
        <f t="shared" si="209"/>
        <v>73</v>
      </c>
      <c r="FR102" s="39">
        <f t="shared" si="209"/>
        <v>91</v>
      </c>
      <c r="FS102" s="39">
        <f t="shared" si="209"/>
        <v>73</v>
      </c>
      <c r="FT102" s="39">
        <f t="shared" si="209"/>
        <v>75</v>
      </c>
      <c r="FU102" s="39">
        <f t="shared" si="209"/>
        <v>77</v>
      </c>
      <c r="FV102" s="39">
        <f t="shared" si="209"/>
        <v>90</v>
      </c>
      <c r="FW102" s="39">
        <f t="shared" si="209"/>
        <v>87</v>
      </c>
      <c r="FX102" s="39">
        <f t="shared" si="209"/>
        <v>86</v>
      </c>
      <c r="FY102" s="39">
        <f t="shared" si="209"/>
        <v>81</v>
      </c>
      <c r="FZ102" s="39">
        <f t="shared" si="209"/>
        <v>102</v>
      </c>
      <c r="GA102" s="39">
        <f t="shared" si="209"/>
        <v>59</v>
      </c>
      <c r="GB102" s="39">
        <f t="shared" si="209"/>
        <v>72</v>
      </c>
      <c r="GC102" s="39">
        <f t="shared" si="209"/>
        <v>966</v>
      </c>
      <c r="GD102" s="39">
        <f t="shared" si="209"/>
        <v>67</v>
      </c>
      <c r="GE102" s="39">
        <f t="shared" si="209"/>
        <v>65</v>
      </c>
      <c r="GF102" s="39">
        <f t="shared" si="209"/>
        <v>74</v>
      </c>
      <c r="GG102" s="39">
        <f t="shared" si="209"/>
        <v>109</v>
      </c>
      <c r="GH102" s="39">
        <f t="shared" si="209"/>
        <v>72</v>
      </c>
      <c r="GI102" s="39">
        <f t="shared" si="209"/>
        <v>96</v>
      </c>
      <c r="GJ102" s="39">
        <f t="shared" si="209"/>
        <v>102</v>
      </c>
      <c r="GK102" s="39">
        <f t="shared" si="209"/>
        <v>81</v>
      </c>
      <c r="GL102" s="39">
        <f t="shared" si="209"/>
        <v>75</v>
      </c>
      <c r="GM102" s="39">
        <f t="shared" si="209"/>
        <v>79</v>
      </c>
      <c r="GN102" s="39">
        <f t="shared" si="209"/>
        <v>67</v>
      </c>
      <c r="GO102" s="39">
        <f t="shared" si="209"/>
        <v>72</v>
      </c>
      <c r="GP102" s="39">
        <f t="shared" si="209"/>
        <v>959</v>
      </c>
      <c r="GQ102" s="39">
        <f t="shared" si="209"/>
        <v>68</v>
      </c>
      <c r="GR102" s="39">
        <f t="shared" si="209"/>
        <v>83</v>
      </c>
      <c r="GS102" s="39">
        <f t="shared" si="209"/>
        <v>88</v>
      </c>
      <c r="GT102" s="39">
        <f t="shared" si="209"/>
        <v>92</v>
      </c>
      <c r="GU102" s="39">
        <f t="shared" si="209"/>
        <v>102</v>
      </c>
      <c r="GV102" s="39">
        <f t="shared" si="209"/>
        <v>99</v>
      </c>
      <c r="GW102" s="39">
        <f t="shared" si="209"/>
        <v>69</v>
      </c>
      <c r="GX102" s="39">
        <f t="shared" si="209"/>
        <v>104</v>
      </c>
      <c r="GY102" s="39">
        <f t="shared" si="209"/>
        <v>98</v>
      </c>
      <c r="GZ102" s="39">
        <f t="shared" si="209"/>
        <v>78</v>
      </c>
      <c r="HA102" s="39">
        <f t="shared" si="209"/>
        <v>82</v>
      </c>
      <c r="HB102" s="39">
        <f t="shared" si="209"/>
        <v>98</v>
      </c>
      <c r="HC102" s="41">
        <f t="shared" si="209"/>
        <v>1061</v>
      </c>
      <c r="HD102" s="39">
        <f t="shared" si="209"/>
        <v>83</v>
      </c>
      <c r="HE102" s="39">
        <f t="shared" si="209"/>
        <v>78</v>
      </c>
      <c r="HF102" s="39">
        <f t="shared" si="209"/>
        <v>111</v>
      </c>
      <c r="HG102" s="39">
        <f t="shared" si="209"/>
        <v>80</v>
      </c>
      <c r="HH102" s="39">
        <f t="shared" si="209"/>
        <v>84</v>
      </c>
      <c r="HI102" s="39">
        <f t="shared" si="209"/>
        <v>104</v>
      </c>
      <c r="HJ102" s="39">
        <f t="shared" si="209"/>
        <v>96</v>
      </c>
      <c r="HK102" s="39">
        <f t="shared" si="209"/>
        <v>86</v>
      </c>
      <c r="HL102" s="39">
        <f t="shared" si="209"/>
        <v>85</v>
      </c>
      <c r="HM102" s="39">
        <f t="shared" si="209"/>
        <v>89</v>
      </c>
      <c r="HN102" s="39">
        <f t="shared" si="209"/>
        <v>74</v>
      </c>
      <c r="HO102" s="39">
        <f t="shared" si="209"/>
        <v>81</v>
      </c>
      <c r="HP102" s="41">
        <f t="shared" si="209"/>
        <v>1051</v>
      </c>
      <c r="HQ102" s="39">
        <f t="shared" ref="HQ102:IP102" si="210">SUM(HQ87:HQ101)</f>
        <v>110</v>
      </c>
      <c r="HR102" s="39">
        <f t="shared" si="210"/>
        <v>74</v>
      </c>
      <c r="HS102" s="39">
        <f t="shared" si="210"/>
        <v>118</v>
      </c>
      <c r="HT102" s="39">
        <f t="shared" si="210"/>
        <v>111</v>
      </c>
      <c r="HU102" s="39">
        <f t="shared" si="210"/>
        <v>100</v>
      </c>
      <c r="HV102" s="39">
        <f t="shared" si="210"/>
        <v>106</v>
      </c>
      <c r="HW102" s="39">
        <f t="shared" si="210"/>
        <v>81</v>
      </c>
      <c r="HX102" s="39">
        <f t="shared" si="210"/>
        <v>109</v>
      </c>
      <c r="HY102" s="39">
        <f t="shared" si="210"/>
        <v>89</v>
      </c>
      <c r="HZ102" s="39">
        <f t="shared" si="210"/>
        <v>104</v>
      </c>
      <c r="IA102" s="39">
        <f t="shared" si="210"/>
        <v>72</v>
      </c>
      <c r="IB102" s="39">
        <f t="shared" si="210"/>
        <v>99</v>
      </c>
      <c r="IC102" s="41">
        <f t="shared" si="210"/>
        <v>1173</v>
      </c>
      <c r="ID102" s="39">
        <f t="shared" si="210"/>
        <v>95</v>
      </c>
      <c r="IE102" s="39">
        <f t="shared" si="210"/>
        <v>78</v>
      </c>
      <c r="IF102" s="39">
        <f t="shared" si="210"/>
        <v>116</v>
      </c>
      <c r="IG102" s="39">
        <f t="shared" si="210"/>
        <v>132</v>
      </c>
      <c r="IH102" s="39">
        <f t="shared" si="210"/>
        <v>123</v>
      </c>
      <c r="II102" s="39">
        <f t="shared" si="210"/>
        <v>120</v>
      </c>
      <c r="IJ102" s="39">
        <f t="shared" si="210"/>
        <v>126</v>
      </c>
      <c r="IK102" s="39">
        <f t="shared" si="210"/>
        <v>87</v>
      </c>
      <c r="IL102" s="39">
        <f t="shared" si="210"/>
        <v>103</v>
      </c>
      <c r="IM102" s="39">
        <f t="shared" si="210"/>
        <v>140</v>
      </c>
      <c r="IN102" s="39">
        <f t="shared" si="210"/>
        <v>120</v>
      </c>
      <c r="IO102" s="39">
        <f t="shared" si="210"/>
        <v>108</v>
      </c>
      <c r="IP102" s="41">
        <f t="shared" si="210"/>
        <v>1348</v>
      </c>
      <c r="IQ102" s="39">
        <f t="shared" ref="IQ102:JC102" si="211">SUM(IQ87:IQ101)</f>
        <v>102</v>
      </c>
      <c r="IR102" s="39">
        <f t="shared" si="211"/>
        <v>99</v>
      </c>
      <c r="IS102" s="39">
        <f t="shared" si="211"/>
        <v>131</v>
      </c>
      <c r="IT102" s="39">
        <f t="shared" si="211"/>
        <v>91</v>
      </c>
      <c r="IU102" s="39">
        <f t="shared" si="211"/>
        <v>94</v>
      </c>
      <c r="IV102" s="39">
        <f t="shared" si="211"/>
        <v>95</v>
      </c>
      <c r="IW102" s="39">
        <f t="shared" si="211"/>
        <v>114</v>
      </c>
      <c r="IX102" s="39">
        <f t="shared" si="211"/>
        <v>111</v>
      </c>
      <c r="IY102" s="39">
        <f t="shared" si="211"/>
        <v>82</v>
      </c>
      <c r="IZ102" s="39">
        <f t="shared" si="211"/>
        <v>168</v>
      </c>
      <c r="JA102" s="39">
        <f t="shared" si="211"/>
        <v>110</v>
      </c>
      <c r="JB102" s="39">
        <f t="shared" si="211"/>
        <v>100</v>
      </c>
      <c r="JC102" s="41">
        <f t="shared" si="211"/>
        <v>1297</v>
      </c>
      <c r="JD102" s="39">
        <f t="shared" ref="JD102:JP102" si="212">SUM(JD87:JD101)</f>
        <v>108</v>
      </c>
      <c r="JE102" s="39">
        <f t="shared" si="212"/>
        <v>92</v>
      </c>
      <c r="JF102" s="39">
        <f t="shared" si="212"/>
        <v>109</v>
      </c>
      <c r="JG102" s="39">
        <f t="shared" si="212"/>
        <v>131</v>
      </c>
      <c r="JH102" s="39">
        <f t="shared" si="212"/>
        <v>86</v>
      </c>
      <c r="JI102" s="39">
        <f t="shared" si="212"/>
        <v>116</v>
      </c>
      <c r="JJ102" s="154">
        <f t="shared" si="212"/>
        <v>147</v>
      </c>
      <c r="JK102" s="39">
        <f t="shared" si="212"/>
        <v>111</v>
      </c>
      <c r="JL102" s="39">
        <f t="shared" si="212"/>
        <v>128</v>
      </c>
      <c r="JM102" s="39">
        <f t="shared" si="212"/>
        <v>89</v>
      </c>
      <c r="JN102" s="39">
        <f t="shared" si="212"/>
        <v>87</v>
      </c>
      <c r="JO102" s="39">
        <f t="shared" si="212"/>
        <v>108</v>
      </c>
      <c r="JP102" s="40">
        <f t="shared" si="212"/>
        <v>1312</v>
      </c>
      <c r="JQ102" s="39">
        <f t="shared" ref="JQ102:KC102" si="213">SUM(JQ87:JQ101)</f>
        <v>93</v>
      </c>
      <c r="JR102" s="39">
        <f t="shared" si="213"/>
        <v>85</v>
      </c>
      <c r="JS102" s="39">
        <f t="shared" si="213"/>
        <v>65</v>
      </c>
      <c r="JT102" s="39">
        <f t="shared" si="213"/>
        <v>38</v>
      </c>
      <c r="JU102" s="39">
        <f t="shared" si="213"/>
        <v>20</v>
      </c>
      <c r="JV102" s="39">
        <f t="shared" si="213"/>
        <v>68</v>
      </c>
      <c r="JW102" s="39">
        <f t="shared" si="213"/>
        <v>172</v>
      </c>
      <c r="JX102" s="39">
        <f t="shared" si="213"/>
        <v>61</v>
      </c>
      <c r="JY102" s="39">
        <f t="shared" si="213"/>
        <v>114</v>
      </c>
      <c r="JZ102" s="39">
        <f t="shared" si="213"/>
        <v>87</v>
      </c>
      <c r="KA102" s="39">
        <f t="shared" si="213"/>
        <v>100</v>
      </c>
      <c r="KB102" s="39">
        <f t="shared" si="213"/>
        <v>187</v>
      </c>
      <c r="KC102" s="40">
        <f t="shared" si="213"/>
        <v>1090</v>
      </c>
      <c r="KD102" s="39">
        <f t="shared" ref="KD102:KP102" si="214">SUM(KD87:KD101)</f>
        <v>63</v>
      </c>
      <c r="KE102" s="39">
        <f t="shared" si="214"/>
        <v>29</v>
      </c>
      <c r="KF102" s="39">
        <f t="shared" si="214"/>
        <v>69</v>
      </c>
      <c r="KG102" s="39">
        <f t="shared" si="214"/>
        <v>119</v>
      </c>
      <c r="KH102" s="39">
        <f t="shared" si="214"/>
        <v>102</v>
      </c>
      <c r="KI102" s="39">
        <f t="shared" si="214"/>
        <v>128</v>
      </c>
      <c r="KJ102" s="39">
        <f t="shared" si="214"/>
        <v>87</v>
      </c>
      <c r="KK102" s="39">
        <f t="shared" si="214"/>
        <v>83</v>
      </c>
      <c r="KL102" s="39">
        <f t="shared" si="214"/>
        <v>100</v>
      </c>
      <c r="KM102" s="39">
        <f t="shared" si="214"/>
        <v>105</v>
      </c>
      <c r="KN102" s="39">
        <f t="shared" si="214"/>
        <v>84</v>
      </c>
      <c r="KO102" s="39">
        <f t="shared" si="214"/>
        <v>124</v>
      </c>
      <c r="KP102" s="41">
        <f t="shared" si="214"/>
        <v>1093</v>
      </c>
      <c r="KQ102" s="39">
        <f t="shared" ref="KQ102:LC102" si="215">SUM(KQ87:KQ101)</f>
        <v>97</v>
      </c>
      <c r="KR102" s="39">
        <f t="shared" si="215"/>
        <v>92</v>
      </c>
      <c r="KS102" s="39">
        <f t="shared" si="215"/>
        <v>158</v>
      </c>
      <c r="KT102" s="39">
        <f t="shared" si="215"/>
        <v>104</v>
      </c>
      <c r="KU102" s="39">
        <f t="shared" si="215"/>
        <v>107</v>
      </c>
      <c r="KV102" s="39">
        <f t="shared" si="215"/>
        <v>51</v>
      </c>
      <c r="KW102" s="39">
        <f t="shared" si="215"/>
        <v>4</v>
      </c>
      <c r="KX102" s="39">
        <f t="shared" si="215"/>
        <v>98</v>
      </c>
      <c r="KY102" s="39">
        <f t="shared" si="215"/>
        <v>111</v>
      </c>
      <c r="KZ102" s="39">
        <f t="shared" si="215"/>
        <v>104</v>
      </c>
      <c r="LA102" s="39">
        <f t="shared" si="215"/>
        <v>166</v>
      </c>
      <c r="LB102" s="39">
        <f t="shared" si="215"/>
        <v>115</v>
      </c>
      <c r="LC102" s="41">
        <f t="shared" si="215"/>
        <v>1207</v>
      </c>
      <c r="LD102" s="39">
        <f t="shared" ref="LD102:LP102" si="216">SUM(LD87:LD101)</f>
        <v>85</v>
      </c>
      <c r="LE102" s="39">
        <f t="shared" si="216"/>
        <v>25</v>
      </c>
      <c r="LF102" s="39">
        <f t="shared" si="216"/>
        <v>91</v>
      </c>
      <c r="LG102" s="39">
        <f t="shared" si="216"/>
        <v>57</v>
      </c>
      <c r="LH102" s="39">
        <f t="shared" si="216"/>
        <v>156</v>
      </c>
      <c r="LI102" s="39">
        <f t="shared" si="216"/>
        <v>131</v>
      </c>
      <c r="LJ102" s="39">
        <f t="shared" si="216"/>
        <v>127</v>
      </c>
      <c r="LK102" s="39">
        <f t="shared" si="216"/>
        <v>168</v>
      </c>
      <c r="LL102" s="39">
        <f t="shared" si="216"/>
        <v>130</v>
      </c>
      <c r="LM102" s="39">
        <f t="shared" si="216"/>
        <v>132</v>
      </c>
      <c r="LN102" s="39">
        <f t="shared" si="216"/>
        <v>107</v>
      </c>
      <c r="LO102" s="39">
        <f t="shared" si="216"/>
        <v>155</v>
      </c>
      <c r="LP102" s="41">
        <f t="shared" si="216"/>
        <v>1364</v>
      </c>
      <c r="LQ102" s="39">
        <f t="shared" ref="LQ102:MB102" si="217">SUM(LQ87:LQ101)</f>
        <v>147</v>
      </c>
      <c r="LR102" s="39">
        <f t="shared" si="217"/>
        <v>49</v>
      </c>
      <c r="LS102" s="39">
        <f t="shared" si="217"/>
        <v>106</v>
      </c>
      <c r="LT102" s="39">
        <f t="shared" si="217"/>
        <v>115</v>
      </c>
      <c r="LU102" s="39">
        <f t="shared" si="217"/>
        <v>106</v>
      </c>
      <c r="LV102" s="39">
        <f t="shared" si="217"/>
        <v>120</v>
      </c>
      <c r="LW102" s="39">
        <f t="shared" si="217"/>
        <v>188</v>
      </c>
      <c r="LX102" s="39">
        <f t="shared" si="217"/>
        <v>147</v>
      </c>
      <c r="LY102" s="39">
        <f t="shared" si="217"/>
        <v>75</v>
      </c>
      <c r="LZ102" s="39">
        <f t="shared" si="217"/>
        <v>99</v>
      </c>
      <c r="MA102" s="39">
        <f t="shared" si="217"/>
        <v>97</v>
      </c>
      <c r="MB102" s="39">
        <f t="shared" si="217"/>
        <v>102</v>
      </c>
      <c r="MC102" s="41">
        <f t="shared" ref="MC102:MO102" si="218">SUM(MC87:MC101)</f>
        <v>1351</v>
      </c>
      <c r="MD102" s="39">
        <f t="shared" si="218"/>
        <v>153</v>
      </c>
      <c r="ME102" s="39">
        <f t="shared" si="218"/>
        <v>91</v>
      </c>
      <c r="MF102" s="39">
        <f t="shared" si="218"/>
        <v>160</v>
      </c>
      <c r="MG102" s="39">
        <f t="shared" si="218"/>
        <v>108</v>
      </c>
      <c r="MH102" s="39">
        <f t="shared" si="218"/>
        <v>111</v>
      </c>
      <c r="MI102" s="39">
        <f t="shared" si="218"/>
        <v>118</v>
      </c>
      <c r="MJ102" s="39">
        <f t="shared" si="218"/>
        <v>127</v>
      </c>
      <c r="MK102" s="39">
        <f t="shared" si="218"/>
        <v>0</v>
      </c>
      <c r="ML102" s="39">
        <f t="shared" si="218"/>
        <v>0</v>
      </c>
      <c r="MM102" s="39">
        <f t="shared" si="218"/>
        <v>0</v>
      </c>
      <c r="MN102" s="39">
        <f t="shared" si="218"/>
        <v>0</v>
      </c>
      <c r="MO102" s="39">
        <f t="shared" si="218"/>
        <v>0</v>
      </c>
      <c r="MP102" s="41">
        <f t="shared" ref="MP102" si="219">SUM(MP87:MP101)</f>
        <v>868</v>
      </c>
    </row>
    <row r="103" spans="1:354" customFormat="1" ht="15" x14ac:dyDescent="0.25">
      <c r="A103" s="7" t="s">
        <v>139</v>
      </c>
      <c r="B103" s="8"/>
      <c r="C103" s="2"/>
      <c r="D103" s="3"/>
      <c r="E103" s="3"/>
      <c r="F103" s="16"/>
      <c r="G103" s="3"/>
      <c r="H103" s="3"/>
      <c r="I103" s="3"/>
      <c r="J103" s="3"/>
      <c r="K103" s="3"/>
      <c r="L103" s="3"/>
      <c r="M103" s="3"/>
      <c r="N103" s="3"/>
      <c r="O103" s="3"/>
      <c r="P103" s="5"/>
      <c r="Q103" s="3"/>
      <c r="R103" s="3"/>
      <c r="S103" s="16"/>
      <c r="T103" s="3"/>
      <c r="U103" s="3"/>
      <c r="V103" s="3"/>
      <c r="W103" s="3"/>
      <c r="X103" s="7" t="s">
        <v>140</v>
      </c>
      <c r="Y103" s="3"/>
      <c r="Z103" s="3"/>
      <c r="AA103" s="3"/>
      <c r="AB103" s="3"/>
      <c r="AC103" s="5"/>
      <c r="AD103" s="3"/>
      <c r="AE103" s="3"/>
      <c r="AF103" s="16"/>
      <c r="AG103" s="3"/>
      <c r="AH103" s="3"/>
      <c r="AI103" s="3"/>
      <c r="AJ103" s="3"/>
      <c r="AK103" s="3"/>
      <c r="AL103" s="3"/>
      <c r="AM103" s="3"/>
      <c r="AN103" s="3"/>
      <c r="AO103" s="3"/>
      <c r="AP103" s="5"/>
      <c r="AQ103" s="3"/>
      <c r="AR103" s="3"/>
      <c r="AS103" s="16"/>
      <c r="AT103" s="3"/>
      <c r="AU103" s="3"/>
      <c r="AV103" s="3"/>
      <c r="AW103" s="3"/>
      <c r="AX103" s="3"/>
      <c r="AY103" s="3"/>
      <c r="AZ103" s="3"/>
      <c r="BA103" s="3"/>
      <c r="BB103" s="3"/>
      <c r="BC103" s="5"/>
      <c r="BD103" s="3"/>
      <c r="BE103" s="3"/>
      <c r="BF103" s="16"/>
      <c r="BG103" s="3"/>
      <c r="BH103" s="3"/>
      <c r="BI103" s="3"/>
      <c r="BJ103" s="3"/>
      <c r="BK103" s="3"/>
      <c r="BL103" s="3"/>
      <c r="BM103" s="3"/>
      <c r="BN103" s="3"/>
      <c r="BO103" s="3"/>
      <c r="BP103" s="6"/>
      <c r="BQ103" s="3"/>
      <c r="BR103" s="3"/>
      <c r="BS103" s="16"/>
      <c r="BT103" s="3"/>
      <c r="BU103" s="3"/>
      <c r="BV103" s="3"/>
      <c r="BW103" s="3"/>
      <c r="BX103" s="3"/>
      <c r="BY103" s="3"/>
      <c r="BZ103" s="3"/>
      <c r="CA103" s="3"/>
      <c r="CB103" s="3"/>
      <c r="CC103" s="5"/>
      <c r="CD103" s="3"/>
      <c r="CE103" s="3"/>
      <c r="CF103" s="16"/>
      <c r="CG103" s="3"/>
      <c r="CH103" s="3"/>
      <c r="CI103" s="3"/>
      <c r="CJ103" s="3"/>
      <c r="CK103" s="3"/>
      <c r="CL103" s="3"/>
      <c r="CM103" s="3"/>
      <c r="CN103" s="3"/>
      <c r="CO103" s="3"/>
      <c r="CP103" s="6"/>
      <c r="CQ103" s="3"/>
      <c r="CR103" s="3"/>
      <c r="CS103" s="16"/>
      <c r="CT103" s="3"/>
      <c r="CU103" s="3"/>
      <c r="CV103" s="3"/>
      <c r="CW103" s="3"/>
      <c r="CX103" s="3"/>
      <c r="CY103" s="3"/>
      <c r="CZ103" s="3"/>
      <c r="DA103" s="3"/>
      <c r="DB103" s="3"/>
      <c r="DC103" s="5"/>
      <c r="DD103" s="3"/>
      <c r="DE103" s="3"/>
      <c r="DF103" s="16"/>
      <c r="DG103" s="3"/>
      <c r="DH103" s="3"/>
      <c r="DI103" s="3"/>
      <c r="DJ103" s="3"/>
      <c r="DK103" s="3"/>
      <c r="DL103" s="3"/>
      <c r="DM103" s="3"/>
      <c r="DN103" s="3"/>
      <c r="DO103" s="3"/>
      <c r="DP103" s="6"/>
      <c r="DQ103" s="3"/>
      <c r="DR103" s="3"/>
      <c r="DS103" s="16"/>
      <c r="DT103" s="3"/>
      <c r="DU103" s="3"/>
      <c r="DV103" s="3"/>
      <c r="DW103" s="3"/>
      <c r="DX103" s="3"/>
      <c r="DY103" s="3"/>
      <c r="DZ103" s="3"/>
      <c r="EA103" s="3"/>
      <c r="EB103" s="3"/>
      <c r="EC103" s="5"/>
      <c r="ED103" s="3"/>
      <c r="EE103" s="3"/>
      <c r="EF103" s="16"/>
      <c r="EG103" s="3"/>
      <c r="EH103" s="3"/>
      <c r="EI103" s="3"/>
      <c r="EJ103" s="3"/>
      <c r="EK103" s="3"/>
      <c r="EL103" s="3"/>
      <c r="EM103" s="3"/>
      <c r="EN103" s="3"/>
      <c r="EO103" s="3"/>
      <c r="EP103" s="6"/>
      <c r="EQ103" s="3"/>
      <c r="ER103" s="3"/>
      <c r="ES103" s="16"/>
      <c r="ET103" s="3"/>
      <c r="EU103" s="3"/>
      <c r="EV103" s="3"/>
      <c r="EW103" s="3"/>
      <c r="EX103" s="3"/>
      <c r="EY103" s="3"/>
      <c r="EZ103" s="3"/>
      <c r="FA103" s="3"/>
      <c r="FB103" s="3"/>
      <c r="FC103" s="5"/>
      <c r="FD103" s="3"/>
      <c r="FE103" s="3"/>
      <c r="FF103" s="16"/>
      <c r="FG103" s="3"/>
      <c r="FH103" s="3"/>
      <c r="FI103" s="3"/>
      <c r="FJ103" s="3"/>
      <c r="FK103" s="3"/>
      <c r="FL103" s="3"/>
      <c r="FM103" s="3"/>
      <c r="FN103" s="3"/>
      <c r="FO103" s="3"/>
      <c r="FP103" s="5"/>
      <c r="FQ103" s="3"/>
      <c r="FR103" s="3"/>
      <c r="FS103" s="16"/>
      <c r="FT103" s="3"/>
      <c r="FU103" s="3"/>
      <c r="FV103" s="3"/>
      <c r="FW103" s="3"/>
      <c r="FX103" s="3"/>
      <c r="FY103" s="3"/>
      <c r="FZ103" s="3"/>
      <c r="GA103" s="3"/>
      <c r="GB103" s="3"/>
      <c r="GC103" s="5"/>
      <c r="GD103" s="3"/>
      <c r="GE103" s="3"/>
      <c r="GF103" s="16"/>
      <c r="GG103" s="3"/>
      <c r="GH103" s="3"/>
      <c r="GI103" s="3"/>
      <c r="GJ103" s="3"/>
      <c r="GK103" s="3"/>
      <c r="GL103" s="3"/>
      <c r="GM103" s="3"/>
      <c r="GN103" s="3"/>
      <c r="GO103" s="3"/>
      <c r="GP103" s="5"/>
      <c r="GQ103" s="3"/>
      <c r="GR103" s="3"/>
      <c r="GS103" s="16"/>
      <c r="GT103" s="3"/>
      <c r="GU103" s="3"/>
      <c r="GV103" s="3"/>
      <c r="GW103" s="3"/>
      <c r="GX103" s="3"/>
      <c r="GY103" s="3"/>
      <c r="GZ103" s="3"/>
      <c r="HA103" s="3"/>
      <c r="HB103" s="3"/>
      <c r="HC103" s="5"/>
      <c r="HD103" s="3"/>
      <c r="HE103" s="3"/>
      <c r="HF103" s="16"/>
      <c r="HG103" s="3"/>
      <c r="HH103" s="3"/>
      <c r="HI103" s="3"/>
      <c r="HJ103" s="3"/>
      <c r="HK103" s="3"/>
      <c r="HL103" s="3"/>
      <c r="HM103" s="3"/>
      <c r="HN103" s="3"/>
      <c r="HO103" s="3"/>
      <c r="HP103" s="6"/>
      <c r="HQ103" s="3"/>
      <c r="HR103" s="3"/>
      <c r="HS103" s="16"/>
      <c r="HT103" s="3"/>
      <c r="HU103" s="3"/>
      <c r="HV103" s="3"/>
      <c r="HW103" s="3"/>
      <c r="HX103" s="3"/>
      <c r="HY103" s="3"/>
      <c r="HZ103" s="3"/>
      <c r="IA103" s="3"/>
      <c r="IB103" s="3"/>
      <c r="IC103" s="6"/>
      <c r="ID103" s="3"/>
      <c r="IE103" s="3"/>
      <c r="IF103" s="16"/>
      <c r="IG103" s="3"/>
      <c r="IH103" s="3"/>
      <c r="II103" s="3"/>
      <c r="IJ103" s="3"/>
      <c r="IK103" s="3"/>
      <c r="IL103" s="3"/>
      <c r="IM103" s="3"/>
      <c r="IN103" s="3"/>
      <c r="IO103" s="3"/>
      <c r="IP103" s="6"/>
      <c r="IQ103" s="3"/>
      <c r="IR103" s="3"/>
      <c r="IS103" s="16"/>
      <c r="IT103" s="3"/>
      <c r="IU103" s="3"/>
      <c r="IV103" s="3"/>
      <c r="IW103" s="3"/>
      <c r="IX103" s="3"/>
      <c r="IY103" s="3"/>
      <c r="IZ103" s="3"/>
      <c r="JA103" s="3"/>
      <c r="JB103" s="3"/>
      <c r="JC103" s="6"/>
      <c r="JD103" s="3"/>
      <c r="JE103" s="3"/>
      <c r="JF103" s="16"/>
      <c r="JG103" s="3"/>
      <c r="JH103" s="3"/>
      <c r="JI103" s="3"/>
      <c r="JJ103" s="147"/>
      <c r="JK103" s="3"/>
      <c r="JL103" s="3"/>
      <c r="JM103" s="3"/>
      <c r="JN103" s="3"/>
      <c r="JO103" s="3"/>
      <c r="JP103" s="6"/>
      <c r="KC103" s="155"/>
      <c r="KP103" s="165"/>
      <c r="LC103" s="165"/>
      <c r="LP103" s="165"/>
      <c r="MC103" s="165"/>
      <c r="MP103" s="165"/>
    </row>
    <row r="105" spans="1:354" x14ac:dyDescent="0.25">
      <c r="F105" s="53"/>
      <c r="S105" s="53"/>
      <c r="AF105" s="53"/>
      <c r="AS105" s="53"/>
      <c r="BF105" s="53"/>
      <c r="BS105" s="53"/>
      <c r="CF105" s="53"/>
      <c r="CS105" s="53"/>
      <c r="DF105" s="53"/>
      <c r="DS105" s="53"/>
      <c r="EF105" s="53"/>
      <c r="ES105" s="53"/>
      <c r="FF105" s="53"/>
      <c r="FS105" s="53"/>
      <c r="GF105" s="53"/>
      <c r="GS105" s="53"/>
      <c r="HF105" s="53"/>
      <c r="HS105" s="53"/>
      <c r="IF105" s="53"/>
      <c r="IS105" s="53"/>
      <c r="JF105" s="53"/>
      <c r="JS105" s="53"/>
      <c r="KF105" s="53"/>
      <c r="KS105" s="53"/>
      <c r="LF105" s="53"/>
      <c r="LS105" s="53"/>
      <c r="MF105" s="53"/>
    </row>
    <row r="106" spans="1:354" x14ac:dyDescent="0.25">
      <c r="F106" s="53"/>
      <c r="S106" s="53"/>
      <c r="AF106" s="53"/>
      <c r="AS106" s="53"/>
      <c r="BF106" s="53"/>
      <c r="BS106" s="53"/>
      <c r="CF106" s="53"/>
      <c r="CS106" s="53"/>
      <c r="DF106" s="53"/>
      <c r="DS106" s="53"/>
      <c r="EF106" s="53"/>
      <c r="ES106" s="53"/>
      <c r="FF106" s="53"/>
      <c r="FS106" s="53"/>
      <c r="GF106" s="53"/>
      <c r="GS106" s="53"/>
      <c r="HF106" s="53"/>
      <c r="HS106" s="53"/>
      <c r="IF106" s="53"/>
      <c r="IS106" s="53"/>
      <c r="JF106" s="53"/>
      <c r="JS106" s="53"/>
      <c r="KF106" s="53"/>
      <c r="KS106" s="53"/>
      <c r="LF106" s="53"/>
      <c r="LS106" s="53"/>
      <c r="MF106" s="53"/>
    </row>
    <row r="107" spans="1:354" x14ac:dyDescent="0.25">
      <c r="F107" s="53"/>
      <c r="S107" s="53"/>
      <c r="AF107" s="53"/>
      <c r="AS107" s="53"/>
      <c r="BF107" s="53"/>
      <c r="BS107" s="53"/>
      <c r="CF107" s="53"/>
      <c r="CS107" s="53"/>
      <c r="DF107" s="53"/>
      <c r="DS107" s="53"/>
      <c r="EF107" s="53"/>
      <c r="ES107" s="53"/>
      <c r="FF107" s="53"/>
      <c r="FS107" s="53"/>
      <c r="GF107" s="53"/>
      <c r="GS107" s="53"/>
      <c r="HF107" s="53"/>
      <c r="HS107" s="53"/>
      <c r="IF107" s="53"/>
      <c r="IS107" s="53"/>
      <c r="JF107" s="53"/>
      <c r="JS107" s="53"/>
      <c r="KF107" s="53"/>
      <c r="KS107" s="53"/>
      <c r="LF107" s="53"/>
      <c r="LS107" s="53"/>
      <c r="MF107" s="53"/>
    </row>
    <row r="108" spans="1:354" x14ac:dyDescent="0.25">
      <c r="F108" s="53"/>
      <c r="S108" s="53"/>
      <c r="AF108" s="53"/>
      <c r="AS108" s="53"/>
      <c r="BF108" s="53"/>
      <c r="BS108" s="53"/>
      <c r="CF108" s="53"/>
      <c r="CS108" s="53"/>
      <c r="DF108" s="53"/>
      <c r="DS108" s="53"/>
      <c r="EF108" s="53"/>
      <c r="ES108" s="53"/>
      <c r="FF108" s="53"/>
      <c r="FS108" s="53"/>
      <c r="GF108" s="53"/>
      <c r="GS108" s="53"/>
      <c r="HF108" s="53"/>
      <c r="HS108" s="53"/>
      <c r="IF108" s="53"/>
      <c r="IS108" s="53"/>
      <c r="JF108" s="53"/>
      <c r="JS108" s="53"/>
      <c r="KF108" s="53"/>
      <c r="KS108" s="53"/>
      <c r="LF108" s="53"/>
      <c r="LS108" s="53"/>
      <c r="MF108" s="53"/>
    </row>
    <row r="109" spans="1:354" x14ac:dyDescent="0.25">
      <c r="F109" s="53"/>
      <c r="S109" s="53"/>
      <c r="AF109" s="53"/>
      <c r="AS109" s="53"/>
      <c r="BF109" s="53"/>
      <c r="BS109" s="53"/>
      <c r="CF109" s="53"/>
      <c r="CS109" s="53"/>
      <c r="DF109" s="53"/>
      <c r="DS109" s="53"/>
      <c r="EF109" s="53"/>
      <c r="ES109" s="53"/>
      <c r="FF109" s="53"/>
      <c r="FS109" s="53"/>
      <c r="GF109" s="53"/>
      <c r="GS109" s="53"/>
      <c r="HF109" s="53"/>
      <c r="HS109" s="53"/>
      <c r="IF109" s="53"/>
      <c r="IS109" s="53"/>
      <c r="JF109" s="53"/>
      <c r="JS109" s="53"/>
      <c r="KF109" s="53"/>
      <c r="KS109" s="53"/>
      <c r="LF109" s="53"/>
      <c r="LS109" s="53"/>
      <c r="MF109" s="53"/>
    </row>
    <row r="110" spans="1:354" x14ac:dyDescent="0.25">
      <c r="F110" s="53"/>
      <c r="S110" s="53"/>
      <c r="AF110" s="53"/>
      <c r="AS110" s="53"/>
      <c r="BF110" s="53"/>
      <c r="BS110" s="53"/>
      <c r="CF110" s="53"/>
      <c r="CS110" s="53"/>
      <c r="DF110" s="53"/>
      <c r="DS110" s="53"/>
      <c r="EF110" s="53"/>
      <c r="ES110" s="53"/>
      <c r="FF110" s="53"/>
      <c r="FS110" s="53"/>
      <c r="GF110" s="53"/>
      <c r="GS110" s="53"/>
      <c r="HF110" s="53"/>
      <c r="HS110" s="53"/>
      <c r="IF110" s="53"/>
      <c r="IS110" s="53"/>
      <c r="JF110" s="53"/>
      <c r="JS110" s="53"/>
      <c r="KF110" s="53"/>
      <c r="KS110" s="53"/>
      <c r="LF110" s="53"/>
      <c r="LS110" s="53"/>
      <c r="MF110" s="53"/>
    </row>
    <row r="111" spans="1:354" x14ac:dyDescent="0.25">
      <c r="F111" s="53"/>
      <c r="S111" s="53"/>
      <c r="AF111" s="53"/>
      <c r="AS111" s="53"/>
      <c r="BF111" s="53"/>
      <c r="BS111" s="53"/>
      <c r="CF111" s="53"/>
      <c r="CS111" s="53"/>
      <c r="DF111" s="53"/>
      <c r="DS111" s="53"/>
      <c r="EF111" s="53"/>
      <c r="ES111" s="53"/>
      <c r="FF111" s="53"/>
      <c r="FS111" s="53"/>
      <c r="GF111" s="53"/>
      <c r="GS111" s="53"/>
      <c r="HF111" s="53"/>
      <c r="HS111" s="53"/>
      <c r="IF111" s="53"/>
      <c r="IS111" s="53"/>
      <c r="JF111" s="53"/>
      <c r="JS111" s="53"/>
      <c r="KF111" s="53"/>
      <c r="KS111" s="53"/>
      <c r="LF111" s="53"/>
      <c r="LS111" s="53"/>
      <c r="MF111" s="53"/>
    </row>
  </sheetData>
  <mergeCells count="69">
    <mergeCell ref="MD3:MP3"/>
    <mergeCell ref="LD3:LP3"/>
    <mergeCell ref="B95:C95"/>
    <mergeCell ref="JD3:JP3"/>
    <mergeCell ref="B21:B36"/>
    <mergeCell ref="B37:C37"/>
    <mergeCell ref="B70:C70"/>
    <mergeCell ref="FD3:FP3"/>
    <mergeCell ref="CD3:CP3"/>
    <mergeCell ref="CQ3:DC3"/>
    <mergeCell ref="DD3:DP3"/>
    <mergeCell ref="DQ3:EC3"/>
    <mergeCell ref="ED3:EP3"/>
    <mergeCell ref="EQ3:FC3"/>
    <mergeCell ref="D3:P3"/>
    <mergeCell ref="B86:C86"/>
    <mergeCell ref="B80:C80"/>
    <mergeCell ref="AD3:AP3"/>
    <mergeCell ref="AQ3:BC3"/>
    <mergeCell ref="Q3:AC3"/>
    <mergeCell ref="B102:C102"/>
    <mergeCell ref="B99:C99"/>
    <mergeCell ref="B100:C100"/>
    <mergeCell ref="B98:C98"/>
    <mergeCell ref="B84:C84"/>
    <mergeCell ref="B81:C81"/>
    <mergeCell ref="B82:C82"/>
    <mergeCell ref="B76:C76"/>
    <mergeCell ref="B77:C77"/>
    <mergeCell ref="B78:C78"/>
    <mergeCell ref="B79:C79"/>
    <mergeCell ref="B72:C72"/>
    <mergeCell ref="B85:C85"/>
    <mergeCell ref="KD3:KP3"/>
    <mergeCell ref="JQ3:KC3"/>
    <mergeCell ref="IQ3:JC3"/>
    <mergeCell ref="BD3:BP3"/>
    <mergeCell ref="HD3:HP3"/>
    <mergeCell ref="HQ3:IC3"/>
    <mergeCell ref="ID3:IP3"/>
    <mergeCell ref="GQ3:HC3"/>
    <mergeCell ref="GD3:GP3"/>
    <mergeCell ref="FQ3:GC3"/>
    <mergeCell ref="BQ3:CC3"/>
    <mergeCell ref="B101:C101"/>
    <mergeCell ref="B5:B20"/>
    <mergeCell ref="B73:C73"/>
    <mergeCell ref="B54:B69"/>
    <mergeCell ref="B75:C75"/>
    <mergeCell ref="B83:C83"/>
    <mergeCell ref="B71:C71"/>
    <mergeCell ref="B38:B53"/>
    <mergeCell ref="B74:C74"/>
    <mergeCell ref="LQ3:MC3"/>
    <mergeCell ref="KQ3:LC3"/>
    <mergeCell ref="B97:C97"/>
    <mergeCell ref="A71:A86"/>
    <mergeCell ref="B96:C96"/>
    <mergeCell ref="A5:A37"/>
    <mergeCell ref="A38:A70"/>
    <mergeCell ref="A87:A102"/>
    <mergeCell ref="B87:C87"/>
    <mergeCell ref="B88:C88"/>
    <mergeCell ref="B89:C89"/>
    <mergeCell ref="B90:C90"/>
    <mergeCell ref="B91:C91"/>
    <mergeCell ref="B92:C92"/>
    <mergeCell ref="B93:C93"/>
    <mergeCell ref="B94:C9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</sheetPr>
  <dimension ref="A1:MP105"/>
  <sheetViews>
    <sheetView zoomScale="130" zoomScaleNormal="13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2.85546875" style="8" customWidth="1"/>
    <col min="2" max="2" width="5" style="8" customWidth="1"/>
    <col min="3" max="3" width="17.140625" style="56" customWidth="1"/>
    <col min="4" max="15" width="9.140625" style="8" customWidth="1"/>
    <col min="16" max="16" width="9.140625" style="5" customWidth="1"/>
    <col min="17" max="28" width="9.140625" style="3" customWidth="1"/>
    <col min="29" max="29" width="9.140625" style="5" customWidth="1"/>
    <col min="30" max="41" width="9.140625" style="3" customWidth="1"/>
    <col min="42" max="42" width="9.140625" style="5" customWidth="1"/>
    <col min="43" max="54" width="9.140625" style="3" customWidth="1"/>
    <col min="55" max="55" width="9.140625" style="6" customWidth="1"/>
    <col min="56" max="67" width="9.140625" style="3" customWidth="1"/>
    <col min="68" max="68" width="9.140625" style="6" customWidth="1"/>
    <col min="69" max="80" width="9.140625" style="8" customWidth="1"/>
    <col min="81" max="81" width="9.140625" style="55" customWidth="1"/>
    <col min="82" max="93" width="9.140625" style="8" customWidth="1"/>
    <col min="94" max="94" width="9.140625" style="55" customWidth="1"/>
    <col min="95" max="119" width="9.140625" style="8" customWidth="1"/>
    <col min="120" max="120" width="9.140625" style="55" customWidth="1"/>
    <col min="121" max="132" width="9.140625" style="8" customWidth="1"/>
    <col min="133" max="133" width="9.140625" style="55" customWidth="1"/>
    <col min="134" max="145" width="9.140625" style="8" customWidth="1"/>
    <col min="146" max="146" width="9.140625" style="55" customWidth="1"/>
    <col min="147" max="158" width="9.140625" style="8" customWidth="1"/>
    <col min="159" max="159" width="9.140625" style="55" customWidth="1"/>
    <col min="160" max="223" width="9.140625" style="8" customWidth="1"/>
    <col min="224" max="224" width="6.85546875" style="55" customWidth="1"/>
    <col min="225" max="228" width="6.85546875" style="8" customWidth="1"/>
    <col min="229" max="229" width="5.140625" style="8" customWidth="1"/>
    <col min="230" max="230" width="6.85546875" style="8" customWidth="1"/>
    <col min="231" max="231" width="5.28515625" style="8" customWidth="1"/>
    <col min="232" max="232" width="6.85546875" style="8" customWidth="1"/>
    <col min="233" max="233" width="8.85546875" style="8" customWidth="1"/>
    <col min="234" max="234" width="6.85546875" style="8" customWidth="1"/>
    <col min="235" max="236" width="8.85546875" style="8" customWidth="1"/>
    <col min="237" max="237" width="8.85546875" style="55" customWidth="1"/>
    <col min="238" max="239" width="6.85546875" style="8" customWidth="1"/>
    <col min="240" max="242" width="4.85546875" style="8" customWidth="1"/>
    <col min="243" max="243" width="6.85546875" style="8" customWidth="1"/>
    <col min="244" max="244" width="4.85546875" style="8" customWidth="1"/>
    <col min="245" max="245" width="5.7109375" style="8" customWidth="1"/>
    <col min="246" max="246" width="8.140625" style="8" customWidth="1"/>
    <col min="247" max="249" width="6.85546875" style="8" customWidth="1"/>
    <col min="250" max="250" width="6.85546875" style="55" customWidth="1"/>
    <col min="251" max="252" width="7" style="8" customWidth="1"/>
    <col min="253" max="255" width="5.28515625" style="8" customWidth="1"/>
    <col min="256" max="256" width="7" style="8" customWidth="1"/>
    <col min="257" max="258" width="5.28515625" style="8" customWidth="1"/>
    <col min="259" max="259" width="9" style="8" customWidth="1"/>
    <col min="260" max="262" width="7" style="8" customWidth="1"/>
    <col min="263" max="263" width="7" style="55" customWidth="1"/>
    <col min="264" max="265" width="7" style="8" customWidth="1"/>
    <col min="266" max="267" width="5" style="8" customWidth="1"/>
    <col min="268" max="268" width="5" style="8" bestFit="1" customWidth="1"/>
    <col min="269" max="269" width="7" style="8" bestFit="1" customWidth="1"/>
    <col min="270" max="271" width="5" style="8" bestFit="1" customWidth="1"/>
    <col min="272" max="272" width="9" style="8" bestFit="1" customWidth="1"/>
    <col min="273" max="275" width="7" style="8" bestFit="1" customWidth="1"/>
    <col min="276" max="276" width="7" style="55" bestFit="1" customWidth="1"/>
    <col min="277" max="278" width="7" style="8" customWidth="1"/>
    <col min="279" max="280" width="5" style="8" customWidth="1"/>
    <col min="281" max="281" width="5" style="8" bestFit="1" customWidth="1"/>
    <col min="282" max="282" width="7" style="8" bestFit="1" customWidth="1"/>
    <col min="283" max="284" width="5" style="8" bestFit="1" customWidth="1"/>
    <col min="285" max="285" width="9" style="8" bestFit="1" customWidth="1"/>
    <col min="286" max="288" width="7" style="8" bestFit="1" customWidth="1"/>
    <col min="289" max="289" width="7" style="55" bestFit="1" customWidth="1"/>
    <col min="290" max="291" width="7" style="8" customWidth="1"/>
    <col min="292" max="293" width="5" style="8" customWidth="1"/>
    <col min="294" max="294" width="5" style="8" bestFit="1" customWidth="1"/>
    <col min="295" max="295" width="7" style="8" bestFit="1" customWidth="1"/>
    <col min="296" max="297" width="5" style="8" bestFit="1" customWidth="1"/>
    <col min="298" max="298" width="9" style="8" bestFit="1" customWidth="1"/>
    <col min="299" max="301" width="7" style="8" bestFit="1" customWidth="1"/>
    <col min="302" max="302" width="7" style="55" bestFit="1" customWidth="1"/>
    <col min="303" max="304" width="7" style="8" customWidth="1"/>
    <col min="305" max="306" width="5" style="8" customWidth="1"/>
    <col min="307" max="307" width="5" style="8" bestFit="1" customWidth="1"/>
    <col min="308" max="308" width="7" style="8" bestFit="1" customWidth="1"/>
    <col min="309" max="310" width="5" style="8" bestFit="1" customWidth="1"/>
    <col min="311" max="311" width="9" style="8" bestFit="1" customWidth="1"/>
    <col min="312" max="314" width="7" style="8" bestFit="1" customWidth="1"/>
    <col min="315" max="315" width="7" style="55" bestFit="1" customWidth="1"/>
    <col min="316" max="317" width="7" style="8" customWidth="1"/>
    <col min="318" max="319" width="5" style="8" customWidth="1"/>
    <col min="320" max="320" width="5" style="8" bestFit="1" customWidth="1"/>
    <col min="321" max="321" width="7" style="8" bestFit="1" customWidth="1"/>
    <col min="322" max="323" width="5" style="8" bestFit="1" customWidth="1"/>
    <col min="324" max="324" width="9" style="8" bestFit="1" customWidth="1"/>
    <col min="325" max="327" width="7" style="8" bestFit="1" customWidth="1"/>
    <col min="328" max="328" width="7" style="55" bestFit="1" customWidth="1"/>
    <col min="329" max="330" width="7" style="8" customWidth="1"/>
    <col min="331" max="332" width="5" style="8" customWidth="1"/>
    <col min="333" max="333" width="5" style="8" bestFit="1" customWidth="1"/>
    <col min="334" max="334" width="7" style="8" bestFit="1" customWidth="1"/>
    <col min="335" max="336" width="5" style="8" bestFit="1" customWidth="1"/>
    <col min="337" max="337" width="9" style="8" bestFit="1" customWidth="1"/>
    <col min="338" max="340" width="7" style="8" bestFit="1" customWidth="1"/>
    <col min="341" max="341" width="7" style="55" bestFit="1" customWidth="1"/>
    <col min="342" max="353" width="9.140625" style="8"/>
    <col min="354" max="354" width="9.140625" style="5"/>
    <col min="355" max="16384" width="9.140625" style="8"/>
  </cols>
  <sheetData>
    <row r="1" spans="1:354" ht="18.75" x14ac:dyDescent="0.25">
      <c r="A1" s="1" t="s">
        <v>133</v>
      </c>
      <c r="B1" s="1"/>
      <c r="C1" s="54"/>
      <c r="D1" s="18"/>
      <c r="E1" s="18"/>
      <c r="F1" s="18"/>
      <c r="G1" s="18"/>
      <c r="H1" s="18"/>
      <c r="O1" s="19"/>
      <c r="AB1" s="4"/>
      <c r="AO1" s="4"/>
      <c r="BB1" s="4"/>
      <c r="BO1" s="4"/>
      <c r="MD1" s="18"/>
      <c r="ME1" s="18"/>
      <c r="MF1" s="18"/>
      <c r="MG1" s="18"/>
      <c r="MH1" s="18"/>
      <c r="MO1" s="19"/>
    </row>
    <row r="2" spans="1:354" ht="13.5" thickBot="1" x14ac:dyDescent="0.3">
      <c r="A2" s="7"/>
      <c r="D2" s="20"/>
      <c r="Q2" s="9"/>
      <c r="AD2" s="9"/>
      <c r="AQ2" s="9"/>
      <c r="BD2" s="9"/>
      <c r="MD2" s="20"/>
    </row>
    <row r="3" spans="1:354" ht="13.5" thickBot="1" x14ac:dyDescent="0.3">
      <c r="C3" s="2"/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</row>
    <row r="4" spans="1:354" ht="51" customHeight="1" thickBot="1" x14ac:dyDescent="0.3">
      <c r="C4" s="2"/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25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162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163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170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174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179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187</v>
      </c>
    </row>
    <row r="5" spans="1:354" ht="45.75" thickBot="1" x14ac:dyDescent="0.3">
      <c r="A5" s="188" t="s">
        <v>31</v>
      </c>
      <c r="B5" s="191" t="s">
        <v>52</v>
      </c>
      <c r="C5" s="21" t="s">
        <v>69</v>
      </c>
      <c r="D5" s="57"/>
      <c r="E5" s="57"/>
      <c r="F5" s="58"/>
      <c r="G5" s="57"/>
      <c r="H5" s="57"/>
      <c r="I5" s="57"/>
      <c r="J5" s="57"/>
      <c r="K5" s="57"/>
      <c r="L5" s="57"/>
      <c r="M5" s="57"/>
      <c r="N5" s="57"/>
      <c r="O5" s="57"/>
      <c r="P5" s="59">
        <f t="shared" ref="P5:P18" si="0">SUM(D5:O5)</f>
        <v>0</v>
      </c>
      <c r="Q5" s="57"/>
      <c r="R5" s="57"/>
      <c r="S5" s="58"/>
      <c r="T5" s="57"/>
      <c r="U5" s="57"/>
      <c r="V5" s="57"/>
      <c r="W5" s="57"/>
      <c r="X5" s="57"/>
      <c r="Y5" s="57"/>
      <c r="Z5" s="57"/>
      <c r="AA5" s="57"/>
      <c r="AB5" s="57"/>
      <c r="AC5" s="59">
        <f t="shared" ref="AC5:AC18" si="1">SUM(Q5:AB5)</f>
        <v>0</v>
      </c>
      <c r="AD5" s="57"/>
      <c r="AE5" s="57"/>
      <c r="AF5" s="58"/>
      <c r="AG5" s="57"/>
      <c r="AH5" s="57"/>
      <c r="AI5" s="57"/>
      <c r="AJ5" s="57"/>
      <c r="AK5" s="57"/>
      <c r="AL5" s="57"/>
      <c r="AM5" s="57"/>
      <c r="AN5" s="57"/>
      <c r="AO5" s="57"/>
      <c r="AP5" s="59">
        <f t="shared" ref="AP5:AP18" si="2">SUM(AD5:AO5)</f>
        <v>0</v>
      </c>
      <c r="AQ5" s="57"/>
      <c r="AR5" s="57"/>
      <c r="AS5" s="58"/>
      <c r="AT5" s="57"/>
      <c r="AU5" s="57"/>
      <c r="AV5" s="57"/>
      <c r="AW5" s="57"/>
      <c r="AX5" s="57"/>
      <c r="AY5" s="57"/>
      <c r="AZ5" s="57"/>
      <c r="BA5" s="57"/>
      <c r="BB5" s="57"/>
      <c r="BC5" s="60">
        <f t="shared" ref="BC5:BC18" si="3">SUM(AQ5:BB5)</f>
        <v>0</v>
      </c>
      <c r="BD5" s="57"/>
      <c r="BE5" s="57"/>
      <c r="BF5" s="58"/>
      <c r="BG5" s="57"/>
      <c r="BH5" s="57"/>
      <c r="BI5" s="57"/>
      <c r="BJ5" s="57"/>
      <c r="BK5" s="57"/>
      <c r="BL5" s="57"/>
      <c r="BM5" s="57"/>
      <c r="BN5" s="57"/>
      <c r="BO5" s="57"/>
      <c r="BP5" s="60">
        <f t="shared" ref="BP5:BP18" si="4">SUM(BD5:BO5)</f>
        <v>0</v>
      </c>
      <c r="BQ5" s="57"/>
      <c r="BR5" s="57"/>
      <c r="BS5" s="58"/>
      <c r="BT5" s="57"/>
      <c r="BU5" s="57"/>
      <c r="BV5" s="57"/>
      <c r="BW5" s="57"/>
      <c r="BX5" s="57"/>
      <c r="BY5" s="57"/>
      <c r="BZ5" s="57"/>
      <c r="CA5" s="57"/>
      <c r="CB5" s="57"/>
      <c r="CC5" s="60">
        <f t="shared" ref="CC5:CC18" si="5">SUM(BQ5:CB5)</f>
        <v>0</v>
      </c>
      <c r="CD5" s="57"/>
      <c r="CE5" s="57"/>
      <c r="CF5" s="58"/>
      <c r="CG5" s="57"/>
      <c r="CH5" s="57"/>
      <c r="CI5" s="57"/>
      <c r="CJ5" s="57"/>
      <c r="CK5" s="57"/>
      <c r="CL5" s="57"/>
      <c r="CM5" s="57"/>
      <c r="CN5" s="57"/>
      <c r="CO5" s="57"/>
      <c r="CP5" s="60">
        <f t="shared" ref="CP5:CP18" si="6">SUM(CD5:CO5)</f>
        <v>0</v>
      </c>
      <c r="CQ5" s="57"/>
      <c r="CR5" s="57"/>
      <c r="CS5" s="58"/>
      <c r="CT5" s="57"/>
      <c r="CU5" s="57"/>
      <c r="CV5" s="57"/>
      <c r="CW5" s="57"/>
      <c r="CX5" s="57"/>
      <c r="CY5" s="57"/>
      <c r="CZ5" s="57"/>
      <c r="DA5" s="57"/>
      <c r="DB5" s="57"/>
      <c r="DC5" s="61">
        <f t="shared" ref="DC5:DC18" si="7">SUM(CQ5:DB5)</f>
        <v>0</v>
      </c>
      <c r="DD5" s="57"/>
      <c r="DE5" s="57"/>
      <c r="DF5" s="58"/>
      <c r="DG5" s="57"/>
      <c r="DH5" s="57"/>
      <c r="DI5" s="57"/>
      <c r="DJ5" s="57"/>
      <c r="DK5" s="57"/>
      <c r="DL5" s="57"/>
      <c r="DM5" s="57"/>
      <c r="DN5" s="57"/>
      <c r="DO5" s="57"/>
      <c r="DP5" s="60">
        <f t="shared" ref="DP5:DP18" si="8">SUM(DD5:DO5)</f>
        <v>0</v>
      </c>
      <c r="DQ5" s="57"/>
      <c r="DR5" s="57"/>
      <c r="DS5" s="58"/>
      <c r="DT5" s="57"/>
      <c r="DU5" s="57"/>
      <c r="DV5" s="57"/>
      <c r="DW5" s="57"/>
      <c r="DX5" s="57"/>
      <c r="DY5" s="57"/>
      <c r="DZ5" s="57"/>
      <c r="EA5" s="57"/>
      <c r="EB5" s="57"/>
      <c r="EC5" s="60">
        <f t="shared" ref="EC5:EC18" si="9">SUM(DQ5:EB5)</f>
        <v>0</v>
      </c>
      <c r="ED5" s="57"/>
      <c r="EE5" s="57"/>
      <c r="EF5" s="58"/>
      <c r="EG5" s="57"/>
      <c r="EH5" s="57"/>
      <c r="EI5" s="57"/>
      <c r="EJ5" s="57"/>
      <c r="EK5" s="57"/>
      <c r="EL5" s="57"/>
      <c r="EM5" s="57"/>
      <c r="EN5" s="57"/>
      <c r="EO5" s="57"/>
      <c r="EP5" s="60">
        <f t="shared" ref="EP5:EP18" si="10">SUM(ED5:EO5)</f>
        <v>0</v>
      </c>
      <c r="EQ5" s="57"/>
      <c r="ER5" s="57"/>
      <c r="ES5" s="58"/>
      <c r="ET5" s="57"/>
      <c r="EU5" s="57"/>
      <c r="EV5" s="57"/>
      <c r="EW5" s="57"/>
      <c r="EX5" s="57"/>
      <c r="EY5" s="57"/>
      <c r="EZ5" s="57"/>
      <c r="FA5" s="57"/>
      <c r="FB5" s="57"/>
      <c r="FC5" s="60">
        <f t="shared" ref="FC5:FC18" si="11">SUM(EQ5:FB5)</f>
        <v>0</v>
      </c>
      <c r="FD5" s="57">
        <v>9</v>
      </c>
      <c r="FE5" s="57">
        <v>15</v>
      </c>
      <c r="FF5" s="58">
        <v>14</v>
      </c>
      <c r="FG5" s="57">
        <v>12</v>
      </c>
      <c r="FH5" s="57">
        <v>18</v>
      </c>
      <c r="FI5" s="57">
        <v>11</v>
      </c>
      <c r="FJ5" s="57">
        <v>2</v>
      </c>
      <c r="FK5" s="57">
        <v>7</v>
      </c>
      <c r="FL5" s="57">
        <v>14</v>
      </c>
      <c r="FM5" s="57">
        <v>11</v>
      </c>
      <c r="FN5" s="57">
        <v>7</v>
      </c>
      <c r="FO5" s="57">
        <v>10</v>
      </c>
      <c r="FP5" s="61">
        <f t="shared" ref="FP5:FP18" si="12">SUM(FD5:FO5)</f>
        <v>130</v>
      </c>
      <c r="FQ5" s="57">
        <v>8</v>
      </c>
      <c r="FR5" s="57">
        <v>11</v>
      </c>
      <c r="FS5" s="58">
        <v>10</v>
      </c>
      <c r="FT5" s="57">
        <v>10</v>
      </c>
      <c r="FU5" s="57">
        <v>9</v>
      </c>
      <c r="FV5" s="57">
        <v>15</v>
      </c>
      <c r="FW5" s="57">
        <v>14</v>
      </c>
      <c r="FX5" s="57">
        <v>10</v>
      </c>
      <c r="FY5" s="57">
        <v>15</v>
      </c>
      <c r="FZ5" s="57">
        <v>12</v>
      </c>
      <c r="GA5" s="57">
        <v>11</v>
      </c>
      <c r="GB5" s="57">
        <v>17</v>
      </c>
      <c r="GC5" s="61">
        <f t="shared" ref="GC5:GC18" si="13">SUM(FQ5:GB5)</f>
        <v>142</v>
      </c>
      <c r="GD5" s="57">
        <v>8</v>
      </c>
      <c r="GE5" s="57">
        <v>5</v>
      </c>
      <c r="GF5" s="58">
        <v>2</v>
      </c>
      <c r="GG5" s="57">
        <v>22</v>
      </c>
      <c r="GH5" s="57">
        <v>16</v>
      </c>
      <c r="GI5" s="57">
        <v>43</v>
      </c>
      <c r="GJ5" s="57">
        <v>57</v>
      </c>
      <c r="GK5" s="57">
        <v>45</v>
      </c>
      <c r="GL5" s="57">
        <v>51</v>
      </c>
      <c r="GM5" s="57">
        <v>73</v>
      </c>
      <c r="GN5" s="57">
        <v>62</v>
      </c>
      <c r="GO5" s="57">
        <v>87</v>
      </c>
      <c r="GP5" s="61">
        <f t="shared" ref="GP5:GP18" si="14">SUM(GD5:GO5)</f>
        <v>471</v>
      </c>
      <c r="GQ5" s="57">
        <v>89</v>
      </c>
      <c r="GR5" s="57">
        <v>69</v>
      </c>
      <c r="GS5" s="58">
        <v>107</v>
      </c>
      <c r="GT5" s="57">
        <v>102</v>
      </c>
      <c r="GU5" s="57">
        <v>123</v>
      </c>
      <c r="GV5" s="57">
        <v>79</v>
      </c>
      <c r="GW5" s="57">
        <v>122</v>
      </c>
      <c r="GX5" s="57">
        <v>130</v>
      </c>
      <c r="GY5" s="57">
        <v>141</v>
      </c>
      <c r="GZ5" s="57">
        <v>103</v>
      </c>
      <c r="HA5" s="57">
        <v>116</v>
      </c>
      <c r="HB5" s="57">
        <v>180</v>
      </c>
      <c r="HC5" s="61">
        <f t="shared" ref="HC5:HC18" si="15">SUM(GQ5:HB5)</f>
        <v>1361</v>
      </c>
      <c r="HD5" s="57">
        <v>101</v>
      </c>
      <c r="HE5" s="57">
        <v>116</v>
      </c>
      <c r="HF5" s="58">
        <v>93</v>
      </c>
      <c r="HG5" s="57">
        <v>116</v>
      </c>
      <c r="HH5" s="57">
        <v>72</v>
      </c>
      <c r="HI5" s="57">
        <v>62</v>
      </c>
      <c r="HJ5" s="57">
        <v>41</v>
      </c>
      <c r="HK5" s="57">
        <v>44</v>
      </c>
      <c r="HL5" s="57">
        <v>39</v>
      </c>
      <c r="HM5" s="57">
        <v>44</v>
      </c>
      <c r="HN5" s="57">
        <v>41</v>
      </c>
      <c r="HO5" s="57">
        <v>40</v>
      </c>
      <c r="HP5" s="60">
        <f t="shared" ref="HP5:HP18" si="16">SUM(HD5:HO5)</f>
        <v>809</v>
      </c>
      <c r="HQ5" s="57">
        <v>4</v>
      </c>
      <c r="HR5" s="57">
        <v>72</v>
      </c>
      <c r="HS5" s="58">
        <v>37</v>
      </c>
      <c r="HT5" s="57">
        <v>24</v>
      </c>
      <c r="HU5" s="57">
        <v>23</v>
      </c>
      <c r="HV5" s="57">
        <v>21</v>
      </c>
      <c r="HW5" s="57">
        <v>21</v>
      </c>
      <c r="HX5" s="57">
        <v>21</v>
      </c>
      <c r="HY5" s="57">
        <v>24</v>
      </c>
      <c r="HZ5" s="57">
        <v>25</v>
      </c>
      <c r="IA5" s="57">
        <v>30</v>
      </c>
      <c r="IB5" s="57">
        <v>32</v>
      </c>
      <c r="IC5" s="60">
        <f t="shared" ref="IC5:IC18" si="17">SUM(HQ5:IB5)</f>
        <v>334</v>
      </c>
      <c r="ID5" s="57">
        <v>31</v>
      </c>
      <c r="IE5" s="57">
        <v>31</v>
      </c>
      <c r="IF5" s="58">
        <v>28</v>
      </c>
      <c r="IG5" s="57">
        <v>35</v>
      </c>
      <c r="IH5" s="57">
        <v>30</v>
      </c>
      <c r="II5" s="57">
        <v>37</v>
      </c>
      <c r="IJ5" s="57">
        <v>57</v>
      </c>
      <c r="IK5" s="57">
        <v>52</v>
      </c>
      <c r="IL5" s="57">
        <v>40</v>
      </c>
      <c r="IM5" s="57">
        <v>51</v>
      </c>
      <c r="IN5" s="57">
        <v>66</v>
      </c>
      <c r="IO5" s="57">
        <v>138</v>
      </c>
      <c r="IP5" s="60">
        <f t="shared" ref="IP5:IP18" si="18">SUM(ID5:IO5)</f>
        <v>596</v>
      </c>
      <c r="IQ5" s="57">
        <v>179</v>
      </c>
      <c r="IR5" s="57">
        <v>195</v>
      </c>
      <c r="IS5" s="58">
        <v>207</v>
      </c>
      <c r="IT5" s="57">
        <v>130</v>
      </c>
      <c r="IU5" s="57">
        <v>225</v>
      </c>
      <c r="IV5" s="57">
        <v>177</v>
      </c>
      <c r="IW5" s="57">
        <v>178</v>
      </c>
      <c r="IX5" s="57">
        <v>135</v>
      </c>
      <c r="IY5" s="57">
        <v>253</v>
      </c>
      <c r="IZ5" s="57">
        <v>279</v>
      </c>
      <c r="JA5" s="57">
        <v>238</v>
      </c>
      <c r="JB5" s="57">
        <v>235</v>
      </c>
      <c r="JC5" s="60">
        <f t="shared" ref="JC5:JC18" si="19">SUM(IQ5:JB5)</f>
        <v>2431</v>
      </c>
      <c r="JD5" s="57">
        <v>194</v>
      </c>
      <c r="JE5" s="57">
        <v>224</v>
      </c>
      <c r="JF5" s="58">
        <v>220</v>
      </c>
      <c r="JG5" s="57">
        <v>152</v>
      </c>
      <c r="JH5" s="57">
        <v>260</v>
      </c>
      <c r="JI5" s="57">
        <v>240</v>
      </c>
      <c r="JJ5" s="57">
        <v>291</v>
      </c>
      <c r="JK5" s="57">
        <v>288</v>
      </c>
      <c r="JL5" s="57">
        <v>309</v>
      </c>
      <c r="JM5" s="57">
        <v>273</v>
      </c>
      <c r="JN5" s="57">
        <v>209</v>
      </c>
      <c r="JO5" s="57">
        <v>272</v>
      </c>
      <c r="JP5" s="60">
        <f t="shared" ref="JP5:JP18" si="20">SUM(JD5:JO5)</f>
        <v>2932</v>
      </c>
      <c r="JQ5" s="57">
        <v>295</v>
      </c>
      <c r="JR5" s="57">
        <v>257</v>
      </c>
      <c r="JS5" s="58">
        <v>111</v>
      </c>
      <c r="JT5" s="57">
        <v>9</v>
      </c>
      <c r="JU5" s="57">
        <v>10</v>
      </c>
      <c r="JV5" s="57">
        <v>150</v>
      </c>
      <c r="JW5" s="57">
        <v>289</v>
      </c>
      <c r="JX5" s="57">
        <v>123</v>
      </c>
      <c r="JY5" s="57">
        <v>138</v>
      </c>
      <c r="JZ5" s="57">
        <v>326</v>
      </c>
      <c r="KA5" s="57">
        <v>153</v>
      </c>
      <c r="KB5" s="57">
        <v>219</v>
      </c>
      <c r="KC5" s="60">
        <f t="shared" ref="KC5:KC18" si="21">SUM(JQ5:KB5)</f>
        <v>2080</v>
      </c>
      <c r="KD5" s="57">
        <v>70</v>
      </c>
      <c r="KE5" s="57">
        <v>62</v>
      </c>
      <c r="KF5" s="58">
        <v>143</v>
      </c>
      <c r="KG5" s="57">
        <v>168</v>
      </c>
      <c r="KH5" s="57">
        <v>108</v>
      </c>
      <c r="KI5" s="57">
        <v>218</v>
      </c>
      <c r="KJ5" s="57">
        <v>170</v>
      </c>
      <c r="KK5" s="57">
        <v>162</v>
      </c>
      <c r="KL5" s="57">
        <v>253</v>
      </c>
      <c r="KM5" s="57">
        <v>188</v>
      </c>
      <c r="KN5" s="57">
        <v>151</v>
      </c>
      <c r="KO5" s="57">
        <v>242</v>
      </c>
      <c r="KP5" s="60">
        <f t="shared" ref="KP5:KP18" si="22">SUM(KD5:KO5)</f>
        <v>1935</v>
      </c>
      <c r="KQ5" s="57">
        <v>130</v>
      </c>
      <c r="KR5" s="57">
        <v>124</v>
      </c>
      <c r="KS5" s="58">
        <v>186</v>
      </c>
      <c r="KT5" s="57">
        <v>140</v>
      </c>
      <c r="KU5" s="57">
        <v>109</v>
      </c>
      <c r="KV5" s="57">
        <v>91</v>
      </c>
      <c r="KW5" s="57">
        <v>3</v>
      </c>
      <c r="KX5" s="57">
        <v>205</v>
      </c>
      <c r="KY5" s="57">
        <v>226</v>
      </c>
      <c r="KZ5" s="57">
        <v>168</v>
      </c>
      <c r="LA5" s="57">
        <v>169</v>
      </c>
      <c r="LB5" s="57">
        <v>113</v>
      </c>
      <c r="LC5" s="60">
        <f t="shared" ref="LC5:LC18" si="23">SUM(KQ5:LB5)</f>
        <v>1664</v>
      </c>
      <c r="LD5" s="57">
        <v>62</v>
      </c>
      <c r="LE5" s="57">
        <v>29</v>
      </c>
      <c r="LF5" s="58">
        <v>32</v>
      </c>
      <c r="LG5" s="57">
        <v>24</v>
      </c>
      <c r="LH5" s="57">
        <v>204</v>
      </c>
      <c r="LI5" s="57">
        <v>207</v>
      </c>
      <c r="LJ5" s="57">
        <v>177</v>
      </c>
      <c r="LK5" s="57">
        <v>160</v>
      </c>
      <c r="LL5" s="57">
        <v>364</v>
      </c>
      <c r="LM5" s="57">
        <v>153</v>
      </c>
      <c r="LN5" s="57">
        <v>169</v>
      </c>
      <c r="LO5" s="57">
        <v>120</v>
      </c>
      <c r="LP5" s="60">
        <f t="shared" ref="LP5:LP18" si="24">SUM(LD5:LO5)</f>
        <v>1701</v>
      </c>
      <c r="LQ5" s="168">
        <v>137</v>
      </c>
      <c r="LR5" s="168">
        <v>55</v>
      </c>
      <c r="LS5" s="169">
        <v>153</v>
      </c>
      <c r="LT5" s="168">
        <v>117</v>
      </c>
      <c r="LU5" s="168">
        <v>175</v>
      </c>
      <c r="LV5" s="168">
        <v>106</v>
      </c>
      <c r="LW5" s="168">
        <v>195</v>
      </c>
      <c r="LX5" s="168">
        <v>197</v>
      </c>
      <c r="LY5" s="168">
        <v>188</v>
      </c>
      <c r="LZ5" s="168">
        <v>149</v>
      </c>
      <c r="MA5" s="168">
        <v>155</v>
      </c>
      <c r="MB5" s="168">
        <v>85</v>
      </c>
      <c r="MC5" s="60">
        <f t="shared" ref="MC5:MC18" si="25">SUM(LQ5:MB5)</f>
        <v>1712</v>
      </c>
      <c r="MD5" s="168">
        <v>63</v>
      </c>
      <c r="ME5" s="168">
        <v>54</v>
      </c>
      <c r="MF5" s="169">
        <v>63</v>
      </c>
      <c r="MG5" s="168">
        <v>41</v>
      </c>
      <c r="MH5" s="168">
        <v>50</v>
      </c>
      <c r="MI5" s="168">
        <v>40</v>
      </c>
      <c r="MJ5" s="57">
        <v>65</v>
      </c>
      <c r="MK5" s="57"/>
      <c r="ML5" s="57"/>
      <c r="MM5" s="57"/>
      <c r="MN5" s="57"/>
      <c r="MO5" s="57"/>
      <c r="MP5" s="59">
        <f t="shared" ref="MP5:MP18" si="26">SUM(MD5:MO5)</f>
        <v>376</v>
      </c>
    </row>
    <row r="6" spans="1:354" ht="13.5" thickBot="1" x14ac:dyDescent="0.3">
      <c r="A6" s="189"/>
      <c r="B6" s="191"/>
      <c r="C6" s="12" t="s">
        <v>70</v>
      </c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3">
        <f t="shared" si="0"/>
        <v>0</v>
      </c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3">
        <f t="shared" si="1"/>
        <v>0</v>
      </c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3">
        <f t="shared" si="2"/>
        <v>0</v>
      </c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4">
        <f t="shared" si="3"/>
        <v>0</v>
      </c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4">
        <f t="shared" si="4"/>
        <v>0</v>
      </c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4">
        <f t="shared" si="5"/>
        <v>0</v>
      </c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4">
        <f t="shared" si="6"/>
        <v>0</v>
      </c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5">
        <f t="shared" si="7"/>
        <v>0</v>
      </c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4">
        <f t="shared" si="8"/>
        <v>0</v>
      </c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4">
        <f t="shared" si="9"/>
        <v>0</v>
      </c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4">
        <f t="shared" si="10"/>
        <v>0</v>
      </c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4">
        <f t="shared" si="11"/>
        <v>0</v>
      </c>
      <c r="FD6" s="62">
        <v>310</v>
      </c>
      <c r="FE6" s="62">
        <v>230</v>
      </c>
      <c r="FF6" s="62">
        <v>270</v>
      </c>
      <c r="FG6" s="62">
        <v>282</v>
      </c>
      <c r="FH6" s="62">
        <v>261</v>
      </c>
      <c r="FI6" s="62">
        <v>288</v>
      </c>
      <c r="FJ6" s="62">
        <v>299</v>
      </c>
      <c r="FK6" s="62">
        <v>293</v>
      </c>
      <c r="FL6" s="62">
        <v>291</v>
      </c>
      <c r="FM6" s="62">
        <v>308</v>
      </c>
      <c r="FN6" s="62">
        <v>238</v>
      </c>
      <c r="FO6" s="62">
        <v>258</v>
      </c>
      <c r="FP6" s="65">
        <f t="shared" si="12"/>
        <v>3328</v>
      </c>
      <c r="FQ6" s="62">
        <v>278</v>
      </c>
      <c r="FR6" s="62">
        <v>149</v>
      </c>
      <c r="FS6" s="62">
        <v>300</v>
      </c>
      <c r="FT6" s="62">
        <v>158</v>
      </c>
      <c r="FU6" s="62">
        <v>262</v>
      </c>
      <c r="FV6" s="62">
        <v>324</v>
      </c>
      <c r="FW6" s="62">
        <v>270</v>
      </c>
      <c r="FX6" s="62">
        <v>368</v>
      </c>
      <c r="FY6" s="62">
        <v>217</v>
      </c>
      <c r="FZ6" s="62">
        <v>145</v>
      </c>
      <c r="GA6" s="62">
        <v>246</v>
      </c>
      <c r="GB6" s="62">
        <v>262</v>
      </c>
      <c r="GC6" s="65">
        <f t="shared" si="13"/>
        <v>2979</v>
      </c>
      <c r="GD6" s="62">
        <v>148</v>
      </c>
      <c r="GE6" s="62">
        <v>246</v>
      </c>
      <c r="GF6" s="62">
        <v>96</v>
      </c>
      <c r="GG6" s="62">
        <v>287</v>
      </c>
      <c r="GH6" s="62">
        <v>125</v>
      </c>
      <c r="GI6" s="62">
        <v>159</v>
      </c>
      <c r="GJ6" s="62">
        <v>210</v>
      </c>
      <c r="GK6" s="62">
        <v>219</v>
      </c>
      <c r="GL6" s="62">
        <v>215</v>
      </c>
      <c r="GM6" s="62">
        <v>176</v>
      </c>
      <c r="GN6" s="62">
        <v>273</v>
      </c>
      <c r="GO6" s="62">
        <v>210</v>
      </c>
      <c r="GP6" s="65">
        <f t="shared" si="14"/>
        <v>2364</v>
      </c>
      <c r="GQ6" s="62">
        <v>225</v>
      </c>
      <c r="GR6" s="62">
        <v>146</v>
      </c>
      <c r="GS6" s="62">
        <v>130</v>
      </c>
      <c r="GT6" s="62">
        <v>113</v>
      </c>
      <c r="GU6" s="62">
        <v>216</v>
      </c>
      <c r="GV6" s="62">
        <v>189</v>
      </c>
      <c r="GW6" s="62">
        <v>164</v>
      </c>
      <c r="GX6" s="62">
        <v>196</v>
      </c>
      <c r="GY6" s="62">
        <v>175</v>
      </c>
      <c r="GZ6" s="62">
        <v>223</v>
      </c>
      <c r="HA6" s="62">
        <v>268</v>
      </c>
      <c r="HB6" s="62">
        <v>217</v>
      </c>
      <c r="HC6" s="65">
        <f t="shared" si="15"/>
        <v>2262</v>
      </c>
      <c r="HD6" s="62">
        <v>182</v>
      </c>
      <c r="HE6" s="62">
        <v>171</v>
      </c>
      <c r="HF6" s="62">
        <v>219</v>
      </c>
      <c r="HG6" s="62">
        <v>185</v>
      </c>
      <c r="HH6" s="62">
        <v>146</v>
      </c>
      <c r="HI6" s="62">
        <v>233</v>
      </c>
      <c r="HJ6" s="62">
        <v>256</v>
      </c>
      <c r="HK6" s="62">
        <v>147</v>
      </c>
      <c r="HL6" s="62">
        <v>177</v>
      </c>
      <c r="HM6" s="62">
        <v>255</v>
      </c>
      <c r="HN6" s="62">
        <v>213</v>
      </c>
      <c r="HO6" s="62">
        <v>285</v>
      </c>
      <c r="HP6" s="64">
        <f t="shared" si="16"/>
        <v>2469</v>
      </c>
      <c r="HQ6" s="62">
        <v>235</v>
      </c>
      <c r="HR6" s="62">
        <v>213</v>
      </c>
      <c r="HS6" s="62">
        <v>249</v>
      </c>
      <c r="HT6" s="62">
        <v>213</v>
      </c>
      <c r="HU6" s="62">
        <v>141</v>
      </c>
      <c r="HV6" s="62">
        <v>210</v>
      </c>
      <c r="HW6" s="62">
        <v>210</v>
      </c>
      <c r="HX6" s="62">
        <v>208</v>
      </c>
      <c r="HY6" s="62">
        <v>270</v>
      </c>
      <c r="HZ6" s="62">
        <v>256</v>
      </c>
      <c r="IA6" s="62">
        <v>276</v>
      </c>
      <c r="IB6" s="62">
        <v>228</v>
      </c>
      <c r="IC6" s="64">
        <f t="shared" si="17"/>
        <v>2709</v>
      </c>
      <c r="ID6" s="62">
        <v>210</v>
      </c>
      <c r="IE6" s="62">
        <v>242</v>
      </c>
      <c r="IF6" s="62">
        <v>255</v>
      </c>
      <c r="IG6" s="62">
        <v>232</v>
      </c>
      <c r="IH6" s="62">
        <v>310</v>
      </c>
      <c r="II6" s="62">
        <v>253</v>
      </c>
      <c r="IJ6" s="62">
        <v>267</v>
      </c>
      <c r="IK6" s="62">
        <v>300</v>
      </c>
      <c r="IL6" s="62">
        <v>170</v>
      </c>
      <c r="IM6" s="62">
        <v>273</v>
      </c>
      <c r="IN6" s="62">
        <v>237</v>
      </c>
      <c r="IO6" s="62">
        <v>250</v>
      </c>
      <c r="IP6" s="64">
        <f t="shared" si="18"/>
        <v>2999</v>
      </c>
      <c r="IQ6" s="62">
        <v>298</v>
      </c>
      <c r="IR6" s="62">
        <v>210</v>
      </c>
      <c r="IS6" s="62">
        <v>241</v>
      </c>
      <c r="IT6" s="62">
        <v>190</v>
      </c>
      <c r="IU6" s="62">
        <v>280</v>
      </c>
      <c r="IV6" s="62">
        <v>386</v>
      </c>
      <c r="IW6" s="62">
        <v>266</v>
      </c>
      <c r="IX6" s="62">
        <v>304</v>
      </c>
      <c r="IY6" s="62">
        <v>307</v>
      </c>
      <c r="IZ6" s="62">
        <v>310</v>
      </c>
      <c r="JA6" s="62">
        <v>291</v>
      </c>
      <c r="JB6" s="62">
        <v>232</v>
      </c>
      <c r="JC6" s="64">
        <f t="shared" si="19"/>
        <v>3315</v>
      </c>
      <c r="JD6" s="62">
        <v>309</v>
      </c>
      <c r="JE6" s="62">
        <v>236</v>
      </c>
      <c r="JF6" s="62">
        <v>261</v>
      </c>
      <c r="JG6" s="62">
        <v>210</v>
      </c>
      <c r="JH6" s="62">
        <v>294</v>
      </c>
      <c r="JI6" s="62">
        <v>220</v>
      </c>
      <c r="JJ6" s="62">
        <v>288</v>
      </c>
      <c r="JK6" s="62">
        <v>270</v>
      </c>
      <c r="JL6" s="62">
        <v>260</v>
      </c>
      <c r="JM6" s="62">
        <v>183</v>
      </c>
      <c r="JN6" s="62">
        <v>232</v>
      </c>
      <c r="JO6" s="62">
        <v>240</v>
      </c>
      <c r="JP6" s="64">
        <f t="shared" si="20"/>
        <v>3003</v>
      </c>
      <c r="JQ6" s="62">
        <v>236</v>
      </c>
      <c r="JR6" s="62">
        <v>195</v>
      </c>
      <c r="JS6" s="62">
        <v>167</v>
      </c>
      <c r="JT6" s="62">
        <v>161</v>
      </c>
      <c r="JU6" s="62">
        <v>191</v>
      </c>
      <c r="JV6" s="62">
        <v>220</v>
      </c>
      <c r="JW6" s="62">
        <v>254</v>
      </c>
      <c r="JX6" s="62">
        <v>186</v>
      </c>
      <c r="JY6" s="62">
        <v>219</v>
      </c>
      <c r="JZ6" s="62">
        <v>217</v>
      </c>
      <c r="KA6" s="62">
        <v>168</v>
      </c>
      <c r="KB6" s="62">
        <v>273</v>
      </c>
      <c r="KC6" s="64">
        <f t="shared" si="21"/>
        <v>2487</v>
      </c>
      <c r="KD6" s="62">
        <v>149</v>
      </c>
      <c r="KE6" s="62">
        <v>202</v>
      </c>
      <c r="KF6" s="62">
        <v>184</v>
      </c>
      <c r="KG6" s="62">
        <v>310</v>
      </c>
      <c r="KH6" s="62">
        <v>146</v>
      </c>
      <c r="KI6" s="62">
        <v>204</v>
      </c>
      <c r="KJ6" s="62">
        <v>128</v>
      </c>
      <c r="KK6" s="62">
        <v>168</v>
      </c>
      <c r="KL6" s="62">
        <v>182</v>
      </c>
      <c r="KM6" s="62">
        <v>170</v>
      </c>
      <c r="KN6" s="62">
        <v>231</v>
      </c>
      <c r="KO6" s="62">
        <v>216</v>
      </c>
      <c r="KP6" s="64">
        <f t="shared" si="22"/>
        <v>2290</v>
      </c>
      <c r="KQ6" s="62">
        <v>214</v>
      </c>
      <c r="KR6" s="62">
        <v>208</v>
      </c>
      <c r="KS6" s="62">
        <v>220</v>
      </c>
      <c r="KT6" s="62">
        <v>167</v>
      </c>
      <c r="KU6" s="62">
        <v>157</v>
      </c>
      <c r="KV6" s="62">
        <v>71</v>
      </c>
      <c r="KW6" s="62">
        <v>15</v>
      </c>
      <c r="KX6" s="62">
        <v>440</v>
      </c>
      <c r="KY6" s="62">
        <v>241</v>
      </c>
      <c r="KZ6" s="62">
        <v>233</v>
      </c>
      <c r="LA6" s="62">
        <v>223</v>
      </c>
      <c r="LB6" s="62">
        <v>164</v>
      </c>
      <c r="LC6" s="64">
        <f t="shared" si="23"/>
        <v>2353</v>
      </c>
      <c r="LD6" s="62">
        <v>181</v>
      </c>
      <c r="LE6" s="62">
        <v>126</v>
      </c>
      <c r="LF6" s="62">
        <v>272</v>
      </c>
      <c r="LG6" s="62">
        <v>155</v>
      </c>
      <c r="LH6" s="62">
        <v>215</v>
      </c>
      <c r="LI6" s="62">
        <v>277</v>
      </c>
      <c r="LJ6" s="62">
        <v>155</v>
      </c>
      <c r="LK6" s="62">
        <v>177</v>
      </c>
      <c r="LL6" s="62">
        <v>146</v>
      </c>
      <c r="LM6" s="62">
        <v>193</v>
      </c>
      <c r="LN6" s="62">
        <v>186</v>
      </c>
      <c r="LO6" s="62">
        <v>179</v>
      </c>
      <c r="LP6" s="64">
        <f t="shared" si="24"/>
        <v>2262</v>
      </c>
      <c r="LQ6" s="164">
        <v>248</v>
      </c>
      <c r="LR6" s="164">
        <v>165</v>
      </c>
      <c r="LS6" s="164">
        <v>304</v>
      </c>
      <c r="LT6" s="164">
        <v>218</v>
      </c>
      <c r="LU6" s="164">
        <v>234</v>
      </c>
      <c r="LV6" s="164">
        <v>164</v>
      </c>
      <c r="LW6" s="164">
        <v>231</v>
      </c>
      <c r="LX6" s="164">
        <v>266</v>
      </c>
      <c r="LY6" s="164">
        <v>297</v>
      </c>
      <c r="LZ6" s="164">
        <v>253</v>
      </c>
      <c r="MA6" s="164">
        <v>168</v>
      </c>
      <c r="MB6" s="164">
        <v>253</v>
      </c>
      <c r="MC6" s="64">
        <f t="shared" si="25"/>
        <v>2801</v>
      </c>
      <c r="MD6" s="164">
        <v>286</v>
      </c>
      <c r="ME6" s="164">
        <v>162</v>
      </c>
      <c r="MF6" s="164">
        <v>183</v>
      </c>
      <c r="MG6" s="164">
        <v>193</v>
      </c>
      <c r="MH6" s="164">
        <v>148</v>
      </c>
      <c r="MI6" s="164">
        <v>311</v>
      </c>
      <c r="MJ6" s="62">
        <v>233</v>
      </c>
      <c r="MK6" s="62"/>
      <c r="ML6" s="62"/>
      <c r="MM6" s="62"/>
      <c r="MN6" s="62"/>
      <c r="MO6" s="62"/>
      <c r="MP6" s="63">
        <f t="shared" si="26"/>
        <v>1516</v>
      </c>
    </row>
    <row r="7" spans="1:354" ht="13.5" thickBot="1" x14ac:dyDescent="0.3">
      <c r="A7" s="189"/>
      <c r="B7" s="191"/>
      <c r="C7" s="12" t="s">
        <v>71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>
        <f t="shared" si="0"/>
        <v>0</v>
      </c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3">
        <f t="shared" si="1"/>
        <v>0</v>
      </c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3">
        <f t="shared" si="2"/>
        <v>0</v>
      </c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4">
        <f t="shared" si="3"/>
        <v>0</v>
      </c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4">
        <f t="shared" si="4"/>
        <v>0</v>
      </c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4">
        <f t="shared" si="5"/>
        <v>0</v>
      </c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4">
        <f t="shared" si="6"/>
        <v>0</v>
      </c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5">
        <f t="shared" si="7"/>
        <v>0</v>
      </c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4">
        <f t="shared" si="8"/>
        <v>0</v>
      </c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4">
        <f t="shared" si="9"/>
        <v>0</v>
      </c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4">
        <f t="shared" si="10"/>
        <v>0</v>
      </c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4">
        <f t="shared" si="11"/>
        <v>0</v>
      </c>
      <c r="FD7" s="62">
        <v>101</v>
      </c>
      <c r="FE7" s="62">
        <v>72</v>
      </c>
      <c r="FF7" s="62">
        <v>77</v>
      </c>
      <c r="FG7" s="62">
        <v>83</v>
      </c>
      <c r="FH7" s="62">
        <v>0.84</v>
      </c>
      <c r="FI7" s="62">
        <v>64</v>
      </c>
      <c r="FJ7" s="62">
        <v>65</v>
      </c>
      <c r="FK7" s="62">
        <v>66</v>
      </c>
      <c r="FL7" s="62">
        <v>67</v>
      </c>
      <c r="FM7" s="62">
        <v>60</v>
      </c>
      <c r="FN7" s="62">
        <v>64</v>
      </c>
      <c r="FO7" s="62">
        <v>89</v>
      </c>
      <c r="FP7" s="65">
        <f t="shared" si="12"/>
        <v>808.83999999999992</v>
      </c>
      <c r="FQ7" s="62">
        <v>81</v>
      </c>
      <c r="FR7" s="62">
        <v>75</v>
      </c>
      <c r="FS7" s="62">
        <v>77</v>
      </c>
      <c r="FT7" s="62">
        <v>91</v>
      </c>
      <c r="FU7" s="62">
        <v>62</v>
      </c>
      <c r="FV7" s="62">
        <v>76</v>
      </c>
      <c r="FW7" s="62">
        <v>59</v>
      </c>
      <c r="FX7" s="62">
        <v>82</v>
      </c>
      <c r="FY7" s="62">
        <v>69</v>
      </c>
      <c r="FZ7" s="62">
        <v>86</v>
      </c>
      <c r="GA7" s="62">
        <v>69</v>
      </c>
      <c r="GB7" s="62">
        <v>59</v>
      </c>
      <c r="GC7" s="65">
        <f t="shared" si="13"/>
        <v>886</v>
      </c>
      <c r="GD7" s="62">
        <v>85</v>
      </c>
      <c r="GE7" s="62">
        <v>61</v>
      </c>
      <c r="GF7" s="62">
        <v>107</v>
      </c>
      <c r="GG7" s="62">
        <v>49</v>
      </c>
      <c r="GH7" s="62">
        <v>59</v>
      </c>
      <c r="GI7" s="62">
        <v>63</v>
      </c>
      <c r="GJ7" s="62">
        <v>66</v>
      </c>
      <c r="GK7" s="62">
        <v>74</v>
      </c>
      <c r="GL7" s="62">
        <v>62</v>
      </c>
      <c r="GM7" s="62">
        <v>81</v>
      </c>
      <c r="GN7" s="62">
        <v>72</v>
      </c>
      <c r="GO7" s="62">
        <v>74</v>
      </c>
      <c r="GP7" s="65">
        <f t="shared" si="14"/>
        <v>853</v>
      </c>
      <c r="GQ7" s="62">
        <v>105</v>
      </c>
      <c r="GR7" s="62">
        <v>84</v>
      </c>
      <c r="GS7" s="62">
        <v>93</v>
      </c>
      <c r="GT7" s="62">
        <v>68</v>
      </c>
      <c r="GU7" s="62">
        <v>68</v>
      </c>
      <c r="GV7" s="62">
        <v>54</v>
      </c>
      <c r="GW7" s="62">
        <v>51</v>
      </c>
      <c r="GX7" s="62">
        <v>73</v>
      </c>
      <c r="GY7" s="62">
        <v>87</v>
      </c>
      <c r="GZ7" s="62">
        <v>81</v>
      </c>
      <c r="HA7" s="62">
        <v>73</v>
      </c>
      <c r="HB7" s="62">
        <v>69</v>
      </c>
      <c r="HC7" s="65">
        <f t="shared" si="15"/>
        <v>906</v>
      </c>
      <c r="HD7" s="62">
        <v>94</v>
      </c>
      <c r="HE7" s="62">
        <v>59</v>
      </c>
      <c r="HF7" s="62">
        <v>72</v>
      </c>
      <c r="HG7" s="62">
        <v>68</v>
      </c>
      <c r="HH7" s="62">
        <v>73</v>
      </c>
      <c r="HI7" s="62">
        <v>54</v>
      </c>
      <c r="HJ7" s="62">
        <v>84</v>
      </c>
      <c r="HK7" s="62">
        <v>70</v>
      </c>
      <c r="HL7" s="62">
        <v>66</v>
      </c>
      <c r="HM7" s="62">
        <v>76</v>
      </c>
      <c r="HN7" s="62">
        <v>68</v>
      </c>
      <c r="HO7" s="62">
        <v>68</v>
      </c>
      <c r="HP7" s="64">
        <f t="shared" si="16"/>
        <v>852</v>
      </c>
      <c r="HQ7" s="62">
        <v>61</v>
      </c>
      <c r="HR7" s="62">
        <v>79</v>
      </c>
      <c r="HS7" s="62">
        <v>76</v>
      </c>
      <c r="HT7" s="62">
        <v>49</v>
      </c>
      <c r="HU7" s="62">
        <v>47</v>
      </c>
      <c r="HV7" s="62">
        <v>62</v>
      </c>
      <c r="HW7" s="62">
        <v>74</v>
      </c>
      <c r="HX7" s="62">
        <v>74</v>
      </c>
      <c r="HY7" s="62">
        <v>83</v>
      </c>
      <c r="HZ7" s="62">
        <v>90</v>
      </c>
      <c r="IA7" s="62">
        <v>69</v>
      </c>
      <c r="IB7" s="62">
        <v>93</v>
      </c>
      <c r="IC7" s="64">
        <f t="shared" si="17"/>
        <v>857</v>
      </c>
      <c r="ID7" s="62">
        <v>81</v>
      </c>
      <c r="IE7" s="62">
        <v>55</v>
      </c>
      <c r="IF7" s="62">
        <v>71</v>
      </c>
      <c r="IG7" s="62">
        <v>159</v>
      </c>
      <c r="IH7" s="62">
        <v>88</v>
      </c>
      <c r="II7" s="62">
        <v>73</v>
      </c>
      <c r="IJ7" s="62">
        <v>77</v>
      </c>
      <c r="IK7" s="62">
        <v>90</v>
      </c>
      <c r="IL7" s="62">
        <v>74</v>
      </c>
      <c r="IM7" s="62">
        <v>86</v>
      </c>
      <c r="IN7" s="62">
        <v>65</v>
      </c>
      <c r="IO7" s="62">
        <v>63</v>
      </c>
      <c r="IP7" s="64">
        <f t="shared" si="18"/>
        <v>982</v>
      </c>
      <c r="IQ7" s="62">
        <v>96</v>
      </c>
      <c r="IR7" s="62">
        <v>69</v>
      </c>
      <c r="IS7" s="62">
        <v>75</v>
      </c>
      <c r="IT7" s="62">
        <v>64</v>
      </c>
      <c r="IU7" s="62">
        <v>74</v>
      </c>
      <c r="IV7" s="62">
        <v>61</v>
      </c>
      <c r="IW7" s="62">
        <v>84</v>
      </c>
      <c r="IX7" s="62">
        <v>83</v>
      </c>
      <c r="IY7" s="62">
        <v>75</v>
      </c>
      <c r="IZ7" s="62">
        <v>104</v>
      </c>
      <c r="JA7" s="62">
        <v>81</v>
      </c>
      <c r="JB7" s="62">
        <v>73</v>
      </c>
      <c r="JC7" s="64">
        <f t="shared" si="19"/>
        <v>939</v>
      </c>
      <c r="JD7" s="62">
        <v>67</v>
      </c>
      <c r="JE7" s="62">
        <v>54</v>
      </c>
      <c r="JF7" s="62">
        <v>93</v>
      </c>
      <c r="JG7" s="62">
        <v>71</v>
      </c>
      <c r="JH7" s="62">
        <v>110</v>
      </c>
      <c r="JI7" s="62">
        <v>79</v>
      </c>
      <c r="JJ7" s="62">
        <v>105</v>
      </c>
      <c r="JK7" s="62">
        <v>73</v>
      </c>
      <c r="JL7" s="62">
        <v>80</v>
      </c>
      <c r="JM7" s="62">
        <v>66</v>
      </c>
      <c r="JN7" s="62">
        <v>88</v>
      </c>
      <c r="JO7" s="62">
        <v>59</v>
      </c>
      <c r="JP7" s="64">
        <f t="shared" si="20"/>
        <v>945</v>
      </c>
      <c r="JQ7" s="62">
        <v>75</v>
      </c>
      <c r="JR7" s="62">
        <v>45</v>
      </c>
      <c r="JS7" s="62">
        <v>65</v>
      </c>
      <c r="JT7" s="62">
        <v>70</v>
      </c>
      <c r="JU7" s="62">
        <v>49</v>
      </c>
      <c r="JV7" s="62">
        <v>82</v>
      </c>
      <c r="JW7" s="62">
        <v>82</v>
      </c>
      <c r="JX7" s="62">
        <v>77</v>
      </c>
      <c r="JY7" s="62">
        <v>76</v>
      </c>
      <c r="JZ7" s="62">
        <v>42</v>
      </c>
      <c r="KA7" s="62">
        <v>58</v>
      </c>
      <c r="KB7" s="62">
        <v>73</v>
      </c>
      <c r="KC7" s="64">
        <f t="shared" si="21"/>
        <v>794</v>
      </c>
      <c r="KD7" s="62">
        <v>79</v>
      </c>
      <c r="KE7" s="62">
        <v>53</v>
      </c>
      <c r="KF7" s="62">
        <v>60</v>
      </c>
      <c r="KG7" s="62">
        <v>67</v>
      </c>
      <c r="KH7" s="62">
        <v>44</v>
      </c>
      <c r="KI7" s="62">
        <v>56</v>
      </c>
      <c r="KJ7" s="62">
        <v>51</v>
      </c>
      <c r="KK7" s="62">
        <v>51</v>
      </c>
      <c r="KL7" s="62">
        <v>67</v>
      </c>
      <c r="KM7" s="62">
        <v>70</v>
      </c>
      <c r="KN7" s="62">
        <v>66</v>
      </c>
      <c r="KO7" s="62">
        <v>70</v>
      </c>
      <c r="KP7" s="64">
        <f t="shared" si="22"/>
        <v>734</v>
      </c>
      <c r="KQ7" s="62">
        <v>48</v>
      </c>
      <c r="KR7" s="62">
        <v>65</v>
      </c>
      <c r="KS7" s="62">
        <v>60</v>
      </c>
      <c r="KT7" s="62">
        <v>53</v>
      </c>
      <c r="KU7" s="62">
        <v>27</v>
      </c>
      <c r="KV7" s="62">
        <v>18</v>
      </c>
      <c r="KW7" s="62">
        <v>15</v>
      </c>
      <c r="KX7" s="62">
        <v>116</v>
      </c>
      <c r="KY7" s="62">
        <v>62</v>
      </c>
      <c r="KZ7" s="62">
        <v>53</v>
      </c>
      <c r="LA7" s="62">
        <v>56</v>
      </c>
      <c r="LB7" s="62">
        <v>46</v>
      </c>
      <c r="LC7" s="64">
        <f t="shared" si="23"/>
        <v>619</v>
      </c>
      <c r="LD7" s="62">
        <v>63</v>
      </c>
      <c r="LE7" s="62">
        <v>56</v>
      </c>
      <c r="LF7" s="62">
        <v>53</v>
      </c>
      <c r="LG7" s="62">
        <v>43</v>
      </c>
      <c r="LH7" s="62">
        <v>84</v>
      </c>
      <c r="LI7" s="62">
        <v>48</v>
      </c>
      <c r="LJ7" s="62">
        <v>67</v>
      </c>
      <c r="LK7" s="62">
        <v>59</v>
      </c>
      <c r="LL7" s="62">
        <v>69</v>
      </c>
      <c r="LM7" s="62">
        <v>66</v>
      </c>
      <c r="LN7" s="62">
        <v>80</v>
      </c>
      <c r="LO7" s="62">
        <v>82</v>
      </c>
      <c r="LP7" s="64">
        <f t="shared" si="24"/>
        <v>770</v>
      </c>
      <c r="LQ7" s="164">
        <v>60</v>
      </c>
      <c r="LR7" s="164">
        <v>51</v>
      </c>
      <c r="LS7" s="164">
        <v>73</v>
      </c>
      <c r="LT7" s="164">
        <v>61</v>
      </c>
      <c r="LU7" s="164">
        <v>63</v>
      </c>
      <c r="LV7" s="164">
        <v>47</v>
      </c>
      <c r="LW7" s="164">
        <v>67</v>
      </c>
      <c r="LX7" s="164">
        <v>72</v>
      </c>
      <c r="LY7" s="164">
        <v>70</v>
      </c>
      <c r="LZ7" s="164">
        <v>51</v>
      </c>
      <c r="MA7" s="164">
        <v>65</v>
      </c>
      <c r="MB7" s="164">
        <v>61</v>
      </c>
      <c r="MC7" s="64">
        <f t="shared" si="25"/>
        <v>741</v>
      </c>
      <c r="MD7" s="164">
        <v>85</v>
      </c>
      <c r="ME7" s="164">
        <v>54</v>
      </c>
      <c r="MF7" s="164">
        <v>13</v>
      </c>
      <c r="MG7" s="164">
        <v>41</v>
      </c>
      <c r="MH7" s="164">
        <v>60</v>
      </c>
      <c r="MI7" s="164">
        <v>57</v>
      </c>
      <c r="MJ7" s="62">
        <v>63</v>
      </c>
      <c r="MK7" s="62"/>
      <c r="ML7" s="62"/>
      <c r="MM7" s="62"/>
      <c r="MN7" s="62"/>
      <c r="MO7" s="62"/>
      <c r="MP7" s="63">
        <f t="shared" si="26"/>
        <v>373</v>
      </c>
    </row>
    <row r="8" spans="1:354" ht="13.5" thickBot="1" x14ac:dyDescent="0.3">
      <c r="A8" s="189"/>
      <c r="B8" s="191"/>
      <c r="C8" s="12" t="s">
        <v>72</v>
      </c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>
        <f t="shared" si="0"/>
        <v>0</v>
      </c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3">
        <f t="shared" si="1"/>
        <v>0</v>
      </c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3">
        <f t="shared" si="2"/>
        <v>0</v>
      </c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4">
        <f t="shared" si="3"/>
        <v>0</v>
      </c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4">
        <f t="shared" si="4"/>
        <v>0</v>
      </c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4">
        <f t="shared" si="5"/>
        <v>0</v>
      </c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4">
        <f t="shared" si="6"/>
        <v>0</v>
      </c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5">
        <f t="shared" si="7"/>
        <v>0</v>
      </c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4">
        <f t="shared" si="8"/>
        <v>0</v>
      </c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4">
        <f t="shared" si="9"/>
        <v>0</v>
      </c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4">
        <f t="shared" si="10"/>
        <v>0</v>
      </c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4">
        <f t="shared" si="11"/>
        <v>0</v>
      </c>
      <c r="FD8" s="62">
        <v>76</v>
      </c>
      <c r="FE8" s="62">
        <v>60</v>
      </c>
      <c r="FF8" s="62">
        <v>119</v>
      </c>
      <c r="FG8" s="62">
        <v>91</v>
      </c>
      <c r="FH8" s="62">
        <v>98</v>
      </c>
      <c r="FI8" s="62">
        <v>67</v>
      </c>
      <c r="FJ8" s="62">
        <v>84</v>
      </c>
      <c r="FK8" s="62">
        <v>77</v>
      </c>
      <c r="FL8" s="62">
        <v>64</v>
      </c>
      <c r="FM8" s="62">
        <v>118</v>
      </c>
      <c r="FN8" s="62">
        <v>67</v>
      </c>
      <c r="FO8" s="62">
        <v>67</v>
      </c>
      <c r="FP8" s="65">
        <f t="shared" si="12"/>
        <v>988</v>
      </c>
      <c r="FQ8" s="62">
        <v>97</v>
      </c>
      <c r="FR8" s="62">
        <v>59</v>
      </c>
      <c r="FS8" s="62">
        <v>57</v>
      </c>
      <c r="FT8" s="62">
        <v>75</v>
      </c>
      <c r="FU8" s="62">
        <v>91</v>
      </c>
      <c r="FV8" s="62">
        <v>86</v>
      </c>
      <c r="FW8" s="62">
        <v>65</v>
      </c>
      <c r="FX8" s="62">
        <v>56</v>
      </c>
      <c r="FY8" s="62">
        <v>72</v>
      </c>
      <c r="FZ8" s="62">
        <v>84</v>
      </c>
      <c r="GA8" s="62">
        <v>53</v>
      </c>
      <c r="GB8" s="62">
        <v>78</v>
      </c>
      <c r="GC8" s="65">
        <f t="shared" si="13"/>
        <v>873</v>
      </c>
      <c r="GD8" s="62">
        <v>120</v>
      </c>
      <c r="GE8" s="62">
        <v>68</v>
      </c>
      <c r="GF8" s="62">
        <v>95</v>
      </c>
      <c r="GG8" s="62">
        <v>82</v>
      </c>
      <c r="GH8" s="62">
        <v>60</v>
      </c>
      <c r="GI8" s="62">
        <v>77</v>
      </c>
      <c r="GJ8" s="62">
        <v>82</v>
      </c>
      <c r="GK8" s="62">
        <v>59</v>
      </c>
      <c r="GL8" s="62">
        <v>70</v>
      </c>
      <c r="GM8" s="62">
        <v>57</v>
      </c>
      <c r="GN8" s="62">
        <v>69</v>
      </c>
      <c r="GO8" s="62">
        <v>54</v>
      </c>
      <c r="GP8" s="65">
        <f t="shared" si="14"/>
        <v>893</v>
      </c>
      <c r="GQ8" s="62">
        <v>73</v>
      </c>
      <c r="GR8" s="62">
        <v>79</v>
      </c>
      <c r="GS8" s="62">
        <v>67</v>
      </c>
      <c r="GT8" s="62">
        <v>80</v>
      </c>
      <c r="GU8" s="62">
        <v>79</v>
      </c>
      <c r="GV8" s="62">
        <v>57</v>
      </c>
      <c r="GW8" s="62">
        <v>66</v>
      </c>
      <c r="GX8" s="62">
        <v>74</v>
      </c>
      <c r="GY8" s="62">
        <v>68</v>
      </c>
      <c r="GZ8" s="62">
        <v>89</v>
      </c>
      <c r="HA8" s="62">
        <v>63</v>
      </c>
      <c r="HB8" s="62">
        <v>72</v>
      </c>
      <c r="HC8" s="65">
        <f t="shared" si="15"/>
        <v>867</v>
      </c>
      <c r="HD8" s="62">
        <v>91</v>
      </c>
      <c r="HE8" s="62">
        <v>97</v>
      </c>
      <c r="HF8" s="62">
        <v>66</v>
      </c>
      <c r="HG8" s="62">
        <v>57</v>
      </c>
      <c r="HH8" s="62">
        <v>69</v>
      </c>
      <c r="HI8" s="62">
        <v>60</v>
      </c>
      <c r="HJ8" s="62">
        <v>66</v>
      </c>
      <c r="HK8" s="62">
        <v>63</v>
      </c>
      <c r="HL8" s="62">
        <v>52</v>
      </c>
      <c r="HM8" s="62">
        <v>78</v>
      </c>
      <c r="HN8" s="62">
        <v>82</v>
      </c>
      <c r="HO8" s="62">
        <v>93</v>
      </c>
      <c r="HP8" s="64">
        <f t="shared" si="16"/>
        <v>874</v>
      </c>
      <c r="HQ8" s="62">
        <v>127</v>
      </c>
      <c r="HR8" s="62">
        <v>67</v>
      </c>
      <c r="HS8" s="62">
        <v>59</v>
      </c>
      <c r="HT8" s="62">
        <v>74</v>
      </c>
      <c r="HU8" s="62">
        <v>59</v>
      </c>
      <c r="HV8" s="62">
        <v>93</v>
      </c>
      <c r="HW8" s="62">
        <v>115</v>
      </c>
      <c r="HX8" s="62">
        <v>62</v>
      </c>
      <c r="HY8" s="62">
        <v>58</v>
      </c>
      <c r="HZ8" s="62">
        <v>123</v>
      </c>
      <c r="IA8" s="62">
        <v>101</v>
      </c>
      <c r="IB8" s="62">
        <v>64</v>
      </c>
      <c r="IC8" s="64">
        <f t="shared" si="17"/>
        <v>1002</v>
      </c>
      <c r="ID8" s="62">
        <v>81</v>
      </c>
      <c r="IE8" s="62">
        <v>83</v>
      </c>
      <c r="IF8" s="62">
        <v>175</v>
      </c>
      <c r="IG8" s="62">
        <v>61</v>
      </c>
      <c r="IH8" s="62">
        <v>79</v>
      </c>
      <c r="II8" s="62">
        <v>56</v>
      </c>
      <c r="IJ8" s="62">
        <v>82</v>
      </c>
      <c r="IK8" s="62">
        <v>80</v>
      </c>
      <c r="IL8" s="62">
        <v>36</v>
      </c>
      <c r="IM8" s="62">
        <v>123</v>
      </c>
      <c r="IN8" s="62">
        <v>62</v>
      </c>
      <c r="IO8" s="62">
        <v>51</v>
      </c>
      <c r="IP8" s="64">
        <f t="shared" si="18"/>
        <v>969</v>
      </c>
      <c r="IQ8" s="62">
        <v>92</v>
      </c>
      <c r="IR8" s="62">
        <v>51</v>
      </c>
      <c r="IS8" s="62">
        <v>63</v>
      </c>
      <c r="IT8" s="62">
        <v>57</v>
      </c>
      <c r="IU8" s="62">
        <v>61</v>
      </c>
      <c r="IV8" s="62">
        <v>80</v>
      </c>
      <c r="IW8" s="62">
        <v>71</v>
      </c>
      <c r="IX8" s="62">
        <v>34</v>
      </c>
      <c r="IY8" s="62">
        <v>59</v>
      </c>
      <c r="IZ8" s="62">
        <v>140</v>
      </c>
      <c r="JA8" s="62">
        <v>72</v>
      </c>
      <c r="JB8" s="62">
        <v>51</v>
      </c>
      <c r="JC8" s="64">
        <f t="shared" si="19"/>
        <v>831</v>
      </c>
      <c r="JD8" s="62">
        <v>86</v>
      </c>
      <c r="JE8" s="62">
        <v>52</v>
      </c>
      <c r="JF8" s="62">
        <v>64</v>
      </c>
      <c r="JG8" s="62">
        <v>42</v>
      </c>
      <c r="JH8" s="62">
        <v>46</v>
      </c>
      <c r="JI8" s="62">
        <v>64</v>
      </c>
      <c r="JJ8" s="62">
        <v>62</v>
      </c>
      <c r="JK8" s="62">
        <v>56</v>
      </c>
      <c r="JL8" s="62">
        <v>60</v>
      </c>
      <c r="JM8" s="62">
        <v>51</v>
      </c>
      <c r="JN8" s="62">
        <v>63</v>
      </c>
      <c r="JO8" s="62">
        <v>48</v>
      </c>
      <c r="JP8" s="64">
        <f t="shared" si="20"/>
        <v>694</v>
      </c>
      <c r="JQ8" s="62">
        <v>68</v>
      </c>
      <c r="JR8" s="62">
        <v>49</v>
      </c>
      <c r="JS8" s="62">
        <v>41</v>
      </c>
      <c r="JT8" s="62">
        <v>34</v>
      </c>
      <c r="JU8" s="62">
        <v>45</v>
      </c>
      <c r="JV8" s="62">
        <v>59</v>
      </c>
      <c r="JW8" s="62">
        <v>46</v>
      </c>
      <c r="JX8" s="62">
        <v>50</v>
      </c>
      <c r="JY8" s="62">
        <v>65</v>
      </c>
      <c r="JZ8" s="62">
        <v>35</v>
      </c>
      <c r="KA8" s="62">
        <v>42</v>
      </c>
      <c r="KB8" s="62">
        <v>41</v>
      </c>
      <c r="KC8" s="64">
        <f t="shared" si="21"/>
        <v>575</v>
      </c>
      <c r="KD8" s="62">
        <v>37</v>
      </c>
      <c r="KE8" s="62">
        <v>41</v>
      </c>
      <c r="KF8" s="62">
        <v>46</v>
      </c>
      <c r="KG8" s="62">
        <v>36</v>
      </c>
      <c r="KH8" s="62">
        <v>44</v>
      </c>
      <c r="KI8" s="62">
        <v>51</v>
      </c>
      <c r="KJ8" s="62">
        <v>47</v>
      </c>
      <c r="KK8" s="62">
        <v>58</v>
      </c>
      <c r="KL8" s="62">
        <v>54</v>
      </c>
      <c r="KM8" s="62">
        <v>59</v>
      </c>
      <c r="KN8" s="62">
        <v>37</v>
      </c>
      <c r="KO8" s="62">
        <v>48</v>
      </c>
      <c r="KP8" s="64">
        <f t="shared" si="22"/>
        <v>558</v>
      </c>
      <c r="KQ8" s="62">
        <v>58</v>
      </c>
      <c r="KR8" s="62">
        <v>41</v>
      </c>
      <c r="KS8" s="62">
        <v>41</v>
      </c>
      <c r="KT8" s="62">
        <v>36</v>
      </c>
      <c r="KU8" s="62">
        <v>51</v>
      </c>
      <c r="KV8" s="62">
        <v>14</v>
      </c>
      <c r="KW8" s="62">
        <v>3</v>
      </c>
      <c r="KX8" s="62">
        <v>85</v>
      </c>
      <c r="KY8" s="62">
        <v>63</v>
      </c>
      <c r="KZ8" s="62">
        <v>50</v>
      </c>
      <c r="LA8" s="62">
        <v>36</v>
      </c>
      <c r="LB8" s="62">
        <v>53</v>
      </c>
      <c r="LC8" s="64">
        <f t="shared" si="23"/>
        <v>531</v>
      </c>
      <c r="LD8" s="62">
        <v>49</v>
      </c>
      <c r="LE8" s="62">
        <v>33</v>
      </c>
      <c r="LF8" s="62">
        <v>45</v>
      </c>
      <c r="LG8" s="62">
        <v>38</v>
      </c>
      <c r="LH8" s="62">
        <v>56</v>
      </c>
      <c r="LI8" s="62">
        <v>40</v>
      </c>
      <c r="LJ8" s="62">
        <v>43</v>
      </c>
      <c r="LK8" s="62">
        <v>65</v>
      </c>
      <c r="LL8" s="62">
        <v>49</v>
      </c>
      <c r="LM8" s="62">
        <v>62</v>
      </c>
      <c r="LN8" s="62">
        <v>58</v>
      </c>
      <c r="LO8" s="62">
        <v>46</v>
      </c>
      <c r="LP8" s="64">
        <f t="shared" si="24"/>
        <v>584</v>
      </c>
      <c r="LQ8" s="164">
        <v>50</v>
      </c>
      <c r="LR8" s="164">
        <v>42</v>
      </c>
      <c r="LS8" s="164">
        <v>69</v>
      </c>
      <c r="LT8" s="164">
        <v>69</v>
      </c>
      <c r="LU8" s="164">
        <v>62</v>
      </c>
      <c r="LV8" s="164">
        <v>46</v>
      </c>
      <c r="LW8" s="164">
        <v>70</v>
      </c>
      <c r="LX8" s="164">
        <v>69</v>
      </c>
      <c r="LY8" s="164">
        <v>40</v>
      </c>
      <c r="LZ8" s="164">
        <v>34</v>
      </c>
      <c r="MA8" s="164">
        <v>42</v>
      </c>
      <c r="MB8" s="164">
        <v>47</v>
      </c>
      <c r="MC8" s="64">
        <f t="shared" si="25"/>
        <v>640</v>
      </c>
      <c r="MD8" s="164">
        <v>55</v>
      </c>
      <c r="ME8" s="164">
        <v>52</v>
      </c>
      <c r="MF8" s="164">
        <v>49</v>
      </c>
      <c r="MG8" s="164">
        <v>43</v>
      </c>
      <c r="MH8" s="164">
        <v>40</v>
      </c>
      <c r="MI8" s="164">
        <v>31</v>
      </c>
      <c r="MJ8" s="62">
        <v>62</v>
      </c>
      <c r="MK8" s="62"/>
      <c r="ML8" s="62"/>
      <c r="MM8" s="62"/>
      <c r="MN8" s="62"/>
      <c r="MO8" s="62"/>
      <c r="MP8" s="63">
        <f t="shared" si="26"/>
        <v>332</v>
      </c>
    </row>
    <row r="9" spans="1:354" ht="13.5" thickBot="1" x14ac:dyDescent="0.3">
      <c r="A9" s="189"/>
      <c r="B9" s="191"/>
      <c r="C9" s="12" t="s">
        <v>73</v>
      </c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3">
        <f t="shared" si="0"/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3">
        <f t="shared" si="1"/>
        <v>0</v>
      </c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3">
        <f t="shared" si="2"/>
        <v>0</v>
      </c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4">
        <f t="shared" si="3"/>
        <v>0</v>
      </c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4">
        <f t="shared" si="4"/>
        <v>0</v>
      </c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4">
        <f t="shared" si="5"/>
        <v>0</v>
      </c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4">
        <f t="shared" si="6"/>
        <v>0</v>
      </c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5">
        <f t="shared" si="7"/>
        <v>0</v>
      </c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4">
        <f t="shared" si="8"/>
        <v>0</v>
      </c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4">
        <f t="shared" si="9"/>
        <v>0</v>
      </c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4">
        <f t="shared" si="10"/>
        <v>0</v>
      </c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4">
        <f t="shared" si="11"/>
        <v>0</v>
      </c>
      <c r="FD9" s="62">
        <v>52</v>
      </c>
      <c r="FE9" s="62">
        <v>38</v>
      </c>
      <c r="FF9" s="62">
        <v>49</v>
      </c>
      <c r="FG9" s="62">
        <v>32</v>
      </c>
      <c r="FH9" s="62">
        <v>36</v>
      </c>
      <c r="FI9" s="62">
        <v>48</v>
      </c>
      <c r="FJ9" s="62">
        <v>21</v>
      </c>
      <c r="FK9" s="62">
        <v>28</v>
      </c>
      <c r="FL9" s="62">
        <v>48</v>
      </c>
      <c r="FM9" s="62">
        <v>54</v>
      </c>
      <c r="FN9" s="62">
        <v>22</v>
      </c>
      <c r="FO9" s="62">
        <v>33</v>
      </c>
      <c r="FP9" s="65">
        <f t="shared" si="12"/>
        <v>461</v>
      </c>
      <c r="FQ9" s="62">
        <v>58</v>
      </c>
      <c r="FR9" s="62">
        <v>35</v>
      </c>
      <c r="FS9" s="62">
        <v>20</v>
      </c>
      <c r="FT9" s="62">
        <v>28</v>
      </c>
      <c r="FU9" s="62">
        <v>36</v>
      </c>
      <c r="FV9" s="62">
        <v>26</v>
      </c>
      <c r="FW9" s="62">
        <v>30</v>
      </c>
      <c r="FX9" s="62">
        <v>36</v>
      </c>
      <c r="FY9" s="62">
        <v>35</v>
      </c>
      <c r="FZ9" s="62">
        <v>55</v>
      </c>
      <c r="GA9" s="62">
        <v>41</v>
      </c>
      <c r="GB9" s="62">
        <v>23</v>
      </c>
      <c r="GC9" s="65">
        <f t="shared" si="13"/>
        <v>423</v>
      </c>
      <c r="GD9" s="62">
        <v>20</v>
      </c>
      <c r="GE9" s="62">
        <v>53</v>
      </c>
      <c r="GF9" s="62">
        <v>51</v>
      </c>
      <c r="GG9" s="62">
        <v>28</v>
      </c>
      <c r="GH9" s="62">
        <v>26</v>
      </c>
      <c r="GI9" s="62">
        <v>23</v>
      </c>
      <c r="GJ9" s="62">
        <v>34</v>
      </c>
      <c r="GK9" s="62">
        <v>16</v>
      </c>
      <c r="GL9" s="62">
        <v>32</v>
      </c>
      <c r="GM9" s="62">
        <v>14</v>
      </c>
      <c r="GN9" s="62">
        <v>23</v>
      </c>
      <c r="GO9" s="62">
        <v>28</v>
      </c>
      <c r="GP9" s="65">
        <f t="shared" si="14"/>
        <v>348</v>
      </c>
      <c r="GQ9" s="62">
        <v>46</v>
      </c>
      <c r="GR9" s="62">
        <v>28</v>
      </c>
      <c r="GS9" s="62">
        <v>32</v>
      </c>
      <c r="GT9" s="62">
        <v>17</v>
      </c>
      <c r="GU9" s="62">
        <v>23</v>
      </c>
      <c r="GV9" s="62">
        <v>32</v>
      </c>
      <c r="GW9" s="62">
        <v>43</v>
      </c>
      <c r="GX9" s="62">
        <v>37</v>
      </c>
      <c r="GY9" s="62">
        <v>27</v>
      </c>
      <c r="GZ9" s="62">
        <v>41</v>
      </c>
      <c r="HA9" s="62">
        <v>72</v>
      </c>
      <c r="HB9" s="62">
        <v>37</v>
      </c>
      <c r="HC9" s="65">
        <f t="shared" si="15"/>
        <v>435</v>
      </c>
      <c r="HD9" s="62">
        <v>17</v>
      </c>
      <c r="HE9" s="62">
        <v>30</v>
      </c>
      <c r="HF9" s="62">
        <v>41</v>
      </c>
      <c r="HG9" s="62">
        <v>48</v>
      </c>
      <c r="HH9" s="62">
        <v>29</v>
      </c>
      <c r="HI9" s="62">
        <v>31</v>
      </c>
      <c r="HJ9" s="62">
        <v>23</v>
      </c>
      <c r="HK9" s="62">
        <v>36</v>
      </c>
      <c r="HL9" s="62">
        <v>27</v>
      </c>
      <c r="HM9" s="62">
        <v>34</v>
      </c>
      <c r="HN9" s="62">
        <v>27</v>
      </c>
      <c r="HO9" s="62">
        <v>23</v>
      </c>
      <c r="HP9" s="64">
        <f t="shared" si="16"/>
        <v>366</v>
      </c>
      <c r="HQ9" s="62">
        <v>55</v>
      </c>
      <c r="HR9" s="62">
        <v>23</v>
      </c>
      <c r="HS9" s="62">
        <v>57</v>
      </c>
      <c r="HT9" s="62">
        <v>20</v>
      </c>
      <c r="HU9" s="62">
        <v>27</v>
      </c>
      <c r="HV9" s="62">
        <v>42</v>
      </c>
      <c r="HW9" s="62">
        <v>34</v>
      </c>
      <c r="HX9" s="62">
        <v>33</v>
      </c>
      <c r="HY9" s="62">
        <v>45</v>
      </c>
      <c r="HZ9" s="62">
        <v>50</v>
      </c>
      <c r="IA9" s="62">
        <v>33</v>
      </c>
      <c r="IB9" s="62">
        <v>37</v>
      </c>
      <c r="IC9" s="64">
        <f t="shared" si="17"/>
        <v>456</v>
      </c>
      <c r="ID9" s="62">
        <v>34</v>
      </c>
      <c r="IE9" s="62">
        <v>37</v>
      </c>
      <c r="IF9" s="62">
        <v>31</v>
      </c>
      <c r="IG9" s="62">
        <v>27</v>
      </c>
      <c r="IH9" s="62">
        <v>42</v>
      </c>
      <c r="II9" s="62">
        <v>52</v>
      </c>
      <c r="IJ9" s="62">
        <v>34</v>
      </c>
      <c r="IK9" s="62">
        <v>33</v>
      </c>
      <c r="IL9" s="62">
        <v>23</v>
      </c>
      <c r="IM9" s="62">
        <v>33</v>
      </c>
      <c r="IN9" s="62">
        <v>33</v>
      </c>
      <c r="IO9" s="62">
        <v>33</v>
      </c>
      <c r="IP9" s="64">
        <f t="shared" si="18"/>
        <v>412</v>
      </c>
      <c r="IQ9" s="62">
        <v>22</v>
      </c>
      <c r="IR9" s="62">
        <v>27</v>
      </c>
      <c r="IS9" s="62">
        <v>27</v>
      </c>
      <c r="IT9" s="62">
        <v>20</v>
      </c>
      <c r="IU9" s="62">
        <v>18</v>
      </c>
      <c r="IV9" s="62">
        <v>27</v>
      </c>
      <c r="IW9" s="62">
        <v>35</v>
      </c>
      <c r="IX9" s="62">
        <v>38</v>
      </c>
      <c r="IY9" s="62">
        <v>30</v>
      </c>
      <c r="IZ9" s="62">
        <v>53</v>
      </c>
      <c r="JA9" s="62">
        <v>21</v>
      </c>
      <c r="JB9" s="62">
        <v>37</v>
      </c>
      <c r="JC9" s="64">
        <f t="shared" si="19"/>
        <v>355</v>
      </c>
      <c r="JD9" s="62">
        <v>25</v>
      </c>
      <c r="JE9" s="62">
        <v>22</v>
      </c>
      <c r="JF9" s="62">
        <v>24</v>
      </c>
      <c r="JG9" s="62">
        <v>33</v>
      </c>
      <c r="JH9" s="62">
        <v>34</v>
      </c>
      <c r="JI9" s="62">
        <v>22</v>
      </c>
      <c r="JJ9" s="62">
        <v>33</v>
      </c>
      <c r="JK9" s="62">
        <v>21</v>
      </c>
      <c r="JL9" s="62">
        <v>33</v>
      </c>
      <c r="JM9" s="62">
        <v>25</v>
      </c>
      <c r="JN9" s="62">
        <v>26</v>
      </c>
      <c r="JO9" s="62">
        <v>32</v>
      </c>
      <c r="JP9" s="64">
        <f t="shared" si="20"/>
        <v>330</v>
      </c>
      <c r="JQ9" s="62">
        <v>51</v>
      </c>
      <c r="JR9" s="62">
        <v>16</v>
      </c>
      <c r="JS9" s="62">
        <v>11</v>
      </c>
      <c r="JT9" s="62">
        <v>23</v>
      </c>
      <c r="JU9" s="62">
        <v>24</v>
      </c>
      <c r="JV9" s="62">
        <v>29</v>
      </c>
      <c r="JW9" s="62">
        <v>27</v>
      </c>
      <c r="JX9" s="62">
        <v>28</v>
      </c>
      <c r="JY9" s="62">
        <v>20</v>
      </c>
      <c r="JZ9" s="62">
        <v>17</v>
      </c>
      <c r="KA9" s="62">
        <v>25</v>
      </c>
      <c r="KB9" s="62">
        <v>30</v>
      </c>
      <c r="KC9" s="64">
        <f t="shared" si="21"/>
        <v>301</v>
      </c>
      <c r="KD9" s="62">
        <v>19</v>
      </c>
      <c r="KE9" s="62">
        <v>26</v>
      </c>
      <c r="KF9" s="62">
        <v>31</v>
      </c>
      <c r="KG9" s="62">
        <v>19</v>
      </c>
      <c r="KH9" s="62">
        <v>15</v>
      </c>
      <c r="KI9" s="62">
        <v>31</v>
      </c>
      <c r="KJ9" s="62">
        <v>24</v>
      </c>
      <c r="KK9" s="62">
        <v>24</v>
      </c>
      <c r="KL9" s="62">
        <v>29</v>
      </c>
      <c r="KM9" s="62">
        <v>28</v>
      </c>
      <c r="KN9" s="62">
        <v>16</v>
      </c>
      <c r="KO9" s="62">
        <v>21</v>
      </c>
      <c r="KP9" s="64">
        <f t="shared" si="22"/>
        <v>283</v>
      </c>
      <c r="KQ9" s="62">
        <v>18</v>
      </c>
      <c r="KR9" s="62">
        <v>24</v>
      </c>
      <c r="KS9" s="62">
        <v>17</v>
      </c>
      <c r="KT9" s="62">
        <v>17</v>
      </c>
      <c r="KU9" s="62">
        <v>28</v>
      </c>
      <c r="KV9" s="62">
        <v>12</v>
      </c>
      <c r="KW9" s="62">
        <v>5</v>
      </c>
      <c r="KX9" s="62">
        <v>51</v>
      </c>
      <c r="KY9" s="62">
        <v>35</v>
      </c>
      <c r="KZ9" s="62">
        <v>16</v>
      </c>
      <c r="LA9" s="62">
        <v>21</v>
      </c>
      <c r="LB9" s="62">
        <v>23</v>
      </c>
      <c r="LC9" s="64">
        <f t="shared" si="23"/>
        <v>267</v>
      </c>
      <c r="LD9" s="62">
        <v>17</v>
      </c>
      <c r="LE9" s="62">
        <v>16</v>
      </c>
      <c r="LF9" s="62">
        <v>41</v>
      </c>
      <c r="LG9" s="62">
        <v>14</v>
      </c>
      <c r="LH9" s="62">
        <v>26</v>
      </c>
      <c r="LI9" s="62">
        <v>20</v>
      </c>
      <c r="LJ9" s="62">
        <v>20</v>
      </c>
      <c r="LK9" s="62">
        <v>31</v>
      </c>
      <c r="LL9" s="62">
        <v>19</v>
      </c>
      <c r="LM9" s="62">
        <v>38</v>
      </c>
      <c r="LN9" s="62">
        <v>34</v>
      </c>
      <c r="LO9" s="62">
        <v>24</v>
      </c>
      <c r="LP9" s="64">
        <f t="shared" si="24"/>
        <v>300</v>
      </c>
      <c r="LQ9" s="164">
        <v>17</v>
      </c>
      <c r="LR9" s="164">
        <v>26</v>
      </c>
      <c r="LS9" s="164">
        <v>27</v>
      </c>
      <c r="LT9" s="164">
        <v>24</v>
      </c>
      <c r="LU9" s="164">
        <v>27</v>
      </c>
      <c r="LV9" s="164">
        <v>21</v>
      </c>
      <c r="LW9" s="164">
        <v>26</v>
      </c>
      <c r="LX9" s="164">
        <v>32</v>
      </c>
      <c r="LY9" s="164">
        <v>24</v>
      </c>
      <c r="LZ9" s="164">
        <v>22</v>
      </c>
      <c r="MA9" s="164">
        <v>16</v>
      </c>
      <c r="MB9" s="164">
        <v>38</v>
      </c>
      <c r="MC9" s="64">
        <f t="shared" si="25"/>
        <v>300</v>
      </c>
      <c r="MD9" s="164">
        <v>35</v>
      </c>
      <c r="ME9" s="164">
        <v>23</v>
      </c>
      <c r="MF9" s="164">
        <v>22</v>
      </c>
      <c r="MG9" s="164">
        <v>16</v>
      </c>
      <c r="MH9" s="164">
        <v>26</v>
      </c>
      <c r="MI9" s="164">
        <v>28</v>
      </c>
      <c r="MJ9" s="62">
        <v>22</v>
      </c>
      <c r="MK9" s="62"/>
      <c r="ML9" s="62"/>
      <c r="MM9" s="62"/>
      <c r="MN9" s="62"/>
      <c r="MO9" s="62"/>
      <c r="MP9" s="63">
        <f t="shared" si="26"/>
        <v>172</v>
      </c>
    </row>
    <row r="10" spans="1:354" ht="13.5" thickBot="1" x14ac:dyDescent="0.3">
      <c r="A10" s="189"/>
      <c r="B10" s="191"/>
      <c r="C10" s="12" t="s">
        <v>74</v>
      </c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>
        <f t="shared" si="0"/>
        <v>0</v>
      </c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3">
        <f t="shared" si="1"/>
        <v>0</v>
      </c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3">
        <f t="shared" si="2"/>
        <v>0</v>
      </c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4">
        <f t="shared" si="3"/>
        <v>0</v>
      </c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4">
        <f t="shared" si="4"/>
        <v>0</v>
      </c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4">
        <f t="shared" si="5"/>
        <v>0</v>
      </c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4">
        <f t="shared" si="6"/>
        <v>0</v>
      </c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5">
        <f t="shared" si="7"/>
        <v>0</v>
      </c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4">
        <f t="shared" si="8"/>
        <v>0</v>
      </c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4">
        <f t="shared" si="9"/>
        <v>0</v>
      </c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4">
        <f t="shared" si="10"/>
        <v>0</v>
      </c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4">
        <f t="shared" si="11"/>
        <v>0</v>
      </c>
      <c r="FD10" s="62">
        <v>54</v>
      </c>
      <c r="FE10" s="62">
        <v>28</v>
      </c>
      <c r="FF10" s="62">
        <v>29</v>
      </c>
      <c r="FG10" s="62">
        <v>49</v>
      </c>
      <c r="FH10" s="62">
        <v>56</v>
      </c>
      <c r="FI10" s="62">
        <v>41</v>
      </c>
      <c r="FJ10" s="62">
        <v>34</v>
      </c>
      <c r="FK10" s="62">
        <v>35</v>
      </c>
      <c r="FL10" s="62">
        <v>68</v>
      </c>
      <c r="FM10" s="62">
        <v>50</v>
      </c>
      <c r="FN10" s="62">
        <v>59</v>
      </c>
      <c r="FO10" s="62">
        <v>50</v>
      </c>
      <c r="FP10" s="65">
        <f t="shared" si="12"/>
        <v>553</v>
      </c>
      <c r="FQ10" s="62">
        <v>25</v>
      </c>
      <c r="FR10" s="62">
        <v>41</v>
      </c>
      <c r="FS10" s="62">
        <v>54</v>
      </c>
      <c r="FT10" s="62">
        <v>35</v>
      </c>
      <c r="FU10" s="62">
        <v>27</v>
      </c>
      <c r="FV10" s="62">
        <v>39</v>
      </c>
      <c r="FW10" s="62">
        <v>21</v>
      </c>
      <c r="FX10" s="62">
        <v>52</v>
      </c>
      <c r="FY10" s="62">
        <v>30</v>
      </c>
      <c r="FZ10" s="62">
        <v>34</v>
      </c>
      <c r="GA10" s="62">
        <v>38</v>
      </c>
      <c r="GB10" s="62">
        <v>36</v>
      </c>
      <c r="GC10" s="65">
        <f t="shared" si="13"/>
        <v>432</v>
      </c>
      <c r="GD10" s="62">
        <v>18</v>
      </c>
      <c r="GE10" s="62">
        <v>27</v>
      </c>
      <c r="GF10" s="62">
        <v>28</v>
      </c>
      <c r="GG10" s="62">
        <v>43</v>
      </c>
      <c r="GH10" s="62">
        <v>35</v>
      </c>
      <c r="GI10" s="62">
        <v>65</v>
      </c>
      <c r="GJ10" s="62">
        <v>45</v>
      </c>
      <c r="GK10" s="62">
        <v>42</v>
      </c>
      <c r="GL10" s="62">
        <v>51</v>
      </c>
      <c r="GM10" s="62">
        <v>37</v>
      </c>
      <c r="GN10" s="62">
        <v>37</v>
      </c>
      <c r="GO10" s="62">
        <v>35</v>
      </c>
      <c r="GP10" s="65">
        <f t="shared" si="14"/>
        <v>463</v>
      </c>
      <c r="GQ10" s="62">
        <v>24</v>
      </c>
      <c r="GR10" s="62">
        <v>77</v>
      </c>
      <c r="GS10" s="62">
        <v>33</v>
      </c>
      <c r="GT10" s="62">
        <v>30</v>
      </c>
      <c r="GU10" s="62">
        <v>26</v>
      </c>
      <c r="GV10" s="62">
        <v>42</v>
      </c>
      <c r="GW10" s="62">
        <v>34</v>
      </c>
      <c r="GX10" s="62">
        <v>51</v>
      </c>
      <c r="GY10" s="62">
        <v>31</v>
      </c>
      <c r="GZ10" s="62">
        <v>28</v>
      </c>
      <c r="HA10" s="62">
        <v>34</v>
      </c>
      <c r="HB10" s="62">
        <v>21</v>
      </c>
      <c r="HC10" s="65">
        <f t="shared" si="15"/>
        <v>431</v>
      </c>
      <c r="HD10" s="62">
        <v>25</v>
      </c>
      <c r="HE10" s="62">
        <v>31</v>
      </c>
      <c r="HF10" s="62">
        <v>33</v>
      </c>
      <c r="HG10" s="62">
        <v>22</v>
      </c>
      <c r="HH10" s="62">
        <v>43</v>
      </c>
      <c r="HI10" s="62">
        <v>35</v>
      </c>
      <c r="HJ10" s="62">
        <v>43</v>
      </c>
      <c r="HK10" s="62">
        <v>46</v>
      </c>
      <c r="HL10" s="62">
        <v>27</v>
      </c>
      <c r="HM10" s="62">
        <v>44</v>
      </c>
      <c r="HN10" s="62">
        <v>49</v>
      </c>
      <c r="HO10" s="62">
        <v>43</v>
      </c>
      <c r="HP10" s="64">
        <f t="shared" si="16"/>
        <v>441</v>
      </c>
      <c r="HQ10" s="62">
        <v>43</v>
      </c>
      <c r="HR10" s="62">
        <v>22</v>
      </c>
      <c r="HS10" s="62">
        <v>34</v>
      </c>
      <c r="HT10" s="62">
        <v>42</v>
      </c>
      <c r="HU10" s="62">
        <v>25</v>
      </c>
      <c r="HV10" s="62">
        <v>35</v>
      </c>
      <c r="HW10" s="62">
        <v>42</v>
      </c>
      <c r="HX10" s="62">
        <v>34</v>
      </c>
      <c r="HY10" s="62">
        <v>27</v>
      </c>
      <c r="HZ10" s="62">
        <v>50</v>
      </c>
      <c r="IA10" s="62">
        <v>115</v>
      </c>
      <c r="IB10" s="62">
        <v>84</v>
      </c>
      <c r="IC10" s="64">
        <f t="shared" si="17"/>
        <v>553</v>
      </c>
      <c r="ID10" s="62">
        <v>52</v>
      </c>
      <c r="IE10" s="62">
        <v>52</v>
      </c>
      <c r="IF10" s="62">
        <v>36</v>
      </c>
      <c r="IG10" s="62">
        <v>40</v>
      </c>
      <c r="IH10" s="62">
        <v>59</v>
      </c>
      <c r="II10" s="62">
        <v>46</v>
      </c>
      <c r="IJ10" s="62">
        <v>69</v>
      </c>
      <c r="IK10" s="62">
        <v>53</v>
      </c>
      <c r="IL10" s="62">
        <v>28</v>
      </c>
      <c r="IM10" s="62">
        <v>40</v>
      </c>
      <c r="IN10" s="62">
        <v>49</v>
      </c>
      <c r="IO10" s="62">
        <v>24</v>
      </c>
      <c r="IP10" s="64">
        <f t="shared" si="18"/>
        <v>548</v>
      </c>
      <c r="IQ10" s="62">
        <v>49</v>
      </c>
      <c r="IR10" s="62">
        <v>31</v>
      </c>
      <c r="IS10" s="62">
        <v>48</v>
      </c>
      <c r="IT10" s="62">
        <v>35</v>
      </c>
      <c r="IU10" s="62">
        <v>45</v>
      </c>
      <c r="IV10" s="62">
        <v>29</v>
      </c>
      <c r="IW10" s="62">
        <v>50</v>
      </c>
      <c r="IX10" s="62">
        <v>32</v>
      </c>
      <c r="IY10" s="62">
        <v>23</v>
      </c>
      <c r="IZ10" s="62">
        <v>56</v>
      </c>
      <c r="JA10" s="62">
        <v>20</v>
      </c>
      <c r="JB10" s="62">
        <v>32</v>
      </c>
      <c r="JC10" s="64">
        <f t="shared" si="19"/>
        <v>450</v>
      </c>
      <c r="JD10" s="62">
        <v>20</v>
      </c>
      <c r="JE10" s="62">
        <v>22</v>
      </c>
      <c r="JF10" s="62">
        <v>34</v>
      </c>
      <c r="JG10" s="62">
        <v>39</v>
      </c>
      <c r="JH10" s="62">
        <v>32</v>
      </c>
      <c r="JI10" s="62">
        <v>22</v>
      </c>
      <c r="JJ10" s="62">
        <v>31</v>
      </c>
      <c r="JK10" s="62">
        <v>33</v>
      </c>
      <c r="JL10" s="62">
        <v>35</v>
      </c>
      <c r="JM10" s="62">
        <v>31</v>
      </c>
      <c r="JN10" s="62">
        <v>45</v>
      </c>
      <c r="JO10" s="62">
        <v>46</v>
      </c>
      <c r="JP10" s="64">
        <f t="shared" si="20"/>
        <v>390</v>
      </c>
      <c r="JQ10" s="62">
        <v>74</v>
      </c>
      <c r="JR10" s="62">
        <v>34</v>
      </c>
      <c r="JS10" s="62">
        <v>29</v>
      </c>
      <c r="JT10" s="62">
        <v>22</v>
      </c>
      <c r="JU10" s="62">
        <v>21</v>
      </c>
      <c r="JV10" s="62">
        <v>36</v>
      </c>
      <c r="JW10" s="62">
        <v>36</v>
      </c>
      <c r="JX10" s="62">
        <v>21</v>
      </c>
      <c r="JY10" s="62">
        <v>34</v>
      </c>
      <c r="JZ10" s="62">
        <v>21</v>
      </c>
      <c r="KA10" s="62">
        <v>25</v>
      </c>
      <c r="KB10" s="62">
        <v>31</v>
      </c>
      <c r="KC10" s="64">
        <f t="shared" si="21"/>
        <v>384</v>
      </c>
      <c r="KD10" s="62">
        <v>18</v>
      </c>
      <c r="KE10" s="62">
        <v>25</v>
      </c>
      <c r="KF10" s="62">
        <v>17</v>
      </c>
      <c r="KG10" s="62">
        <v>6</v>
      </c>
      <c r="KH10" s="62">
        <v>31</v>
      </c>
      <c r="KI10" s="62">
        <v>41</v>
      </c>
      <c r="KJ10" s="62">
        <v>20</v>
      </c>
      <c r="KK10" s="62">
        <v>14</v>
      </c>
      <c r="KL10" s="62">
        <v>24</v>
      </c>
      <c r="KM10" s="62">
        <v>22</v>
      </c>
      <c r="KN10" s="62">
        <v>26</v>
      </c>
      <c r="KO10" s="62">
        <v>19</v>
      </c>
      <c r="KP10" s="64">
        <f t="shared" si="22"/>
        <v>263</v>
      </c>
      <c r="KQ10" s="62">
        <v>30</v>
      </c>
      <c r="KR10" s="62">
        <v>16</v>
      </c>
      <c r="KS10" s="62">
        <v>22</v>
      </c>
      <c r="KT10" s="62">
        <v>21</v>
      </c>
      <c r="KU10" s="62">
        <v>21</v>
      </c>
      <c r="KV10" s="62">
        <v>8</v>
      </c>
      <c r="KW10" s="62">
        <v>0</v>
      </c>
      <c r="KX10" s="62">
        <v>56</v>
      </c>
      <c r="KY10" s="62">
        <v>38</v>
      </c>
      <c r="KZ10" s="62">
        <v>26</v>
      </c>
      <c r="LA10" s="62">
        <v>22</v>
      </c>
      <c r="LB10" s="62">
        <v>25</v>
      </c>
      <c r="LC10" s="64">
        <f t="shared" si="23"/>
        <v>285</v>
      </c>
      <c r="LD10" s="62">
        <v>20</v>
      </c>
      <c r="LE10" s="62">
        <v>7</v>
      </c>
      <c r="LF10" s="62">
        <v>21</v>
      </c>
      <c r="LG10" s="62">
        <v>20</v>
      </c>
      <c r="LH10" s="62">
        <v>62</v>
      </c>
      <c r="LI10" s="62">
        <v>64</v>
      </c>
      <c r="LJ10" s="62">
        <v>33</v>
      </c>
      <c r="LK10" s="62">
        <v>32</v>
      </c>
      <c r="LL10" s="62">
        <v>17</v>
      </c>
      <c r="LM10" s="62">
        <v>16</v>
      </c>
      <c r="LN10" s="62">
        <v>20</v>
      </c>
      <c r="LO10" s="62">
        <v>28</v>
      </c>
      <c r="LP10" s="64">
        <f t="shared" si="24"/>
        <v>340</v>
      </c>
      <c r="LQ10" s="164">
        <v>21</v>
      </c>
      <c r="LR10" s="164">
        <v>14</v>
      </c>
      <c r="LS10" s="164">
        <v>21</v>
      </c>
      <c r="LT10" s="164">
        <v>55</v>
      </c>
      <c r="LU10" s="164">
        <v>57</v>
      </c>
      <c r="LV10" s="164">
        <v>23</v>
      </c>
      <c r="LW10" s="164">
        <v>39</v>
      </c>
      <c r="LX10" s="164">
        <v>38</v>
      </c>
      <c r="LY10" s="164">
        <v>36</v>
      </c>
      <c r="LZ10" s="164">
        <v>37</v>
      </c>
      <c r="MA10" s="164">
        <v>31</v>
      </c>
      <c r="MB10" s="164">
        <v>17</v>
      </c>
      <c r="MC10" s="64">
        <f t="shared" si="25"/>
        <v>389</v>
      </c>
      <c r="MD10" s="164">
        <v>31</v>
      </c>
      <c r="ME10" s="164">
        <v>23</v>
      </c>
      <c r="MF10" s="164">
        <v>14</v>
      </c>
      <c r="MG10" s="164">
        <v>33</v>
      </c>
      <c r="MH10" s="164">
        <v>24</v>
      </c>
      <c r="MI10" s="164">
        <v>34</v>
      </c>
      <c r="MJ10" s="62">
        <v>27</v>
      </c>
      <c r="MK10" s="62"/>
      <c r="ML10" s="62"/>
      <c r="MM10" s="62"/>
      <c r="MN10" s="62"/>
      <c r="MO10" s="62"/>
      <c r="MP10" s="63">
        <f t="shared" si="26"/>
        <v>186</v>
      </c>
    </row>
    <row r="11" spans="1:354" ht="13.5" thickBot="1" x14ac:dyDescent="0.3">
      <c r="A11" s="189"/>
      <c r="B11" s="191"/>
      <c r="C11" s="12" t="s">
        <v>75</v>
      </c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>
        <f t="shared" si="0"/>
        <v>0</v>
      </c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3">
        <f t="shared" si="1"/>
        <v>0</v>
      </c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3">
        <f t="shared" si="2"/>
        <v>0</v>
      </c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4">
        <f t="shared" si="3"/>
        <v>0</v>
      </c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4">
        <f t="shared" si="4"/>
        <v>0</v>
      </c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4">
        <f t="shared" si="5"/>
        <v>0</v>
      </c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4">
        <f t="shared" si="6"/>
        <v>0</v>
      </c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5">
        <f t="shared" si="7"/>
        <v>0</v>
      </c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4">
        <f t="shared" si="8"/>
        <v>0</v>
      </c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4">
        <f t="shared" si="9"/>
        <v>0</v>
      </c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4">
        <f t="shared" si="10"/>
        <v>0</v>
      </c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4">
        <f t="shared" si="11"/>
        <v>0</v>
      </c>
      <c r="FD11" s="62">
        <v>89</v>
      </c>
      <c r="FE11" s="62">
        <v>85</v>
      </c>
      <c r="FF11" s="62">
        <v>121</v>
      </c>
      <c r="FG11" s="62">
        <v>121</v>
      </c>
      <c r="FH11" s="62">
        <v>140</v>
      </c>
      <c r="FI11" s="62">
        <v>75</v>
      </c>
      <c r="FJ11" s="62">
        <v>92</v>
      </c>
      <c r="FK11" s="62">
        <v>77</v>
      </c>
      <c r="FL11" s="62">
        <v>101</v>
      </c>
      <c r="FM11" s="62">
        <v>115</v>
      </c>
      <c r="FN11" s="62">
        <v>59</v>
      </c>
      <c r="FO11" s="62">
        <v>61</v>
      </c>
      <c r="FP11" s="65">
        <f t="shared" si="12"/>
        <v>1136</v>
      </c>
      <c r="FQ11" s="62">
        <v>74</v>
      </c>
      <c r="FR11" s="62">
        <v>75</v>
      </c>
      <c r="FS11" s="62">
        <v>59</v>
      </c>
      <c r="FT11" s="62">
        <v>66</v>
      </c>
      <c r="FU11" s="62">
        <v>90</v>
      </c>
      <c r="FV11" s="62">
        <v>49</v>
      </c>
      <c r="FW11" s="62">
        <v>58</v>
      </c>
      <c r="FX11" s="62">
        <v>50</v>
      </c>
      <c r="FY11" s="62">
        <v>67</v>
      </c>
      <c r="FZ11" s="62">
        <v>82</v>
      </c>
      <c r="GA11" s="62">
        <v>78</v>
      </c>
      <c r="GB11" s="62">
        <v>56</v>
      </c>
      <c r="GC11" s="65">
        <f t="shared" si="13"/>
        <v>804</v>
      </c>
      <c r="GD11" s="62">
        <v>62</v>
      </c>
      <c r="GE11" s="62">
        <v>61</v>
      </c>
      <c r="GF11" s="62">
        <v>72</v>
      </c>
      <c r="GG11" s="62">
        <v>68</v>
      </c>
      <c r="GH11" s="62">
        <v>60</v>
      </c>
      <c r="GI11" s="62">
        <v>63</v>
      </c>
      <c r="GJ11" s="62">
        <v>51</v>
      </c>
      <c r="GK11" s="62">
        <v>59</v>
      </c>
      <c r="GL11" s="62">
        <v>44</v>
      </c>
      <c r="GM11" s="62">
        <v>67</v>
      </c>
      <c r="GN11" s="62">
        <v>58</v>
      </c>
      <c r="GO11" s="62">
        <v>46</v>
      </c>
      <c r="GP11" s="65">
        <f t="shared" si="14"/>
        <v>711</v>
      </c>
      <c r="GQ11" s="62">
        <v>34</v>
      </c>
      <c r="GR11" s="62">
        <v>53</v>
      </c>
      <c r="GS11" s="62">
        <v>58</v>
      </c>
      <c r="GT11" s="62">
        <v>59</v>
      </c>
      <c r="GU11" s="62">
        <v>82</v>
      </c>
      <c r="GV11" s="62">
        <v>54</v>
      </c>
      <c r="GW11" s="62">
        <v>46</v>
      </c>
      <c r="GX11" s="62">
        <v>69</v>
      </c>
      <c r="GY11" s="62">
        <v>42</v>
      </c>
      <c r="GZ11" s="62">
        <v>65</v>
      </c>
      <c r="HA11" s="62">
        <v>47</v>
      </c>
      <c r="HB11" s="62">
        <v>71</v>
      </c>
      <c r="HC11" s="65">
        <f t="shared" si="15"/>
        <v>680</v>
      </c>
      <c r="HD11" s="62">
        <v>58</v>
      </c>
      <c r="HE11" s="62">
        <v>47</v>
      </c>
      <c r="HF11" s="62">
        <v>76</v>
      </c>
      <c r="HG11" s="62">
        <v>61</v>
      </c>
      <c r="HH11" s="62">
        <v>48</v>
      </c>
      <c r="HI11" s="62">
        <v>61</v>
      </c>
      <c r="HJ11" s="62">
        <v>52</v>
      </c>
      <c r="HK11" s="62">
        <v>75</v>
      </c>
      <c r="HL11" s="62">
        <v>31</v>
      </c>
      <c r="HM11" s="62">
        <v>67</v>
      </c>
      <c r="HN11" s="62">
        <v>76</v>
      </c>
      <c r="HO11" s="62">
        <v>65</v>
      </c>
      <c r="HP11" s="64">
        <f t="shared" si="16"/>
        <v>717</v>
      </c>
      <c r="HQ11" s="62">
        <v>75</v>
      </c>
      <c r="HR11" s="62">
        <v>47</v>
      </c>
      <c r="HS11" s="62">
        <v>80</v>
      </c>
      <c r="HT11" s="62">
        <v>69</v>
      </c>
      <c r="HU11" s="62">
        <v>39</v>
      </c>
      <c r="HV11" s="62">
        <v>48</v>
      </c>
      <c r="HW11" s="62">
        <v>71</v>
      </c>
      <c r="HX11" s="62">
        <v>80</v>
      </c>
      <c r="HY11" s="62">
        <v>56</v>
      </c>
      <c r="HZ11" s="62">
        <v>93</v>
      </c>
      <c r="IA11" s="62">
        <v>63</v>
      </c>
      <c r="IB11" s="62">
        <v>50</v>
      </c>
      <c r="IC11" s="64">
        <f t="shared" si="17"/>
        <v>771</v>
      </c>
      <c r="ID11" s="62">
        <v>51</v>
      </c>
      <c r="IE11" s="62">
        <v>44</v>
      </c>
      <c r="IF11" s="62">
        <v>75</v>
      </c>
      <c r="IG11" s="62">
        <v>64</v>
      </c>
      <c r="IH11" s="62">
        <v>72</v>
      </c>
      <c r="II11" s="62">
        <v>45</v>
      </c>
      <c r="IJ11" s="62">
        <v>62</v>
      </c>
      <c r="IK11" s="62">
        <v>77</v>
      </c>
      <c r="IL11" s="62">
        <v>56</v>
      </c>
      <c r="IM11" s="62">
        <v>74</v>
      </c>
      <c r="IN11" s="62">
        <v>60</v>
      </c>
      <c r="IO11" s="62">
        <v>58</v>
      </c>
      <c r="IP11" s="64">
        <f t="shared" si="18"/>
        <v>738</v>
      </c>
      <c r="IQ11" s="62">
        <v>57</v>
      </c>
      <c r="IR11" s="62">
        <v>54</v>
      </c>
      <c r="IS11" s="62">
        <v>47</v>
      </c>
      <c r="IT11" s="62">
        <v>43</v>
      </c>
      <c r="IU11" s="62">
        <v>76</v>
      </c>
      <c r="IV11" s="62">
        <v>86</v>
      </c>
      <c r="IW11" s="62">
        <v>79</v>
      </c>
      <c r="IX11" s="62">
        <v>66</v>
      </c>
      <c r="IY11" s="62">
        <v>65</v>
      </c>
      <c r="IZ11" s="62">
        <v>93</v>
      </c>
      <c r="JA11" s="62">
        <v>49</v>
      </c>
      <c r="JB11" s="62">
        <v>63</v>
      </c>
      <c r="JC11" s="64">
        <f t="shared" si="19"/>
        <v>778</v>
      </c>
      <c r="JD11" s="62">
        <v>71</v>
      </c>
      <c r="JE11" s="62">
        <v>48</v>
      </c>
      <c r="JF11" s="62">
        <v>69</v>
      </c>
      <c r="JG11" s="62">
        <v>63</v>
      </c>
      <c r="JH11" s="62">
        <v>55</v>
      </c>
      <c r="JI11" s="62">
        <v>45</v>
      </c>
      <c r="JJ11" s="62">
        <v>100</v>
      </c>
      <c r="JK11" s="62">
        <v>55</v>
      </c>
      <c r="JL11" s="62">
        <v>65</v>
      </c>
      <c r="JM11" s="62">
        <v>54</v>
      </c>
      <c r="JN11" s="62">
        <v>53</v>
      </c>
      <c r="JO11" s="62">
        <v>71</v>
      </c>
      <c r="JP11" s="64">
        <f t="shared" si="20"/>
        <v>749</v>
      </c>
      <c r="JQ11" s="62">
        <v>62</v>
      </c>
      <c r="JR11" s="62">
        <v>46</v>
      </c>
      <c r="JS11" s="62">
        <v>33</v>
      </c>
      <c r="JT11" s="62">
        <v>32</v>
      </c>
      <c r="JU11" s="62">
        <v>40</v>
      </c>
      <c r="JV11" s="62">
        <v>58</v>
      </c>
      <c r="JW11" s="62">
        <v>42</v>
      </c>
      <c r="JX11" s="62">
        <v>40</v>
      </c>
      <c r="JY11" s="62">
        <v>60</v>
      </c>
      <c r="JZ11" s="62">
        <v>39</v>
      </c>
      <c r="KA11" s="62">
        <v>31</v>
      </c>
      <c r="KB11" s="62">
        <v>47</v>
      </c>
      <c r="KC11" s="64">
        <f t="shared" si="21"/>
        <v>530</v>
      </c>
      <c r="KD11" s="62">
        <v>25</v>
      </c>
      <c r="KE11" s="62">
        <v>41</v>
      </c>
      <c r="KF11" s="62">
        <v>33</v>
      </c>
      <c r="KG11" s="62">
        <v>41</v>
      </c>
      <c r="KH11" s="62">
        <v>31</v>
      </c>
      <c r="KI11" s="62">
        <v>57</v>
      </c>
      <c r="KJ11" s="62">
        <v>44</v>
      </c>
      <c r="KK11" s="62">
        <v>39</v>
      </c>
      <c r="KL11" s="62">
        <v>53</v>
      </c>
      <c r="KM11" s="62">
        <v>35</v>
      </c>
      <c r="KN11" s="62">
        <v>47</v>
      </c>
      <c r="KO11" s="62">
        <v>37</v>
      </c>
      <c r="KP11" s="64">
        <f t="shared" si="22"/>
        <v>483</v>
      </c>
      <c r="KQ11" s="62">
        <v>37</v>
      </c>
      <c r="KR11" s="62">
        <v>39</v>
      </c>
      <c r="KS11" s="62">
        <v>49</v>
      </c>
      <c r="KT11" s="62">
        <v>35</v>
      </c>
      <c r="KU11" s="62">
        <v>26</v>
      </c>
      <c r="KV11" s="62">
        <v>26</v>
      </c>
      <c r="KW11" s="62">
        <v>0</v>
      </c>
      <c r="KX11" s="62">
        <v>109</v>
      </c>
      <c r="KY11" s="62">
        <v>51</v>
      </c>
      <c r="KZ11" s="62">
        <v>30</v>
      </c>
      <c r="LA11" s="62">
        <v>39</v>
      </c>
      <c r="LB11" s="62">
        <v>34</v>
      </c>
      <c r="LC11" s="64">
        <f t="shared" si="23"/>
        <v>475</v>
      </c>
      <c r="LD11" s="62">
        <v>25</v>
      </c>
      <c r="LE11" s="62">
        <v>23</v>
      </c>
      <c r="LF11" s="62">
        <v>25</v>
      </c>
      <c r="LG11" s="62">
        <v>17</v>
      </c>
      <c r="LH11" s="62">
        <v>52</v>
      </c>
      <c r="LI11" s="62">
        <v>48</v>
      </c>
      <c r="LJ11" s="62">
        <v>43</v>
      </c>
      <c r="LK11" s="62">
        <v>33</v>
      </c>
      <c r="LL11" s="62">
        <v>40</v>
      </c>
      <c r="LM11" s="62">
        <v>41</v>
      </c>
      <c r="LN11" s="62">
        <v>40</v>
      </c>
      <c r="LO11" s="62">
        <v>14</v>
      </c>
      <c r="LP11" s="64">
        <f t="shared" si="24"/>
        <v>401</v>
      </c>
      <c r="LQ11" s="164">
        <v>31</v>
      </c>
      <c r="LR11" s="164">
        <v>19</v>
      </c>
      <c r="LS11" s="164">
        <v>58</v>
      </c>
      <c r="LT11" s="164">
        <v>32</v>
      </c>
      <c r="LU11" s="164">
        <v>56</v>
      </c>
      <c r="LV11" s="164">
        <v>33</v>
      </c>
      <c r="LW11" s="164">
        <v>55</v>
      </c>
      <c r="LX11" s="164">
        <v>38</v>
      </c>
      <c r="LY11" s="164">
        <v>53</v>
      </c>
      <c r="LZ11" s="164">
        <v>42</v>
      </c>
      <c r="MA11" s="164">
        <v>30</v>
      </c>
      <c r="MB11" s="164">
        <v>33</v>
      </c>
      <c r="MC11" s="64">
        <f t="shared" si="25"/>
        <v>480</v>
      </c>
      <c r="MD11" s="164">
        <v>34</v>
      </c>
      <c r="ME11" s="164">
        <v>38</v>
      </c>
      <c r="MF11" s="164">
        <v>25</v>
      </c>
      <c r="MG11" s="164">
        <v>38</v>
      </c>
      <c r="MH11" s="164">
        <v>37</v>
      </c>
      <c r="MI11" s="164">
        <v>32</v>
      </c>
      <c r="MJ11" s="62">
        <v>48</v>
      </c>
      <c r="MK11" s="62"/>
      <c r="ML11" s="62"/>
      <c r="MM11" s="62"/>
      <c r="MN11" s="62"/>
      <c r="MO11" s="62"/>
      <c r="MP11" s="63">
        <f t="shared" si="26"/>
        <v>252</v>
      </c>
    </row>
    <row r="12" spans="1:354" ht="13.5" thickBot="1" x14ac:dyDescent="0.3">
      <c r="A12" s="189"/>
      <c r="B12" s="191"/>
      <c r="C12" s="12" t="s">
        <v>76</v>
      </c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3">
        <f t="shared" si="0"/>
        <v>0</v>
      </c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3">
        <f t="shared" si="1"/>
        <v>0</v>
      </c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3">
        <f t="shared" si="2"/>
        <v>0</v>
      </c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4">
        <f t="shared" si="3"/>
        <v>0</v>
      </c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4">
        <f t="shared" si="4"/>
        <v>0</v>
      </c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4">
        <f t="shared" si="5"/>
        <v>0</v>
      </c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4">
        <f t="shared" si="6"/>
        <v>0</v>
      </c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5">
        <f t="shared" si="7"/>
        <v>0</v>
      </c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4">
        <f t="shared" si="8"/>
        <v>0</v>
      </c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4">
        <f t="shared" si="9"/>
        <v>0</v>
      </c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4">
        <f t="shared" si="10"/>
        <v>0</v>
      </c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4">
        <f t="shared" si="11"/>
        <v>0</v>
      </c>
      <c r="FD12" s="62">
        <v>22</v>
      </c>
      <c r="FE12" s="62">
        <v>24</v>
      </c>
      <c r="FF12" s="62">
        <v>22</v>
      </c>
      <c r="FG12" s="62">
        <v>19</v>
      </c>
      <c r="FH12" s="62">
        <v>22</v>
      </c>
      <c r="FI12" s="62">
        <v>36</v>
      </c>
      <c r="FJ12" s="62">
        <v>29</v>
      </c>
      <c r="FK12" s="62">
        <v>24</v>
      </c>
      <c r="FL12" s="62">
        <v>18</v>
      </c>
      <c r="FM12" s="62">
        <v>37</v>
      </c>
      <c r="FN12" s="62">
        <v>21</v>
      </c>
      <c r="FO12" s="62">
        <v>20</v>
      </c>
      <c r="FP12" s="65">
        <f t="shared" si="12"/>
        <v>294</v>
      </c>
      <c r="FQ12" s="62">
        <v>25</v>
      </c>
      <c r="FR12" s="62">
        <v>15</v>
      </c>
      <c r="FS12" s="62">
        <v>15</v>
      </c>
      <c r="FT12" s="62">
        <v>12</v>
      </c>
      <c r="FU12" s="62">
        <v>20</v>
      </c>
      <c r="FV12" s="62">
        <v>32</v>
      </c>
      <c r="FW12" s="62">
        <v>19</v>
      </c>
      <c r="FX12" s="62">
        <v>29</v>
      </c>
      <c r="FY12" s="62">
        <v>27</v>
      </c>
      <c r="FZ12" s="62">
        <v>28</v>
      </c>
      <c r="GA12" s="62">
        <v>22</v>
      </c>
      <c r="GB12" s="62">
        <v>21</v>
      </c>
      <c r="GC12" s="65">
        <f t="shared" si="13"/>
        <v>265</v>
      </c>
      <c r="GD12" s="62">
        <v>20</v>
      </c>
      <c r="GE12" s="62">
        <v>28</v>
      </c>
      <c r="GF12" s="62">
        <v>22</v>
      </c>
      <c r="GG12" s="62">
        <v>24</v>
      </c>
      <c r="GH12" s="62">
        <v>30</v>
      </c>
      <c r="GI12" s="62">
        <v>23</v>
      </c>
      <c r="GJ12" s="62">
        <v>20</v>
      </c>
      <c r="GK12" s="62">
        <v>28</v>
      </c>
      <c r="GL12" s="62">
        <v>19</v>
      </c>
      <c r="GM12" s="62">
        <v>35</v>
      </c>
      <c r="GN12" s="62">
        <v>26</v>
      </c>
      <c r="GO12" s="62">
        <v>24</v>
      </c>
      <c r="GP12" s="65">
        <f t="shared" si="14"/>
        <v>299</v>
      </c>
      <c r="GQ12" s="62">
        <v>18</v>
      </c>
      <c r="GR12" s="62">
        <v>11</v>
      </c>
      <c r="GS12" s="62">
        <v>44</v>
      </c>
      <c r="GT12" s="62">
        <v>27</v>
      </c>
      <c r="GU12" s="62">
        <v>25</v>
      </c>
      <c r="GV12" s="62">
        <v>17</v>
      </c>
      <c r="GW12" s="62">
        <v>14</v>
      </c>
      <c r="GX12" s="62">
        <v>24</v>
      </c>
      <c r="GY12" s="62">
        <v>26</v>
      </c>
      <c r="GZ12" s="62">
        <v>31</v>
      </c>
      <c r="HA12" s="62">
        <v>18</v>
      </c>
      <c r="HB12" s="62">
        <v>21</v>
      </c>
      <c r="HC12" s="65">
        <f t="shared" si="15"/>
        <v>276</v>
      </c>
      <c r="HD12" s="62">
        <v>21</v>
      </c>
      <c r="HE12" s="62">
        <v>17</v>
      </c>
      <c r="HF12" s="62">
        <v>23</v>
      </c>
      <c r="HG12" s="62">
        <v>21</v>
      </c>
      <c r="HH12" s="62">
        <v>20</v>
      </c>
      <c r="HI12" s="62">
        <v>33</v>
      </c>
      <c r="HJ12" s="62">
        <v>28</v>
      </c>
      <c r="HK12" s="62">
        <v>22</v>
      </c>
      <c r="HL12" s="62">
        <v>21</v>
      </c>
      <c r="HM12" s="62">
        <v>28</v>
      </c>
      <c r="HN12" s="62">
        <v>17</v>
      </c>
      <c r="HO12" s="62">
        <v>19</v>
      </c>
      <c r="HP12" s="64">
        <f t="shared" si="16"/>
        <v>270</v>
      </c>
      <c r="HQ12" s="62">
        <v>17</v>
      </c>
      <c r="HR12" s="62">
        <v>13</v>
      </c>
      <c r="HS12" s="62">
        <v>6</v>
      </c>
      <c r="HT12" s="62">
        <v>22</v>
      </c>
      <c r="HU12" s="62">
        <v>10</v>
      </c>
      <c r="HV12" s="62">
        <v>27</v>
      </c>
      <c r="HW12" s="62">
        <v>19</v>
      </c>
      <c r="HX12" s="62">
        <v>33</v>
      </c>
      <c r="HY12" s="62">
        <v>14</v>
      </c>
      <c r="HZ12" s="62">
        <v>40</v>
      </c>
      <c r="IA12" s="62">
        <v>35</v>
      </c>
      <c r="IB12" s="62">
        <v>25</v>
      </c>
      <c r="IC12" s="64">
        <f t="shared" si="17"/>
        <v>261</v>
      </c>
      <c r="ID12" s="62">
        <v>13</v>
      </c>
      <c r="IE12" s="62">
        <v>19</v>
      </c>
      <c r="IF12" s="62">
        <v>35</v>
      </c>
      <c r="IG12" s="62">
        <v>21</v>
      </c>
      <c r="IH12" s="62">
        <v>16</v>
      </c>
      <c r="II12" s="62">
        <v>31</v>
      </c>
      <c r="IJ12" s="62">
        <v>20</v>
      </c>
      <c r="IK12" s="62">
        <v>27</v>
      </c>
      <c r="IL12" s="62">
        <v>18</v>
      </c>
      <c r="IM12" s="62">
        <v>25</v>
      </c>
      <c r="IN12" s="62">
        <v>30</v>
      </c>
      <c r="IO12" s="62">
        <v>11</v>
      </c>
      <c r="IP12" s="64">
        <f t="shared" si="18"/>
        <v>266</v>
      </c>
      <c r="IQ12" s="62">
        <v>22</v>
      </c>
      <c r="IR12" s="62">
        <v>13</v>
      </c>
      <c r="IS12" s="62">
        <v>26</v>
      </c>
      <c r="IT12" s="62">
        <v>24</v>
      </c>
      <c r="IU12" s="62">
        <v>18</v>
      </c>
      <c r="IV12" s="62">
        <v>18</v>
      </c>
      <c r="IW12" s="62">
        <v>27</v>
      </c>
      <c r="IX12" s="62">
        <v>23</v>
      </c>
      <c r="IY12" s="62">
        <v>27</v>
      </c>
      <c r="IZ12" s="62">
        <v>35</v>
      </c>
      <c r="JA12" s="62">
        <v>26</v>
      </c>
      <c r="JB12" s="62">
        <v>32</v>
      </c>
      <c r="JC12" s="64">
        <f t="shared" si="19"/>
        <v>291</v>
      </c>
      <c r="JD12" s="62">
        <v>11</v>
      </c>
      <c r="JE12" s="62">
        <v>16</v>
      </c>
      <c r="JF12" s="62">
        <v>24</v>
      </c>
      <c r="JG12" s="62">
        <v>22</v>
      </c>
      <c r="JH12" s="62">
        <v>25</v>
      </c>
      <c r="JI12" s="62">
        <v>20</v>
      </c>
      <c r="JJ12" s="62">
        <v>24</v>
      </c>
      <c r="JK12" s="62">
        <v>15</v>
      </c>
      <c r="JL12" s="62">
        <v>20</v>
      </c>
      <c r="JM12" s="62">
        <v>33</v>
      </c>
      <c r="JN12" s="62">
        <v>16</v>
      </c>
      <c r="JO12" s="62">
        <v>21</v>
      </c>
      <c r="JP12" s="64">
        <f t="shared" si="20"/>
        <v>247</v>
      </c>
      <c r="JQ12" s="62">
        <v>23</v>
      </c>
      <c r="JR12" s="62">
        <v>13</v>
      </c>
      <c r="JS12" s="62">
        <v>12</v>
      </c>
      <c r="JT12" s="62">
        <v>15</v>
      </c>
      <c r="JU12" s="62">
        <v>13</v>
      </c>
      <c r="JV12" s="62">
        <v>17</v>
      </c>
      <c r="JW12" s="62">
        <v>20</v>
      </c>
      <c r="JX12" s="62">
        <v>18</v>
      </c>
      <c r="JY12" s="62">
        <v>22</v>
      </c>
      <c r="JZ12" s="62">
        <v>20</v>
      </c>
      <c r="KA12" s="62">
        <v>11</v>
      </c>
      <c r="KB12" s="62">
        <v>19</v>
      </c>
      <c r="KC12" s="64">
        <f t="shared" si="21"/>
        <v>203</v>
      </c>
      <c r="KD12" s="62">
        <v>14</v>
      </c>
      <c r="KE12" s="62">
        <v>11</v>
      </c>
      <c r="KF12" s="62">
        <v>23</v>
      </c>
      <c r="KG12" s="62">
        <v>11</v>
      </c>
      <c r="KH12" s="62">
        <v>15</v>
      </c>
      <c r="KI12" s="62">
        <v>22</v>
      </c>
      <c r="KJ12" s="62">
        <v>28</v>
      </c>
      <c r="KK12" s="62">
        <v>11</v>
      </c>
      <c r="KL12" s="62">
        <v>22</v>
      </c>
      <c r="KM12" s="62">
        <v>18</v>
      </c>
      <c r="KN12" s="62">
        <v>17</v>
      </c>
      <c r="KO12" s="62">
        <v>13</v>
      </c>
      <c r="KP12" s="64">
        <f t="shared" si="22"/>
        <v>205</v>
      </c>
      <c r="KQ12" s="62">
        <v>11</v>
      </c>
      <c r="KR12" s="62">
        <v>16</v>
      </c>
      <c r="KS12" s="62">
        <v>14</v>
      </c>
      <c r="KT12" s="62">
        <v>14</v>
      </c>
      <c r="KU12" s="62">
        <v>12</v>
      </c>
      <c r="KV12" s="62">
        <v>4</v>
      </c>
      <c r="KW12" s="62">
        <v>2</v>
      </c>
      <c r="KX12" s="62">
        <v>35</v>
      </c>
      <c r="KY12" s="62">
        <v>26</v>
      </c>
      <c r="KZ12" s="62">
        <v>18</v>
      </c>
      <c r="LA12" s="62">
        <v>14</v>
      </c>
      <c r="LB12" s="62">
        <v>12</v>
      </c>
      <c r="LC12" s="64">
        <f t="shared" si="23"/>
        <v>178</v>
      </c>
      <c r="LD12" s="62">
        <v>13</v>
      </c>
      <c r="LE12" s="62">
        <v>15</v>
      </c>
      <c r="LF12" s="62">
        <v>19</v>
      </c>
      <c r="LG12" s="62">
        <v>6</v>
      </c>
      <c r="LH12" s="62">
        <v>14</v>
      </c>
      <c r="LI12" s="62">
        <v>22</v>
      </c>
      <c r="LJ12" s="62">
        <v>11</v>
      </c>
      <c r="LK12" s="62">
        <v>15</v>
      </c>
      <c r="LL12" s="62">
        <v>13</v>
      </c>
      <c r="LM12" s="62">
        <v>28</v>
      </c>
      <c r="LN12" s="62">
        <v>16</v>
      </c>
      <c r="LO12" s="62">
        <v>15</v>
      </c>
      <c r="LP12" s="64">
        <f t="shared" si="24"/>
        <v>187</v>
      </c>
      <c r="LQ12" s="164">
        <v>13</v>
      </c>
      <c r="LR12" s="164">
        <v>7</v>
      </c>
      <c r="LS12" s="164">
        <v>23</v>
      </c>
      <c r="LT12" s="164">
        <v>17</v>
      </c>
      <c r="LU12" s="164">
        <v>18</v>
      </c>
      <c r="LV12" s="164">
        <v>12</v>
      </c>
      <c r="LW12" s="164">
        <v>15</v>
      </c>
      <c r="LX12" s="164">
        <v>15</v>
      </c>
      <c r="LY12" s="164">
        <v>14</v>
      </c>
      <c r="LZ12" s="164">
        <v>13</v>
      </c>
      <c r="MA12" s="164">
        <v>13</v>
      </c>
      <c r="MB12" s="164">
        <v>24</v>
      </c>
      <c r="MC12" s="64">
        <f t="shared" si="25"/>
        <v>184</v>
      </c>
      <c r="MD12" s="164">
        <v>16</v>
      </c>
      <c r="ME12" s="164">
        <v>9</v>
      </c>
      <c r="MF12" s="164">
        <v>10</v>
      </c>
      <c r="MG12" s="164">
        <v>21</v>
      </c>
      <c r="MH12" s="164">
        <v>15</v>
      </c>
      <c r="MI12" s="164">
        <v>16</v>
      </c>
      <c r="MJ12" s="62">
        <v>12</v>
      </c>
      <c r="MK12" s="62"/>
      <c r="ML12" s="62"/>
      <c r="MM12" s="62"/>
      <c r="MN12" s="62"/>
      <c r="MO12" s="62"/>
      <c r="MP12" s="63">
        <f t="shared" si="26"/>
        <v>99</v>
      </c>
    </row>
    <row r="13" spans="1:354" ht="13.5" thickBot="1" x14ac:dyDescent="0.3">
      <c r="A13" s="189"/>
      <c r="B13" s="191"/>
      <c r="C13" s="12" t="s">
        <v>77</v>
      </c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3">
        <f t="shared" si="0"/>
        <v>0</v>
      </c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3">
        <f t="shared" si="1"/>
        <v>0</v>
      </c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3">
        <f t="shared" si="2"/>
        <v>0</v>
      </c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4">
        <f t="shared" si="3"/>
        <v>0</v>
      </c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4">
        <f t="shared" si="4"/>
        <v>0</v>
      </c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4">
        <f t="shared" si="5"/>
        <v>0</v>
      </c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4">
        <f t="shared" si="6"/>
        <v>0</v>
      </c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5">
        <f t="shared" si="7"/>
        <v>0</v>
      </c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4">
        <f t="shared" si="8"/>
        <v>0</v>
      </c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4">
        <f t="shared" si="9"/>
        <v>0</v>
      </c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4">
        <f t="shared" si="10"/>
        <v>0</v>
      </c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4">
        <f t="shared" si="11"/>
        <v>0</v>
      </c>
      <c r="FD13" s="62">
        <v>17</v>
      </c>
      <c r="FE13" s="62">
        <v>27</v>
      </c>
      <c r="FF13" s="62">
        <v>25</v>
      </c>
      <c r="FG13" s="62">
        <v>14</v>
      </c>
      <c r="FH13" s="62">
        <v>44</v>
      </c>
      <c r="FI13" s="62">
        <v>33</v>
      </c>
      <c r="FJ13" s="62">
        <v>5</v>
      </c>
      <c r="FK13" s="62">
        <v>12</v>
      </c>
      <c r="FL13" s="62">
        <v>27</v>
      </c>
      <c r="FM13" s="62">
        <v>29</v>
      </c>
      <c r="FN13" s="62">
        <v>11</v>
      </c>
      <c r="FO13" s="62">
        <v>28</v>
      </c>
      <c r="FP13" s="65">
        <f t="shared" si="12"/>
        <v>272</v>
      </c>
      <c r="FQ13" s="62">
        <v>16</v>
      </c>
      <c r="FR13" s="62">
        <v>30</v>
      </c>
      <c r="FS13" s="62">
        <v>24</v>
      </c>
      <c r="FT13" s="62">
        <v>23</v>
      </c>
      <c r="FU13" s="62">
        <v>24</v>
      </c>
      <c r="FV13" s="62">
        <v>9</v>
      </c>
      <c r="FW13" s="62">
        <v>14</v>
      </c>
      <c r="FX13" s="62">
        <v>14</v>
      </c>
      <c r="FY13" s="62">
        <v>8</v>
      </c>
      <c r="FZ13" s="62">
        <v>34</v>
      </c>
      <c r="GA13" s="62">
        <v>23</v>
      </c>
      <c r="GB13" s="62">
        <v>7</v>
      </c>
      <c r="GC13" s="65">
        <f t="shared" si="13"/>
        <v>226</v>
      </c>
      <c r="GD13" s="62">
        <v>15</v>
      </c>
      <c r="GE13" s="62">
        <v>8</v>
      </c>
      <c r="GF13" s="62">
        <v>21</v>
      </c>
      <c r="GG13" s="62">
        <v>12</v>
      </c>
      <c r="GH13" s="62">
        <v>8</v>
      </c>
      <c r="GI13" s="62">
        <v>12</v>
      </c>
      <c r="GJ13" s="62">
        <v>5</v>
      </c>
      <c r="GK13" s="62">
        <v>17</v>
      </c>
      <c r="GL13" s="62">
        <v>14</v>
      </c>
      <c r="GM13" s="62">
        <v>14</v>
      </c>
      <c r="GN13" s="62">
        <v>21</v>
      </c>
      <c r="GO13" s="62">
        <v>13</v>
      </c>
      <c r="GP13" s="65">
        <f t="shared" si="14"/>
        <v>160</v>
      </c>
      <c r="GQ13" s="62">
        <v>23</v>
      </c>
      <c r="GR13" s="62">
        <v>10</v>
      </c>
      <c r="GS13" s="62">
        <v>15</v>
      </c>
      <c r="GT13" s="62">
        <v>32</v>
      </c>
      <c r="GU13" s="62">
        <v>20</v>
      </c>
      <c r="GV13" s="62">
        <v>10</v>
      </c>
      <c r="GW13" s="62">
        <v>13</v>
      </c>
      <c r="GX13" s="62">
        <v>24</v>
      </c>
      <c r="GY13" s="62">
        <v>18</v>
      </c>
      <c r="GZ13" s="62">
        <v>20</v>
      </c>
      <c r="HA13" s="62">
        <v>9</v>
      </c>
      <c r="HB13" s="62">
        <v>19</v>
      </c>
      <c r="HC13" s="65">
        <f t="shared" si="15"/>
        <v>213</v>
      </c>
      <c r="HD13" s="62">
        <v>20</v>
      </c>
      <c r="HE13" s="62">
        <v>17</v>
      </c>
      <c r="HF13" s="62">
        <v>23</v>
      </c>
      <c r="HG13" s="62">
        <v>13</v>
      </c>
      <c r="HH13" s="62">
        <v>16</v>
      </c>
      <c r="HI13" s="62">
        <v>13</v>
      </c>
      <c r="HJ13" s="62">
        <v>12</v>
      </c>
      <c r="HK13" s="62">
        <v>12</v>
      </c>
      <c r="HL13" s="62">
        <v>16</v>
      </c>
      <c r="HM13" s="62">
        <v>20</v>
      </c>
      <c r="HN13" s="62">
        <v>19</v>
      </c>
      <c r="HO13" s="62">
        <v>18</v>
      </c>
      <c r="HP13" s="64">
        <f t="shared" si="16"/>
        <v>199</v>
      </c>
      <c r="HQ13" s="62">
        <v>16</v>
      </c>
      <c r="HR13" s="62">
        <v>13</v>
      </c>
      <c r="HS13" s="62">
        <v>12</v>
      </c>
      <c r="HT13" s="62">
        <v>16</v>
      </c>
      <c r="HU13" s="62">
        <v>13</v>
      </c>
      <c r="HV13" s="62">
        <v>9</v>
      </c>
      <c r="HW13" s="62">
        <v>20</v>
      </c>
      <c r="HX13" s="62">
        <v>14</v>
      </c>
      <c r="HY13" s="62">
        <v>142</v>
      </c>
      <c r="HZ13" s="62">
        <v>21</v>
      </c>
      <c r="IA13" s="62">
        <v>13</v>
      </c>
      <c r="IB13" s="62">
        <v>22</v>
      </c>
      <c r="IC13" s="64">
        <f t="shared" si="17"/>
        <v>311</v>
      </c>
      <c r="ID13" s="62">
        <v>10</v>
      </c>
      <c r="IE13" s="62">
        <v>14</v>
      </c>
      <c r="IF13" s="62">
        <v>14</v>
      </c>
      <c r="IG13" s="62">
        <v>14</v>
      </c>
      <c r="IH13" s="62">
        <v>14</v>
      </c>
      <c r="II13" s="62">
        <v>9</v>
      </c>
      <c r="IJ13" s="62">
        <v>14</v>
      </c>
      <c r="IK13" s="62">
        <v>20</v>
      </c>
      <c r="IL13" s="62">
        <v>20</v>
      </c>
      <c r="IM13" s="62">
        <v>12</v>
      </c>
      <c r="IN13" s="62">
        <v>9</v>
      </c>
      <c r="IO13" s="62">
        <v>10</v>
      </c>
      <c r="IP13" s="64">
        <f t="shared" si="18"/>
        <v>160</v>
      </c>
      <c r="IQ13" s="62">
        <v>10</v>
      </c>
      <c r="IR13" s="62">
        <v>7</v>
      </c>
      <c r="IS13" s="62">
        <v>18</v>
      </c>
      <c r="IT13" s="62">
        <v>8</v>
      </c>
      <c r="IU13" s="62">
        <v>23</v>
      </c>
      <c r="IV13" s="62">
        <v>11</v>
      </c>
      <c r="IW13" s="62">
        <v>19</v>
      </c>
      <c r="IX13" s="62">
        <v>18</v>
      </c>
      <c r="IY13" s="62">
        <v>11</v>
      </c>
      <c r="IZ13" s="62">
        <v>28</v>
      </c>
      <c r="JA13" s="62">
        <v>12</v>
      </c>
      <c r="JB13" s="62">
        <v>10</v>
      </c>
      <c r="JC13" s="64">
        <f t="shared" si="19"/>
        <v>175</v>
      </c>
      <c r="JD13" s="62">
        <v>14</v>
      </c>
      <c r="JE13" s="62">
        <v>11</v>
      </c>
      <c r="JF13" s="62">
        <v>12</v>
      </c>
      <c r="JG13" s="62">
        <v>11</v>
      </c>
      <c r="JH13" s="62">
        <v>11</v>
      </c>
      <c r="JI13" s="62">
        <v>14</v>
      </c>
      <c r="JJ13" s="62">
        <v>21</v>
      </c>
      <c r="JK13" s="62">
        <v>13</v>
      </c>
      <c r="JL13" s="62">
        <v>23</v>
      </c>
      <c r="JM13" s="62">
        <v>10</v>
      </c>
      <c r="JN13" s="62">
        <v>22</v>
      </c>
      <c r="JO13" s="62">
        <v>17</v>
      </c>
      <c r="JP13" s="64">
        <f t="shared" si="20"/>
        <v>179</v>
      </c>
      <c r="JQ13" s="62">
        <v>16</v>
      </c>
      <c r="JR13" s="62">
        <v>6</v>
      </c>
      <c r="JS13" s="62">
        <v>4</v>
      </c>
      <c r="JT13" s="62">
        <v>9</v>
      </c>
      <c r="JU13" s="62">
        <v>8</v>
      </c>
      <c r="JV13" s="62">
        <v>14</v>
      </c>
      <c r="JW13" s="62">
        <v>9</v>
      </c>
      <c r="JX13" s="62">
        <v>6</v>
      </c>
      <c r="JY13" s="62">
        <v>11</v>
      </c>
      <c r="JZ13" s="62">
        <v>7</v>
      </c>
      <c r="KA13" s="62">
        <v>7</v>
      </c>
      <c r="KB13" s="62">
        <v>23</v>
      </c>
      <c r="KC13" s="64">
        <f t="shared" si="21"/>
        <v>120</v>
      </c>
      <c r="KD13" s="62">
        <v>1</v>
      </c>
      <c r="KE13" s="62">
        <v>6</v>
      </c>
      <c r="KF13" s="62">
        <v>11</v>
      </c>
      <c r="KG13" s="62">
        <v>7</v>
      </c>
      <c r="KH13" s="62">
        <v>6</v>
      </c>
      <c r="KI13" s="62">
        <v>10</v>
      </c>
      <c r="KJ13" s="62">
        <v>10</v>
      </c>
      <c r="KK13" s="62">
        <v>5</v>
      </c>
      <c r="KL13" s="62">
        <v>10</v>
      </c>
      <c r="KM13" s="62">
        <v>10</v>
      </c>
      <c r="KN13" s="62">
        <v>9</v>
      </c>
      <c r="KO13" s="62">
        <v>8</v>
      </c>
      <c r="KP13" s="64">
        <f t="shared" si="22"/>
        <v>93</v>
      </c>
      <c r="KQ13" s="62">
        <v>7</v>
      </c>
      <c r="KR13" s="62">
        <v>9</v>
      </c>
      <c r="KS13" s="62">
        <v>7</v>
      </c>
      <c r="KT13" s="62">
        <v>6</v>
      </c>
      <c r="KU13" s="62">
        <v>9</v>
      </c>
      <c r="KV13" s="62">
        <v>1</v>
      </c>
      <c r="KW13" s="62">
        <v>0</v>
      </c>
      <c r="KX13" s="62">
        <v>12</v>
      </c>
      <c r="KY13" s="62">
        <v>22</v>
      </c>
      <c r="KZ13" s="62">
        <v>15</v>
      </c>
      <c r="LA13" s="62">
        <v>7</v>
      </c>
      <c r="LB13" s="62">
        <v>5</v>
      </c>
      <c r="LC13" s="64">
        <f t="shared" si="23"/>
        <v>100</v>
      </c>
      <c r="LD13" s="62">
        <v>10</v>
      </c>
      <c r="LE13" s="62">
        <v>11</v>
      </c>
      <c r="LF13" s="62">
        <v>10</v>
      </c>
      <c r="LG13" s="62">
        <v>9</v>
      </c>
      <c r="LH13" s="62">
        <v>12</v>
      </c>
      <c r="LI13" s="62">
        <v>2</v>
      </c>
      <c r="LJ13" s="62">
        <v>10</v>
      </c>
      <c r="LK13" s="62">
        <v>9</v>
      </c>
      <c r="LL13" s="62">
        <v>8</v>
      </c>
      <c r="LM13" s="62">
        <v>11</v>
      </c>
      <c r="LN13" s="62">
        <v>3</v>
      </c>
      <c r="LO13" s="62">
        <v>6</v>
      </c>
      <c r="LP13" s="64">
        <f t="shared" si="24"/>
        <v>101</v>
      </c>
      <c r="LQ13" s="164">
        <v>9</v>
      </c>
      <c r="LR13" s="164">
        <v>7</v>
      </c>
      <c r="LS13" s="164">
        <v>13</v>
      </c>
      <c r="LT13" s="164">
        <v>15</v>
      </c>
      <c r="LU13" s="164">
        <v>6</v>
      </c>
      <c r="LV13" s="164">
        <v>4</v>
      </c>
      <c r="LW13" s="164">
        <v>12</v>
      </c>
      <c r="LX13" s="164">
        <v>8</v>
      </c>
      <c r="LY13" s="164">
        <v>12</v>
      </c>
      <c r="LZ13" s="164">
        <v>9</v>
      </c>
      <c r="MA13" s="164">
        <v>6</v>
      </c>
      <c r="MB13" s="164">
        <v>16</v>
      </c>
      <c r="MC13" s="64">
        <f t="shared" si="25"/>
        <v>117</v>
      </c>
      <c r="MD13" s="164">
        <v>6</v>
      </c>
      <c r="ME13" s="164">
        <v>7</v>
      </c>
      <c r="MF13" s="164">
        <v>13</v>
      </c>
      <c r="MG13" s="164">
        <v>5</v>
      </c>
      <c r="MH13" s="164">
        <v>2</v>
      </c>
      <c r="MI13" s="164">
        <v>2</v>
      </c>
      <c r="MJ13" s="62">
        <v>5</v>
      </c>
      <c r="MK13" s="62"/>
      <c r="ML13" s="62"/>
      <c r="MM13" s="62"/>
      <c r="MN13" s="62"/>
      <c r="MO13" s="62"/>
      <c r="MP13" s="63">
        <f t="shared" si="26"/>
        <v>40</v>
      </c>
    </row>
    <row r="14" spans="1:354" ht="13.5" thickBot="1" x14ac:dyDescent="0.3">
      <c r="A14" s="189"/>
      <c r="B14" s="191"/>
      <c r="C14" s="12" t="s">
        <v>78</v>
      </c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3">
        <f t="shared" si="0"/>
        <v>0</v>
      </c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3">
        <f t="shared" si="1"/>
        <v>0</v>
      </c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3">
        <f t="shared" si="2"/>
        <v>0</v>
      </c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4">
        <f t="shared" si="3"/>
        <v>0</v>
      </c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4">
        <f t="shared" si="4"/>
        <v>0</v>
      </c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4">
        <f t="shared" si="5"/>
        <v>0</v>
      </c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4">
        <f t="shared" si="6"/>
        <v>0</v>
      </c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5">
        <f t="shared" si="7"/>
        <v>0</v>
      </c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4">
        <f t="shared" si="8"/>
        <v>0</v>
      </c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4">
        <f t="shared" si="9"/>
        <v>0</v>
      </c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4">
        <f t="shared" si="10"/>
        <v>0</v>
      </c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4">
        <f t="shared" si="11"/>
        <v>0</v>
      </c>
      <c r="FD14" s="62">
        <v>244</v>
      </c>
      <c r="FE14" s="62">
        <v>175</v>
      </c>
      <c r="FF14" s="62">
        <v>209</v>
      </c>
      <c r="FG14" s="62">
        <v>186</v>
      </c>
      <c r="FH14" s="62">
        <v>152</v>
      </c>
      <c r="FI14" s="62">
        <v>211</v>
      </c>
      <c r="FJ14" s="62">
        <v>167</v>
      </c>
      <c r="FK14" s="62">
        <v>148</v>
      </c>
      <c r="FL14" s="62">
        <v>194</v>
      </c>
      <c r="FM14" s="62">
        <v>179</v>
      </c>
      <c r="FN14" s="62">
        <v>167</v>
      </c>
      <c r="FO14" s="62">
        <v>176</v>
      </c>
      <c r="FP14" s="65">
        <f t="shared" si="12"/>
        <v>2208</v>
      </c>
      <c r="FQ14" s="62">
        <v>183</v>
      </c>
      <c r="FR14" s="62">
        <v>164</v>
      </c>
      <c r="FS14" s="62">
        <v>222</v>
      </c>
      <c r="FT14" s="62">
        <v>159</v>
      </c>
      <c r="FU14" s="62">
        <v>161</v>
      </c>
      <c r="FV14" s="62">
        <v>152</v>
      </c>
      <c r="FW14" s="62">
        <v>168</v>
      </c>
      <c r="FX14" s="62">
        <v>179</v>
      </c>
      <c r="FY14" s="62">
        <v>206</v>
      </c>
      <c r="FZ14" s="62">
        <v>193</v>
      </c>
      <c r="GA14" s="62">
        <v>183</v>
      </c>
      <c r="GB14" s="62">
        <v>188</v>
      </c>
      <c r="GC14" s="65">
        <f t="shared" si="13"/>
        <v>2158</v>
      </c>
      <c r="GD14" s="62">
        <v>176</v>
      </c>
      <c r="GE14" s="62">
        <v>136</v>
      </c>
      <c r="GF14" s="62">
        <v>189</v>
      </c>
      <c r="GG14" s="62">
        <v>185</v>
      </c>
      <c r="GH14" s="62">
        <v>146</v>
      </c>
      <c r="GI14" s="62">
        <v>168</v>
      </c>
      <c r="GJ14" s="62">
        <v>192</v>
      </c>
      <c r="GK14" s="62">
        <v>166</v>
      </c>
      <c r="GL14" s="62">
        <v>147</v>
      </c>
      <c r="GM14" s="62">
        <v>151</v>
      </c>
      <c r="GN14" s="62">
        <v>126</v>
      </c>
      <c r="GO14" s="62">
        <v>132</v>
      </c>
      <c r="GP14" s="65">
        <f t="shared" si="14"/>
        <v>1914</v>
      </c>
      <c r="GQ14" s="62">
        <v>151</v>
      </c>
      <c r="GR14" s="62">
        <v>125</v>
      </c>
      <c r="GS14" s="62">
        <v>132</v>
      </c>
      <c r="GT14" s="62">
        <v>113</v>
      </c>
      <c r="GU14" s="62">
        <v>117</v>
      </c>
      <c r="GV14" s="62">
        <v>93</v>
      </c>
      <c r="GW14" s="62">
        <v>135</v>
      </c>
      <c r="GX14" s="62">
        <v>140</v>
      </c>
      <c r="GY14" s="62">
        <v>151</v>
      </c>
      <c r="GZ14" s="62">
        <v>117</v>
      </c>
      <c r="HA14" s="62">
        <v>150</v>
      </c>
      <c r="HB14" s="62">
        <v>150</v>
      </c>
      <c r="HC14" s="65">
        <f t="shared" si="15"/>
        <v>1574</v>
      </c>
      <c r="HD14" s="62">
        <v>128</v>
      </c>
      <c r="HE14" s="62">
        <v>141</v>
      </c>
      <c r="HF14" s="62">
        <v>134</v>
      </c>
      <c r="HG14" s="62">
        <v>120</v>
      </c>
      <c r="HH14" s="62">
        <v>160</v>
      </c>
      <c r="HI14" s="62">
        <v>122</v>
      </c>
      <c r="HJ14" s="62">
        <v>133</v>
      </c>
      <c r="HK14" s="62">
        <v>151</v>
      </c>
      <c r="HL14" s="62">
        <v>154</v>
      </c>
      <c r="HM14" s="62">
        <v>172</v>
      </c>
      <c r="HN14" s="62">
        <v>135</v>
      </c>
      <c r="HO14" s="62">
        <v>131</v>
      </c>
      <c r="HP14" s="64">
        <f t="shared" si="16"/>
        <v>1681</v>
      </c>
      <c r="HQ14" s="62">
        <v>146</v>
      </c>
      <c r="HR14" s="62">
        <v>135</v>
      </c>
      <c r="HS14" s="62">
        <v>131</v>
      </c>
      <c r="HT14" s="62">
        <v>134</v>
      </c>
      <c r="HU14" s="62">
        <v>98</v>
      </c>
      <c r="HV14" s="62">
        <v>143</v>
      </c>
      <c r="HW14" s="62">
        <v>144</v>
      </c>
      <c r="HX14" s="62">
        <v>162</v>
      </c>
      <c r="HY14" s="62">
        <v>128</v>
      </c>
      <c r="HZ14" s="62">
        <v>167</v>
      </c>
      <c r="IA14" s="62">
        <v>146</v>
      </c>
      <c r="IB14" s="62">
        <v>131</v>
      </c>
      <c r="IC14" s="64">
        <f t="shared" si="17"/>
        <v>1665</v>
      </c>
      <c r="ID14" s="62">
        <v>141</v>
      </c>
      <c r="IE14" s="62">
        <v>139</v>
      </c>
      <c r="IF14" s="62">
        <v>140</v>
      </c>
      <c r="IG14" s="62">
        <v>112</v>
      </c>
      <c r="IH14" s="62">
        <v>174</v>
      </c>
      <c r="II14" s="62">
        <v>101</v>
      </c>
      <c r="IJ14" s="62">
        <v>149</v>
      </c>
      <c r="IK14" s="62">
        <v>180</v>
      </c>
      <c r="IL14" s="62">
        <v>141</v>
      </c>
      <c r="IM14" s="62">
        <v>150</v>
      </c>
      <c r="IN14" s="62">
        <v>155</v>
      </c>
      <c r="IO14" s="62">
        <v>126</v>
      </c>
      <c r="IP14" s="64">
        <f t="shared" si="18"/>
        <v>1708</v>
      </c>
      <c r="IQ14" s="62">
        <v>152</v>
      </c>
      <c r="IR14" s="62">
        <v>134</v>
      </c>
      <c r="IS14" s="62">
        <v>144</v>
      </c>
      <c r="IT14" s="62">
        <v>115</v>
      </c>
      <c r="IU14" s="62">
        <v>127</v>
      </c>
      <c r="IV14" s="62">
        <v>117</v>
      </c>
      <c r="IW14" s="62">
        <v>190</v>
      </c>
      <c r="IX14" s="62">
        <v>139</v>
      </c>
      <c r="IY14" s="62">
        <v>130</v>
      </c>
      <c r="IZ14" s="62">
        <v>220</v>
      </c>
      <c r="JA14" s="62">
        <v>173</v>
      </c>
      <c r="JB14" s="62">
        <v>127</v>
      </c>
      <c r="JC14" s="64">
        <f t="shared" si="19"/>
        <v>1768</v>
      </c>
      <c r="JD14" s="62">
        <v>135</v>
      </c>
      <c r="JE14" s="62">
        <v>110</v>
      </c>
      <c r="JF14" s="62">
        <v>155</v>
      </c>
      <c r="JG14" s="62">
        <v>133</v>
      </c>
      <c r="JH14" s="62">
        <v>142</v>
      </c>
      <c r="JI14" s="62">
        <v>129</v>
      </c>
      <c r="JJ14" s="62">
        <v>161</v>
      </c>
      <c r="JK14" s="62">
        <v>171</v>
      </c>
      <c r="JL14" s="62">
        <v>131</v>
      </c>
      <c r="JM14" s="62">
        <v>140</v>
      </c>
      <c r="JN14" s="62">
        <v>130</v>
      </c>
      <c r="JO14" s="62">
        <v>144</v>
      </c>
      <c r="JP14" s="64">
        <f t="shared" si="20"/>
        <v>1681</v>
      </c>
      <c r="JQ14" s="62">
        <v>163</v>
      </c>
      <c r="JR14" s="62">
        <v>136</v>
      </c>
      <c r="JS14" s="62">
        <v>106</v>
      </c>
      <c r="JT14" s="62">
        <v>109</v>
      </c>
      <c r="JU14" s="62">
        <v>117</v>
      </c>
      <c r="JV14" s="62">
        <v>158</v>
      </c>
      <c r="JW14" s="62">
        <v>138</v>
      </c>
      <c r="JX14" s="62">
        <v>128</v>
      </c>
      <c r="JY14" s="62">
        <v>136</v>
      </c>
      <c r="JZ14" s="62">
        <v>115</v>
      </c>
      <c r="KA14" s="62">
        <v>128</v>
      </c>
      <c r="KB14" s="62">
        <v>121</v>
      </c>
      <c r="KC14" s="64">
        <f t="shared" si="21"/>
        <v>1555</v>
      </c>
      <c r="KD14" s="62">
        <v>111</v>
      </c>
      <c r="KE14" s="62">
        <v>124</v>
      </c>
      <c r="KF14" s="62">
        <v>140</v>
      </c>
      <c r="KG14" s="62">
        <v>166</v>
      </c>
      <c r="KH14" s="62">
        <v>95</v>
      </c>
      <c r="KI14" s="62">
        <v>120</v>
      </c>
      <c r="KJ14" s="62">
        <v>98</v>
      </c>
      <c r="KK14" s="62">
        <v>115</v>
      </c>
      <c r="KL14" s="62">
        <v>142</v>
      </c>
      <c r="KM14" s="62">
        <v>138</v>
      </c>
      <c r="KN14" s="62">
        <v>140</v>
      </c>
      <c r="KO14" s="62">
        <v>114</v>
      </c>
      <c r="KP14" s="64">
        <f t="shared" si="22"/>
        <v>1503</v>
      </c>
      <c r="KQ14" s="62">
        <v>120</v>
      </c>
      <c r="KR14" s="62">
        <v>92</v>
      </c>
      <c r="KS14" s="62">
        <v>121</v>
      </c>
      <c r="KT14" s="62">
        <v>116</v>
      </c>
      <c r="KU14" s="62">
        <v>76</v>
      </c>
      <c r="KV14" s="62">
        <v>40</v>
      </c>
      <c r="KW14" s="62">
        <v>23</v>
      </c>
      <c r="KX14" s="62">
        <v>199</v>
      </c>
      <c r="KY14" s="62">
        <v>178</v>
      </c>
      <c r="KZ14" s="62">
        <v>93</v>
      </c>
      <c r="LA14" s="62">
        <v>97</v>
      </c>
      <c r="LB14" s="62">
        <v>110</v>
      </c>
      <c r="LC14" s="64">
        <f t="shared" si="23"/>
        <v>1265</v>
      </c>
      <c r="LD14" s="62">
        <v>103</v>
      </c>
      <c r="LE14" s="62">
        <v>101</v>
      </c>
      <c r="LF14" s="62">
        <v>115</v>
      </c>
      <c r="LG14" s="62">
        <v>119</v>
      </c>
      <c r="LH14" s="62">
        <v>135</v>
      </c>
      <c r="LI14" s="62">
        <v>106</v>
      </c>
      <c r="LJ14" s="62">
        <v>140</v>
      </c>
      <c r="LK14" s="62">
        <v>131</v>
      </c>
      <c r="LL14" s="62">
        <v>106</v>
      </c>
      <c r="LM14" s="62">
        <v>133</v>
      </c>
      <c r="LN14" s="62">
        <v>113</v>
      </c>
      <c r="LO14" s="62">
        <v>88</v>
      </c>
      <c r="LP14" s="64">
        <f t="shared" si="24"/>
        <v>1390</v>
      </c>
      <c r="LQ14" s="164">
        <v>111</v>
      </c>
      <c r="LR14" s="164">
        <v>95</v>
      </c>
      <c r="LS14" s="164">
        <v>184</v>
      </c>
      <c r="LT14" s="164">
        <v>126</v>
      </c>
      <c r="LU14" s="164">
        <v>117</v>
      </c>
      <c r="LV14" s="164">
        <v>111</v>
      </c>
      <c r="LW14" s="164">
        <v>115</v>
      </c>
      <c r="LX14" s="164">
        <v>118</v>
      </c>
      <c r="LY14" s="164">
        <v>126</v>
      </c>
      <c r="LZ14" s="164">
        <v>130</v>
      </c>
      <c r="MA14" s="164">
        <v>84</v>
      </c>
      <c r="MB14" s="164">
        <v>130</v>
      </c>
      <c r="MC14" s="64">
        <f t="shared" si="25"/>
        <v>1447</v>
      </c>
      <c r="MD14" s="164">
        <v>122</v>
      </c>
      <c r="ME14" s="164">
        <v>114</v>
      </c>
      <c r="MF14" s="164">
        <v>91</v>
      </c>
      <c r="MG14" s="164">
        <v>91</v>
      </c>
      <c r="MH14" s="164">
        <v>95</v>
      </c>
      <c r="MI14" s="164">
        <v>86</v>
      </c>
      <c r="MJ14" s="62">
        <v>140</v>
      </c>
      <c r="MK14" s="62"/>
      <c r="ML14" s="62"/>
      <c r="MM14" s="62"/>
      <c r="MN14" s="62"/>
      <c r="MO14" s="62"/>
      <c r="MP14" s="63">
        <f t="shared" si="26"/>
        <v>739</v>
      </c>
    </row>
    <row r="15" spans="1:354" ht="13.5" thickBot="1" x14ac:dyDescent="0.3">
      <c r="A15" s="189"/>
      <c r="B15" s="191"/>
      <c r="C15" s="12" t="s">
        <v>79</v>
      </c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3">
        <f t="shared" si="0"/>
        <v>0</v>
      </c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3">
        <f t="shared" si="1"/>
        <v>0</v>
      </c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3">
        <f t="shared" si="2"/>
        <v>0</v>
      </c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4">
        <f t="shared" si="3"/>
        <v>0</v>
      </c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4">
        <f t="shared" si="4"/>
        <v>0</v>
      </c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4">
        <f t="shared" si="5"/>
        <v>0</v>
      </c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4">
        <f t="shared" si="6"/>
        <v>0</v>
      </c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5">
        <f t="shared" si="7"/>
        <v>0</v>
      </c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4">
        <f t="shared" si="8"/>
        <v>0</v>
      </c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4">
        <f t="shared" si="9"/>
        <v>0</v>
      </c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4">
        <f t="shared" si="10"/>
        <v>0</v>
      </c>
      <c r="EQ15" s="62"/>
      <c r="ER15" s="62"/>
      <c r="ES15" s="62"/>
      <c r="ET15" s="62"/>
      <c r="EU15" s="62"/>
      <c r="EV15" s="62"/>
      <c r="EW15" s="62"/>
      <c r="EX15" s="62"/>
      <c r="EY15" s="62"/>
      <c r="EZ15" s="62"/>
      <c r="FA15" s="62"/>
      <c r="FB15" s="62"/>
      <c r="FC15" s="64">
        <f t="shared" si="11"/>
        <v>0</v>
      </c>
      <c r="FD15" s="62">
        <v>159</v>
      </c>
      <c r="FE15" s="62">
        <v>109</v>
      </c>
      <c r="FF15" s="62">
        <v>96</v>
      </c>
      <c r="FG15" s="62">
        <v>107</v>
      </c>
      <c r="FH15" s="62">
        <v>96</v>
      </c>
      <c r="FI15" s="62">
        <v>94</v>
      </c>
      <c r="FJ15" s="62">
        <v>118</v>
      </c>
      <c r="FK15" s="62">
        <v>85</v>
      </c>
      <c r="FL15" s="62">
        <v>117</v>
      </c>
      <c r="FM15" s="62">
        <v>107</v>
      </c>
      <c r="FN15" s="62">
        <v>106</v>
      </c>
      <c r="FO15" s="62">
        <v>122</v>
      </c>
      <c r="FP15" s="65">
        <f t="shared" si="12"/>
        <v>1316</v>
      </c>
      <c r="FQ15" s="62">
        <v>156</v>
      </c>
      <c r="FR15" s="62">
        <v>99</v>
      </c>
      <c r="FS15" s="62">
        <v>117</v>
      </c>
      <c r="FT15" s="62">
        <v>107</v>
      </c>
      <c r="FU15" s="62">
        <v>103</v>
      </c>
      <c r="FV15" s="62">
        <v>115</v>
      </c>
      <c r="FW15" s="62">
        <v>107</v>
      </c>
      <c r="FX15" s="62">
        <v>124</v>
      </c>
      <c r="FY15" s="62">
        <v>155</v>
      </c>
      <c r="FZ15" s="62">
        <v>128</v>
      </c>
      <c r="GA15" s="62">
        <v>87</v>
      </c>
      <c r="GB15" s="62">
        <v>105</v>
      </c>
      <c r="GC15" s="65">
        <f t="shared" si="13"/>
        <v>1403</v>
      </c>
      <c r="GD15" s="62">
        <v>99</v>
      </c>
      <c r="GE15" s="62">
        <v>111</v>
      </c>
      <c r="GF15" s="62">
        <v>116</v>
      </c>
      <c r="GG15" s="62">
        <v>95</v>
      </c>
      <c r="GH15" s="62">
        <v>109</v>
      </c>
      <c r="GI15" s="62">
        <v>81</v>
      </c>
      <c r="GJ15" s="62">
        <v>117</v>
      </c>
      <c r="GK15" s="62">
        <v>119</v>
      </c>
      <c r="GL15" s="62">
        <v>116</v>
      </c>
      <c r="GM15" s="62">
        <v>122</v>
      </c>
      <c r="GN15" s="62">
        <v>116</v>
      </c>
      <c r="GO15" s="62">
        <v>100</v>
      </c>
      <c r="GP15" s="65">
        <f t="shared" si="14"/>
        <v>1301</v>
      </c>
      <c r="GQ15" s="62">
        <v>174</v>
      </c>
      <c r="GR15" s="62">
        <v>116</v>
      </c>
      <c r="GS15" s="62">
        <v>110</v>
      </c>
      <c r="GT15" s="62">
        <v>102</v>
      </c>
      <c r="GU15" s="62">
        <v>119</v>
      </c>
      <c r="GV15" s="62">
        <v>89</v>
      </c>
      <c r="GW15" s="62">
        <v>109</v>
      </c>
      <c r="GX15" s="62">
        <v>125</v>
      </c>
      <c r="GY15" s="62">
        <v>110</v>
      </c>
      <c r="GZ15" s="62">
        <v>125</v>
      </c>
      <c r="HA15" s="62">
        <v>137</v>
      </c>
      <c r="HB15" s="62">
        <v>103</v>
      </c>
      <c r="HC15" s="65">
        <f t="shared" si="15"/>
        <v>1419</v>
      </c>
      <c r="HD15" s="62">
        <v>145</v>
      </c>
      <c r="HE15" s="62">
        <v>124</v>
      </c>
      <c r="HF15" s="62">
        <v>111</v>
      </c>
      <c r="HG15" s="62">
        <v>127</v>
      </c>
      <c r="HH15" s="62">
        <v>123</v>
      </c>
      <c r="HI15" s="62">
        <v>116</v>
      </c>
      <c r="HJ15" s="62">
        <v>134</v>
      </c>
      <c r="HK15" s="62">
        <v>113</v>
      </c>
      <c r="HL15" s="62">
        <v>121</v>
      </c>
      <c r="HM15" s="62">
        <v>131</v>
      </c>
      <c r="HN15" s="62">
        <v>123</v>
      </c>
      <c r="HO15" s="62">
        <v>96</v>
      </c>
      <c r="HP15" s="64">
        <f t="shared" si="16"/>
        <v>1464</v>
      </c>
      <c r="HQ15" s="62">
        <v>143</v>
      </c>
      <c r="HR15" s="62">
        <v>118</v>
      </c>
      <c r="HS15" s="62">
        <v>129</v>
      </c>
      <c r="HT15" s="62">
        <v>108</v>
      </c>
      <c r="HU15" s="62">
        <v>117</v>
      </c>
      <c r="HV15" s="62">
        <v>78</v>
      </c>
      <c r="HW15" s="62">
        <v>135</v>
      </c>
      <c r="HX15" s="62">
        <v>164</v>
      </c>
      <c r="HY15" s="62">
        <v>209</v>
      </c>
      <c r="HZ15" s="62">
        <v>132</v>
      </c>
      <c r="IA15" s="62">
        <v>117</v>
      </c>
      <c r="IB15" s="62">
        <v>125</v>
      </c>
      <c r="IC15" s="64">
        <f t="shared" si="17"/>
        <v>1575</v>
      </c>
      <c r="ID15" s="62">
        <v>144</v>
      </c>
      <c r="IE15" s="62">
        <v>113</v>
      </c>
      <c r="IF15" s="62">
        <v>132</v>
      </c>
      <c r="IG15" s="62">
        <v>132</v>
      </c>
      <c r="IH15" s="62">
        <v>107</v>
      </c>
      <c r="II15" s="62">
        <v>116</v>
      </c>
      <c r="IJ15" s="62">
        <v>126</v>
      </c>
      <c r="IK15" s="62">
        <v>143</v>
      </c>
      <c r="IL15" s="62">
        <v>108</v>
      </c>
      <c r="IM15" s="62">
        <v>165</v>
      </c>
      <c r="IN15" s="62">
        <v>118</v>
      </c>
      <c r="IO15" s="62">
        <v>133</v>
      </c>
      <c r="IP15" s="64">
        <f t="shared" si="18"/>
        <v>1537</v>
      </c>
      <c r="IQ15" s="62">
        <v>162</v>
      </c>
      <c r="IR15" s="62">
        <v>114</v>
      </c>
      <c r="IS15" s="62">
        <v>99</v>
      </c>
      <c r="IT15" s="62">
        <v>110</v>
      </c>
      <c r="IU15" s="62">
        <v>105</v>
      </c>
      <c r="IV15" s="62">
        <v>137</v>
      </c>
      <c r="IW15" s="62">
        <v>135</v>
      </c>
      <c r="IX15" s="62">
        <v>139</v>
      </c>
      <c r="IY15" s="62">
        <v>135</v>
      </c>
      <c r="IZ15" s="62">
        <v>141</v>
      </c>
      <c r="JA15" s="62">
        <v>139</v>
      </c>
      <c r="JB15" s="62">
        <v>138</v>
      </c>
      <c r="JC15" s="64">
        <f t="shared" si="19"/>
        <v>1554</v>
      </c>
      <c r="JD15" s="62">
        <v>126</v>
      </c>
      <c r="JE15" s="62">
        <v>127</v>
      </c>
      <c r="JF15" s="62">
        <v>99</v>
      </c>
      <c r="JG15" s="62">
        <v>94</v>
      </c>
      <c r="JH15" s="62">
        <v>113</v>
      </c>
      <c r="JI15" s="62">
        <v>223</v>
      </c>
      <c r="JJ15" s="62">
        <v>136</v>
      </c>
      <c r="JK15" s="62">
        <v>123</v>
      </c>
      <c r="JL15" s="62">
        <v>128</v>
      </c>
      <c r="JM15" s="62">
        <v>129</v>
      </c>
      <c r="JN15" s="62">
        <v>128</v>
      </c>
      <c r="JO15" s="62">
        <v>119</v>
      </c>
      <c r="JP15" s="64">
        <f t="shared" si="20"/>
        <v>1545</v>
      </c>
      <c r="JQ15" s="62">
        <v>135</v>
      </c>
      <c r="JR15" s="62">
        <v>116</v>
      </c>
      <c r="JS15" s="62">
        <v>90</v>
      </c>
      <c r="JT15" s="62">
        <v>88</v>
      </c>
      <c r="JU15" s="62">
        <v>119</v>
      </c>
      <c r="JV15" s="62">
        <v>134</v>
      </c>
      <c r="JW15" s="62">
        <v>137</v>
      </c>
      <c r="JX15" s="62">
        <v>118</v>
      </c>
      <c r="JY15" s="62">
        <v>125</v>
      </c>
      <c r="JZ15" s="62">
        <v>114</v>
      </c>
      <c r="KA15" s="62">
        <v>107</v>
      </c>
      <c r="KB15" s="62">
        <v>107</v>
      </c>
      <c r="KC15" s="64">
        <f t="shared" si="21"/>
        <v>1390</v>
      </c>
      <c r="KD15" s="62">
        <v>111</v>
      </c>
      <c r="KE15" s="62">
        <v>99</v>
      </c>
      <c r="KF15" s="62">
        <v>119</v>
      </c>
      <c r="KG15" s="62">
        <v>83</v>
      </c>
      <c r="KH15" s="62">
        <v>130</v>
      </c>
      <c r="KI15" s="62">
        <v>112</v>
      </c>
      <c r="KJ15" s="62">
        <v>118</v>
      </c>
      <c r="KK15" s="62">
        <v>143</v>
      </c>
      <c r="KL15" s="62">
        <v>128</v>
      </c>
      <c r="KM15" s="62">
        <v>97</v>
      </c>
      <c r="KN15" s="62">
        <v>104</v>
      </c>
      <c r="KO15" s="62">
        <v>107</v>
      </c>
      <c r="KP15" s="64">
        <f t="shared" si="22"/>
        <v>1351</v>
      </c>
      <c r="KQ15" s="62">
        <v>100</v>
      </c>
      <c r="KR15" s="62">
        <v>74</v>
      </c>
      <c r="KS15" s="62">
        <v>101</v>
      </c>
      <c r="KT15" s="62">
        <v>73</v>
      </c>
      <c r="KU15" s="62">
        <v>76</v>
      </c>
      <c r="KV15" s="62">
        <v>28</v>
      </c>
      <c r="KW15" s="62">
        <v>1</v>
      </c>
      <c r="KX15" s="62">
        <v>209</v>
      </c>
      <c r="KY15" s="62">
        <v>105</v>
      </c>
      <c r="KZ15" s="62">
        <v>87</v>
      </c>
      <c r="LA15" s="62">
        <v>72</v>
      </c>
      <c r="LB15" s="62">
        <v>83</v>
      </c>
      <c r="LC15" s="64">
        <f t="shared" si="23"/>
        <v>1009</v>
      </c>
      <c r="LD15" s="62">
        <v>82</v>
      </c>
      <c r="LE15" s="62">
        <v>100</v>
      </c>
      <c r="LF15" s="62">
        <v>112</v>
      </c>
      <c r="LG15" s="62">
        <v>63</v>
      </c>
      <c r="LH15" s="62">
        <v>115</v>
      </c>
      <c r="LI15" s="62">
        <v>90</v>
      </c>
      <c r="LJ15" s="62">
        <v>120</v>
      </c>
      <c r="LK15" s="62">
        <v>103</v>
      </c>
      <c r="LL15" s="62">
        <v>140</v>
      </c>
      <c r="LM15" s="62">
        <v>127</v>
      </c>
      <c r="LN15" s="62">
        <v>108</v>
      </c>
      <c r="LO15" s="62">
        <v>84</v>
      </c>
      <c r="LP15" s="64">
        <f t="shared" si="24"/>
        <v>1244</v>
      </c>
      <c r="LQ15" s="164">
        <v>94</v>
      </c>
      <c r="LR15" s="164">
        <v>84</v>
      </c>
      <c r="LS15" s="164">
        <v>111</v>
      </c>
      <c r="LT15" s="164">
        <v>133</v>
      </c>
      <c r="LU15" s="164">
        <v>95</v>
      </c>
      <c r="LV15" s="164">
        <v>73</v>
      </c>
      <c r="LW15" s="164">
        <v>123</v>
      </c>
      <c r="LX15" s="164">
        <v>122</v>
      </c>
      <c r="LY15" s="164">
        <v>121</v>
      </c>
      <c r="LZ15" s="164">
        <v>101</v>
      </c>
      <c r="MA15" s="164">
        <v>96</v>
      </c>
      <c r="MB15" s="164">
        <v>118</v>
      </c>
      <c r="MC15" s="64">
        <f t="shared" si="25"/>
        <v>1271</v>
      </c>
      <c r="MD15" s="164">
        <v>119</v>
      </c>
      <c r="ME15" s="164">
        <v>93</v>
      </c>
      <c r="MF15" s="164">
        <v>81</v>
      </c>
      <c r="MG15" s="164">
        <v>79</v>
      </c>
      <c r="MH15" s="164">
        <v>93</v>
      </c>
      <c r="MI15" s="164">
        <v>104</v>
      </c>
      <c r="MJ15" s="62">
        <v>127</v>
      </c>
      <c r="MK15" s="62"/>
      <c r="ML15" s="62"/>
      <c r="MM15" s="62"/>
      <c r="MN15" s="62"/>
      <c r="MO15" s="62"/>
      <c r="MP15" s="63">
        <f t="shared" si="26"/>
        <v>696</v>
      </c>
    </row>
    <row r="16" spans="1:354" ht="13.5" thickBot="1" x14ac:dyDescent="0.3">
      <c r="A16" s="189"/>
      <c r="B16" s="191"/>
      <c r="C16" s="12" t="s">
        <v>80</v>
      </c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3">
        <f t="shared" si="0"/>
        <v>0</v>
      </c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3">
        <f t="shared" si="1"/>
        <v>0</v>
      </c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3">
        <f t="shared" si="2"/>
        <v>0</v>
      </c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4">
        <f t="shared" si="3"/>
        <v>0</v>
      </c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4">
        <f t="shared" si="4"/>
        <v>0</v>
      </c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4">
        <f t="shared" si="5"/>
        <v>0</v>
      </c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4">
        <f t="shared" si="6"/>
        <v>0</v>
      </c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5">
        <f t="shared" si="7"/>
        <v>0</v>
      </c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4">
        <f t="shared" si="8"/>
        <v>0</v>
      </c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4">
        <f t="shared" si="9"/>
        <v>0</v>
      </c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4">
        <f t="shared" si="10"/>
        <v>0</v>
      </c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4">
        <f t="shared" si="11"/>
        <v>0</v>
      </c>
      <c r="FD16" s="62">
        <v>206</v>
      </c>
      <c r="FE16" s="62">
        <v>172</v>
      </c>
      <c r="FF16" s="62">
        <v>178</v>
      </c>
      <c r="FG16" s="62">
        <v>137</v>
      </c>
      <c r="FH16" s="62">
        <v>165</v>
      </c>
      <c r="FI16" s="62">
        <v>165</v>
      </c>
      <c r="FJ16" s="62">
        <v>119</v>
      </c>
      <c r="FK16" s="62">
        <v>127</v>
      </c>
      <c r="FL16" s="62">
        <v>149</v>
      </c>
      <c r="FM16" s="62">
        <v>124</v>
      </c>
      <c r="FN16" s="62">
        <v>155</v>
      </c>
      <c r="FO16" s="62">
        <v>130</v>
      </c>
      <c r="FP16" s="65">
        <f t="shared" si="12"/>
        <v>1827</v>
      </c>
      <c r="FQ16" s="62">
        <v>182</v>
      </c>
      <c r="FR16" s="62">
        <v>153</v>
      </c>
      <c r="FS16" s="62">
        <v>205</v>
      </c>
      <c r="FT16" s="62">
        <v>170</v>
      </c>
      <c r="FU16" s="62">
        <v>146</v>
      </c>
      <c r="FV16" s="62">
        <v>276</v>
      </c>
      <c r="FW16" s="62">
        <v>162</v>
      </c>
      <c r="FX16" s="62">
        <v>167</v>
      </c>
      <c r="FY16" s="62">
        <v>180</v>
      </c>
      <c r="FZ16" s="62">
        <v>164</v>
      </c>
      <c r="GA16" s="62">
        <v>172</v>
      </c>
      <c r="GB16" s="62">
        <v>164</v>
      </c>
      <c r="GC16" s="65">
        <f t="shared" si="13"/>
        <v>2141</v>
      </c>
      <c r="GD16" s="62">
        <v>200</v>
      </c>
      <c r="GE16" s="62">
        <v>165</v>
      </c>
      <c r="GF16" s="62">
        <v>129</v>
      </c>
      <c r="GG16" s="62">
        <v>147</v>
      </c>
      <c r="GH16" s="62">
        <v>142</v>
      </c>
      <c r="GI16" s="62">
        <v>150</v>
      </c>
      <c r="GJ16" s="62">
        <v>185</v>
      </c>
      <c r="GK16" s="62">
        <v>200</v>
      </c>
      <c r="GL16" s="62">
        <v>183</v>
      </c>
      <c r="GM16" s="62">
        <v>193</v>
      </c>
      <c r="GN16" s="62">
        <v>145</v>
      </c>
      <c r="GO16" s="62">
        <v>152</v>
      </c>
      <c r="GP16" s="65">
        <f t="shared" si="14"/>
        <v>1991</v>
      </c>
      <c r="GQ16" s="62">
        <v>203</v>
      </c>
      <c r="GR16" s="62">
        <v>150</v>
      </c>
      <c r="GS16" s="62">
        <v>176</v>
      </c>
      <c r="GT16" s="62">
        <v>152</v>
      </c>
      <c r="GU16" s="62">
        <v>120</v>
      </c>
      <c r="GV16" s="62">
        <v>158</v>
      </c>
      <c r="GW16" s="62">
        <v>171</v>
      </c>
      <c r="GX16" s="62">
        <v>180</v>
      </c>
      <c r="GY16" s="62">
        <v>195</v>
      </c>
      <c r="GZ16" s="62">
        <v>180</v>
      </c>
      <c r="HA16" s="62">
        <v>157</v>
      </c>
      <c r="HB16" s="62">
        <v>210</v>
      </c>
      <c r="HC16" s="65">
        <f t="shared" si="15"/>
        <v>2052</v>
      </c>
      <c r="HD16" s="62">
        <v>182</v>
      </c>
      <c r="HE16" s="62">
        <v>160</v>
      </c>
      <c r="HF16" s="62">
        <v>170</v>
      </c>
      <c r="HG16" s="62">
        <v>150</v>
      </c>
      <c r="HH16" s="62">
        <v>159</v>
      </c>
      <c r="HI16" s="62">
        <v>155</v>
      </c>
      <c r="HJ16" s="62">
        <v>186</v>
      </c>
      <c r="HK16" s="62">
        <v>186</v>
      </c>
      <c r="HL16" s="62">
        <v>164</v>
      </c>
      <c r="HM16" s="62">
        <v>212</v>
      </c>
      <c r="HN16" s="62">
        <v>166</v>
      </c>
      <c r="HO16" s="62">
        <v>167</v>
      </c>
      <c r="HP16" s="64">
        <f t="shared" si="16"/>
        <v>2057</v>
      </c>
      <c r="HQ16" s="62">
        <v>177</v>
      </c>
      <c r="HR16" s="62">
        <v>180</v>
      </c>
      <c r="HS16" s="62">
        <v>185</v>
      </c>
      <c r="HT16" s="62">
        <v>173</v>
      </c>
      <c r="HU16" s="62">
        <v>124</v>
      </c>
      <c r="HV16" s="62">
        <v>140</v>
      </c>
      <c r="HW16" s="62">
        <v>178</v>
      </c>
      <c r="HX16" s="62">
        <v>224</v>
      </c>
      <c r="HY16" s="62">
        <v>57</v>
      </c>
      <c r="HZ16" s="62">
        <v>198</v>
      </c>
      <c r="IA16" s="62">
        <v>175</v>
      </c>
      <c r="IB16" s="62">
        <v>170</v>
      </c>
      <c r="IC16" s="64">
        <f t="shared" si="17"/>
        <v>1981</v>
      </c>
      <c r="ID16" s="62">
        <v>192</v>
      </c>
      <c r="IE16" s="62">
        <v>194</v>
      </c>
      <c r="IF16" s="62">
        <v>209</v>
      </c>
      <c r="IG16" s="62">
        <v>190</v>
      </c>
      <c r="IH16" s="62">
        <v>196</v>
      </c>
      <c r="II16" s="62">
        <v>162</v>
      </c>
      <c r="IJ16" s="62">
        <v>201</v>
      </c>
      <c r="IK16" s="62">
        <v>200</v>
      </c>
      <c r="IL16" s="62">
        <v>162</v>
      </c>
      <c r="IM16" s="62">
        <v>301</v>
      </c>
      <c r="IN16" s="62">
        <v>160</v>
      </c>
      <c r="IO16" s="62">
        <v>150</v>
      </c>
      <c r="IP16" s="64">
        <f t="shared" si="18"/>
        <v>2317</v>
      </c>
      <c r="IQ16" s="62">
        <v>232</v>
      </c>
      <c r="IR16" s="62">
        <v>146</v>
      </c>
      <c r="IS16" s="62">
        <v>177</v>
      </c>
      <c r="IT16" s="62">
        <v>145</v>
      </c>
      <c r="IU16" s="62">
        <v>195</v>
      </c>
      <c r="IV16" s="62">
        <v>166</v>
      </c>
      <c r="IW16" s="62">
        <v>195</v>
      </c>
      <c r="IX16" s="62">
        <v>209</v>
      </c>
      <c r="IY16" s="62">
        <v>207</v>
      </c>
      <c r="IZ16" s="62">
        <v>266</v>
      </c>
      <c r="JA16" s="62">
        <v>179</v>
      </c>
      <c r="JB16" s="62">
        <v>193</v>
      </c>
      <c r="JC16" s="64">
        <f t="shared" si="19"/>
        <v>2310</v>
      </c>
      <c r="JD16" s="62">
        <v>184</v>
      </c>
      <c r="JE16" s="62">
        <v>147</v>
      </c>
      <c r="JF16" s="62">
        <v>198</v>
      </c>
      <c r="JG16" s="62">
        <v>161</v>
      </c>
      <c r="JH16" s="62">
        <v>199</v>
      </c>
      <c r="JI16" s="62">
        <v>146</v>
      </c>
      <c r="JJ16" s="62">
        <v>206</v>
      </c>
      <c r="JK16" s="62">
        <v>169</v>
      </c>
      <c r="JL16" s="62">
        <v>183</v>
      </c>
      <c r="JM16" s="62">
        <v>187</v>
      </c>
      <c r="JN16" s="62">
        <v>158</v>
      </c>
      <c r="JO16" s="62">
        <v>181</v>
      </c>
      <c r="JP16" s="64">
        <f t="shared" si="20"/>
        <v>2119</v>
      </c>
      <c r="JQ16" s="62">
        <v>173</v>
      </c>
      <c r="JR16" s="62">
        <v>141</v>
      </c>
      <c r="JS16" s="62">
        <v>147</v>
      </c>
      <c r="JT16" s="62">
        <v>162</v>
      </c>
      <c r="JU16" s="62">
        <v>141</v>
      </c>
      <c r="JV16" s="62">
        <v>189</v>
      </c>
      <c r="JW16" s="62">
        <v>183</v>
      </c>
      <c r="JX16" s="62">
        <v>173</v>
      </c>
      <c r="JY16" s="62">
        <v>178</v>
      </c>
      <c r="JZ16" s="62">
        <v>165</v>
      </c>
      <c r="KA16" s="62">
        <v>125</v>
      </c>
      <c r="KB16" s="62">
        <v>139</v>
      </c>
      <c r="KC16" s="64">
        <f t="shared" si="21"/>
        <v>1916</v>
      </c>
      <c r="KD16" s="62">
        <v>114</v>
      </c>
      <c r="KE16" s="62">
        <v>145</v>
      </c>
      <c r="KF16" s="62">
        <v>172</v>
      </c>
      <c r="KG16" s="62">
        <v>141</v>
      </c>
      <c r="KH16" s="62">
        <v>127</v>
      </c>
      <c r="KI16" s="62">
        <v>113</v>
      </c>
      <c r="KJ16" s="62">
        <v>130</v>
      </c>
      <c r="KK16" s="62">
        <v>159</v>
      </c>
      <c r="KL16" s="62">
        <v>159</v>
      </c>
      <c r="KM16" s="62">
        <v>304</v>
      </c>
      <c r="KN16" s="62">
        <v>152</v>
      </c>
      <c r="KO16" s="62">
        <v>153</v>
      </c>
      <c r="KP16" s="64">
        <f t="shared" si="22"/>
        <v>1869</v>
      </c>
      <c r="KQ16" s="62">
        <v>144</v>
      </c>
      <c r="KR16" s="62">
        <v>149</v>
      </c>
      <c r="KS16" s="62">
        <v>145</v>
      </c>
      <c r="KT16" s="62">
        <v>108</v>
      </c>
      <c r="KU16" s="62">
        <v>93</v>
      </c>
      <c r="KV16" s="62">
        <v>31</v>
      </c>
      <c r="KW16" s="62">
        <v>37</v>
      </c>
      <c r="KX16" s="62">
        <v>239</v>
      </c>
      <c r="KY16" s="62">
        <v>135</v>
      </c>
      <c r="KZ16" s="62">
        <v>139</v>
      </c>
      <c r="LA16" s="62">
        <v>127</v>
      </c>
      <c r="LB16" s="62">
        <v>136</v>
      </c>
      <c r="LC16" s="64">
        <f t="shared" si="23"/>
        <v>1483</v>
      </c>
      <c r="LD16" s="62">
        <v>148</v>
      </c>
      <c r="LE16" s="62">
        <v>109</v>
      </c>
      <c r="LF16" s="62">
        <v>165</v>
      </c>
      <c r="LG16" s="62">
        <v>125</v>
      </c>
      <c r="LH16" s="62">
        <v>185</v>
      </c>
      <c r="LI16" s="62">
        <v>122</v>
      </c>
      <c r="LJ16" s="62">
        <v>171</v>
      </c>
      <c r="LK16" s="62">
        <v>103</v>
      </c>
      <c r="LL16" s="62">
        <v>115</v>
      </c>
      <c r="LM16" s="62">
        <v>143</v>
      </c>
      <c r="LN16" s="62">
        <v>157</v>
      </c>
      <c r="LO16" s="62">
        <v>117</v>
      </c>
      <c r="LP16" s="64">
        <f t="shared" si="24"/>
        <v>1660</v>
      </c>
      <c r="LQ16" s="164">
        <v>155</v>
      </c>
      <c r="LR16" s="164">
        <v>195</v>
      </c>
      <c r="LS16" s="164">
        <v>151</v>
      </c>
      <c r="LT16" s="164">
        <v>181</v>
      </c>
      <c r="LU16" s="164">
        <v>161</v>
      </c>
      <c r="LV16" s="164">
        <v>104</v>
      </c>
      <c r="LW16" s="164">
        <v>180</v>
      </c>
      <c r="LX16" s="164">
        <v>161</v>
      </c>
      <c r="LY16" s="164">
        <v>167</v>
      </c>
      <c r="LZ16" s="164">
        <v>163</v>
      </c>
      <c r="MA16" s="164">
        <v>163</v>
      </c>
      <c r="MB16" s="164">
        <v>171</v>
      </c>
      <c r="MC16" s="64">
        <f t="shared" si="25"/>
        <v>1952</v>
      </c>
      <c r="MD16" s="164">
        <v>149</v>
      </c>
      <c r="ME16" s="164">
        <v>23</v>
      </c>
      <c r="MF16" s="164">
        <v>122</v>
      </c>
      <c r="MG16" s="164">
        <v>143</v>
      </c>
      <c r="MH16" s="164">
        <v>134</v>
      </c>
      <c r="MI16" s="164">
        <v>131</v>
      </c>
      <c r="MJ16" s="62">
        <v>133</v>
      </c>
      <c r="MK16" s="62"/>
      <c r="ML16" s="62"/>
      <c r="MM16" s="62"/>
      <c r="MN16" s="62"/>
      <c r="MO16" s="62"/>
      <c r="MP16" s="63">
        <f t="shared" si="26"/>
        <v>835</v>
      </c>
    </row>
    <row r="17" spans="1:354" s="70" customFormat="1" ht="13.5" thickBot="1" x14ac:dyDescent="0.3">
      <c r="A17" s="189"/>
      <c r="B17" s="191"/>
      <c r="C17" s="66" t="s">
        <v>81</v>
      </c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8">
        <f t="shared" si="0"/>
        <v>0</v>
      </c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8">
        <f t="shared" si="1"/>
        <v>0</v>
      </c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8">
        <f t="shared" si="2"/>
        <v>0</v>
      </c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9">
        <f t="shared" si="3"/>
        <v>0</v>
      </c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9">
        <f t="shared" si="4"/>
        <v>0</v>
      </c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9">
        <f t="shared" si="5"/>
        <v>0</v>
      </c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9">
        <f t="shared" si="6"/>
        <v>0</v>
      </c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8">
        <f t="shared" si="7"/>
        <v>0</v>
      </c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9">
        <f t="shared" si="8"/>
        <v>0</v>
      </c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9">
        <f t="shared" si="9"/>
        <v>0</v>
      </c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9">
        <f t="shared" si="10"/>
        <v>0</v>
      </c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9">
        <f t="shared" si="11"/>
        <v>0</v>
      </c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8">
        <f t="shared" si="12"/>
        <v>0</v>
      </c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8">
        <f t="shared" si="13"/>
        <v>0</v>
      </c>
      <c r="GD17" s="67"/>
      <c r="GE17" s="67"/>
      <c r="GF17" s="67"/>
      <c r="GG17" s="67"/>
      <c r="GH17" s="67"/>
      <c r="GI17" s="67"/>
      <c r="GJ17" s="67"/>
      <c r="GK17" s="67">
        <v>41</v>
      </c>
      <c r="GL17" s="67">
        <v>47</v>
      </c>
      <c r="GM17" s="67">
        <v>50</v>
      </c>
      <c r="GN17" s="67">
        <v>63</v>
      </c>
      <c r="GO17" s="67">
        <v>25</v>
      </c>
      <c r="GP17" s="68">
        <f t="shared" si="14"/>
        <v>226</v>
      </c>
      <c r="GQ17" s="67">
        <v>50</v>
      </c>
      <c r="GR17" s="67">
        <v>59</v>
      </c>
      <c r="GS17" s="67">
        <v>35</v>
      </c>
      <c r="GT17" s="67">
        <v>34</v>
      </c>
      <c r="GU17" s="67">
        <v>45</v>
      </c>
      <c r="GV17" s="67">
        <v>40</v>
      </c>
      <c r="GW17" s="67">
        <v>53</v>
      </c>
      <c r="GX17" s="67">
        <v>60</v>
      </c>
      <c r="GY17" s="67">
        <v>50</v>
      </c>
      <c r="GZ17" s="67">
        <v>53</v>
      </c>
      <c r="HA17" s="67">
        <v>62</v>
      </c>
      <c r="HB17" s="67">
        <v>37</v>
      </c>
      <c r="HC17" s="68">
        <f t="shared" si="15"/>
        <v>578</v>
      </c>
      <c r="HD17" s="67">
        <v>54</v>
      </c>
      <c r="HE17" s="67">
        <v>48</v>
      </c>
      <c r="HF17" s="67">
        <v>45</v>
      </c>
      <c r="HG17" s="67">
        <v>45</v>
      </c>
      <c r="HH17" s="67">
        <v>42</v>
      </c>
      <c r="HI17" s="67">
        <v>65</v>
      </c>
      <c r="HJ17" s="67">
        <v>64</v>
      </c>
      <c r="HK17" s="67">
        <v>64</v>
      </c>
      <c r="HL17" s="67">
        <v>48</v>
      </c>
      <c r="HM17" s="67">
        <v>66</v>
      </c>
      <c r="HN17" s="67">
        <v>44</v>
      </c>
      <c r="HO17" s="67">
        <v>44</v>
      </c>
      <c r="HP17" s="69">
        <f t="shared" si="16"/>
        <v>629</v>
      </c>
      <c r="HQ17" s="67">
        <v>48</v>
      </c>
      <c r="HR17" s="67">
        <v>34</v>
      </c>
      <c r="HS17" s="67">
        <v>47</v>
      </c>
      <c r="HT17" s="67">
        <v>47</v>
      </c>
      <c r="HU17" s="67">
        <v>45</v>
      </c>
      <c r="HV17" s="67">
        <v>68</v>
      </c>
      <c r="HW17" s="67">
        <v>55</v>
      </c>
      <c r="HX17" s="67">
        <v>54</v>
      </c>
      <c r="HY17" s="67">
        <v>24</v>
      </c>
      <c r="HZ17" s="67">
        <v>50</v>
      </c>
      <c r="IA17" s="67">
        <v>60</v>
      </c>
      <c r="IB17" s="67">
        <v>46</v>
      </c>
      <c r="IC17" s="69">
        <f t="shared" si="17"/>
        <v>578</v>
      </c>
      <c r="ID17" s="67">
        <v>83</v>
      </c>
      <c r="IE17" s="67">
        <v>55</v>
      </c>
      <c r="IF17" s="67">
        <v>57</v>
      </c>
      <c r="IG17" s="67">
        <v>48</v>
      </c>
      <c r="IH17" s="67">
        <v>62</v>
      </c>
      <c r="II17" s="67">
        <v>48</v>
      </c>
      <c r="IJ17" s="67">
        <v>45</v>
      </c>
      <c r="IK17" s="67">
        <v>77</v>
      </c>
      <c r="IL17" s="67">
        <v>48</v>
      </c>
      <c r="IM17" s="67">
        <v>74</v>
      </c>
      <c r="IN17" s="67">
        <v>69</v>
      </c>
      <c r="IO17" s="67">
        <v>62</v>
      </c>
      <c r="IP17" s="69">
        <f t="shared" si="18"/>
        <v>728</v>
      </c>
      <c r="IQ17" s="67">
        <v>41</v>
      </c>
      <c r="IR17" s="67">
        <v>40</v>
      </c>
      <c r="IS17" s="67">
        <v>66</v>
      </c>
      <c r="IT17" s="67">
        <v>43</v>
      </c>
      <c r="IU17" s="67">
        <v>42</v>
      </c>
      <c r="IV17" s="67">
        <v>71</v>
      </c>
      <c r="IW17" s="67">
        <v>68</v>
      </c>
      <c r="IX17" s="67">
        <v>67</v>
      </c>
      <c r="IY17" s="67">
        <v>47</v>
      </c>
      <c r="IZ17" s="67">
        <v>84</v>
      </c>
      <c r="JA17" s="67">
        <v>49</v>
      </c>
      <c r="JB17" s="67">
        <v>53</v>
      </c>
      <c r="JC17" s="69">
        <f t="shared" si="19"/>
        <v>671</v>
      </c>
      <c r="JD17" s="67">
        <v>48</v>
      </c>
      <c r="JE17" s="67">
        <v>50</v>
      </c>
      <c r="JF17" s="67">
        <v>48</v>
      </c>
      <c r="JG17" s="67">
        <v>41</v>
      </c>
      <c r="JH17" s="67">
        <v>57</v>
      </c>
      <c r="JI17" s="67">
        <v>59</v>
      </c>
      <c r="JJ17" s="67">
        <v>60</v>
      </c>
      <c r="JK17" s="67">
        <v>46</v>
      </c>
      <c r="JL17" s="67">
        <v>57</v>
      </c>
      <c r="JM17" s="67">
        <v>38</v>
      </c>
      <c r="JN17" s="67">
        <v>71</v>
      </c>
      <c r="JO17" s="67">
        <v>59</v>
      </c>
      <c r="JP17" s="69">
        <f t="shared" si="20"/>
        <v>634</v>
      </c>
      <c r="JQ17" s="67">
        <v>58</v>
      </c>
      <c r="JR17" s="67">
        <v>37</v>
      </c>
      <c r="JS17" s="67">
        <v>20</v>
      </c>
      <c r="JT17" s="67">
        <v>37</v>
      </c>
      <c r="JU17" s="67">
        <v>38</v>
      </c>
      <c r="JV17" s="67">
        <v>59</v>
      </c>
      <c r="JW17" s="67">
        <v>42</v>
      </c>
      <c r="JX17" s="67">
        <v>40</v>
      </c>
      <c r="JY17" s="67">
        <v>50</v>
      </c>
      <c r="JZ17" s="67">
        <v>43</v>
      </c>
      <c r="KA17" s="67">
        <v>36</v>
      </c>
      <c r="KB17" s="67">
        <v>39</v>
      </c>
      <c r="KC17" s="69">
        <f t="shared" si="21"/>
        <v>499</v>
      </c>
      <c r="KD17" s="67">
        <v>25</v>
      </c>
      <c r="KE17" s="67">
        <v>31</v>
      </c>
      <c r="KF17" s="67">
        <v>37</v>
      </c>
      <c r="KG17" s="67">
        <v>32</v>
      </c>
      <c r="KH17" s="67">
        <v>23</v>
      </c>
      <c r="KI17" s="67">
        <v>36</v>
      </c>
      <c r="KJ17" s="67">
        <v>43</v>
      </c>
      <c r="KK17" s="67">
        <v>48</v>
      </c>
      <c r="KL17" s="67">
        <v>45</v>
      </c>
      <c r="KM17" s="67">
        <v>31</v>
      </c>
      <c r="KN17" s="67">
        <v>43</v>
      </c>
      <c r="KO17" s="67">
        <v>61</v>
      </c>
      <c r="KP17" s="69">
        <f t="shared" si="22"/>
        <v>455</v>
      </c>
      <c r="KQ17" s="67">
        <v>42</v>
      </c>
      <c r="KR17" s="67">
        <v>38</v>
      </c>
      <c r="KS17" s="67">
        <v>48</v>
      </c>
      <c r="KT17" s="67">
        <v>32</v>
      </c>
      <c r="KU17" s="67">
        <v>30</v>
      </c>
      <c r="KV17" s="67">
        <v>7</v>
      </c>
      <c r="KW17" s="67">
        <v>0</v>
      </c>
      <c r="KX17" s="67">
        <v>63</v>
      </c>
      <c r="KY17" s="67">
        <v>56</v>
      </c>
      <c r="KZ17" s="67">
        <v>48</v>
      </c>
      <c r="LA17" s="67">
        <v>53</v>
      </c>
      <c r="LB17" s="67">
        <v>37</v>
      </c>
      <c r="LC17" s="69">
        <f t="shared" si="23"/>
        <v>454</v>
      </c>
      <c r="LD17" s="67">
        <v>28</v>
      </c>
      <c r="LE17" s="67">
        <v>23</v>
      </c>
      <c r="LF17" s="67">
        <v>61</v>
      </c>
      <c r="LG17" s="67">
        <v>39</v>
      </c>
      <c r="LH17" s="67">
        <v>40</v>
      </c>
      <c r="LI17" s="67">
        <v>41</v>
      </c>
      <c r="LJ17" s="67">
        <v>38</v>
      </c>
      <c r="LK17" s="67">
        <v>43</v>
      </c>
      <c r="LL17" s="67">
        <v>25</v>
      </c>
      <c r="LM17" s="67">
        <v>39</v>
      </c>
      <c r="LN17" s="67">
        <v>43</v>
      </c>
      <c r="LO17" s="67">
        <v>28</v>
      </c>
      <c r="LP17" s="69">
        <f t="shared" si="24"/>
        <v>448</v>
      </c>
      <c r="LQ17" s="171">
        <v>51</v>
      </c>
      <c r="LR17" s="171">
        <v>22</v>
      </c>
      <c r="LS17" s="171">
        <v>49</v>
      </c>
      <c r="LT17" s="171">
        <v>60</v>
      </c>
      <c r="LU17" s="171">
        <v>59</v>
      </c>
      <c r="LV17" s="171">
        <v>39</v>
      </c>
      <c r="LW17" s="171">
        <v>46</v>
      </c>
      <c r="LX17" s="171">
        <v>42</v>
      </c>
      <c r="LY17" s="171">
        <v>42</v>
      </c>
      <c r="LZ17" s="171">
        <v>32</v>
      </c>
      <c r="MA17" s="171">
        <v>31</v>
      </c>
      <c r="MB17" s="171">
        <v>27</v>
      </c>
      <c r="MC17" s="69">
        <f t="shared" si="25"/>
        <v>500</v>
      </c>
      <c r="MD17" s="171">
        <v>26</v>
      </c>
      <c r="ME17" s="171">
        <v>23</v>
      </c>
      <c r="MF17" s="171">
        <v>23</v>
      </c>
      <c r="MG17" s="171">
        <v>41</v>
      </c>
      <c r="MH17" s="171">
        <v>25</v>
      </c>
      <c r="MI17" s="171">
        <v>39</v>
      </c>
      <c r="MJ17" s="67">
        <v>30</v>
      </c>
      <c r="MK17" s="67"/>
      <c r="ML17" s="67"/>
      <c r="MM17" s="67"/>
      <c r="MN17" s="67"/>
      <c r="MO17" s="67"/>
      <c r="MP17" s="68">
        <f t="shared" si="26"/>
        <v>207</v>
      </c>
    </row>
    <row r="18" spans="1:354" s="76" customFormat="1" ht="13.5" thickBot="1" x14ac:dyDescent="0.3">
      <c r="A18" s="189"/>
      <c r="B18" s="191"/>
      <c r="C18" s="71" t="s">
        <v>82</v>
      </c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3">
        <f t="shared" si="0"/>
        <v>0</v>
      </c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3">
        <f t="shared" si="1"/>
        <v>0</v>
      </c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3">
        <f t="shared" si="2"/>
        <v>0</v>
      </c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4">
        <f t="shared" si="3"/>
        <v>0</v>
      </c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4">
        <f t="shared" si="4"/>
        <v>0</v>
      </c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4">
        <f t="shared" si="5"/>
        <v>0</v>
      </c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4">
        <f t="shared" si="6"/>
        <v>0</v>
      </c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3">
        <f t="shared" si="7"/>
        <v>0</v>
      </c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4">
        <f t="shared" si="8"/>
        <v>0</v>
      </c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4">
        <f t="shared" si="9"/>
        <v>0</v>
      </c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4">
        <f t="shared" si="10"/>
        <v>0</v>
      </c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4">
        <f t="shared" si="11"/>
        <v>0</v>
      </c>
      <c r="FD18" s="72">
        <v>68</v>
      </c>
      <c r="FE18" s="72">
        <v>47</v>
      </c>
      <c r="FF18" s="72">
        <v>60</v>
      </c>
      <c r="FG18" s="72">
        <v>45</v>
      </c>
      <c r="FH18" s="72">
        <v>90</v>
      </c>
      <c r="FI18" s="72">
        <v>81</v>
      </c>
      <c r="FJ18" s="72">
        <v>59</v>
      </c>
      <c r="FK18" s="72">
        <v>50</v>
      </c>
      <c r="FL18" s="72">
        <v>38</v>
      </c>
      <c r="FM18" s="72">
        <v>42</v>
      </c>
      <c r="FN18" s="72">
        <v>29</v>
      </c>
      <c r="FO18" s="72">
        <v>58</v>
      </c>
      <c r="FP18" s="73">
        <f t="shared" si="12"/>
        <v>667</v>
      </c>
      <c r="FQ18" s="72">
        <v>72</v>
      </c>
      <c r="FR18" s="72">
        <v>43</v>
      </c>
      <c r="FS18" s="72">
        <v>58</v>
      </c>
      <c r="FT18" s="72">
        <v>84</v>
      </c>
      <c r="FU18" s="72">
        <v>77</v>
      </c>
      <c r="FV18" s="72">
        <v>41</v>
      </c>
      <c r="FW18" s="72">
        <v>24</v>
      </c>
      <c r="FX18" s="72">
        <v>31</v>
      </c>
      <c r="FY18" s="72">
        <v>24</v>
      </c>
      <c r="FZ18" s="72">
        <v>81</v>
      </c>
      <c r="GA18" s="72">
        <v>48</v>
      </c>
      <c r="GB18" s="72">
        <v>50</v>
      </c>
      <c r="GC18" s="73">
        <f t="shared" si="13"/>
        <v>633</v>
      </c>
      <c r="GD18" s="72">
        <v>24</v>
      </c>
      <c r="GE18" s="72">
        <v>25</v>
      </c>
      <c r="GF18" s="72">
        <v>17</v>
      </c>
      <c r="GG18" s="72">
        <v>53</v>
      </c>
      <c r="GH18" s="72">
        <v>59</v>
      </c>
      <c r="GI18" s="72">
        <v>50</v>
      </c>
      <c r="GJ18" s="72">
        <v>37</v>
      </c>
      <c r="GK18" s="72">
        <v>35</v>
      </c>
      <c r="GL18" s="72">
        <v>24</v>
      </c>
      <c r="GM18" s="72">
        <v>29</v>
      </c>
      <c r="GN18" s="72">
        <v>32</v>
      </c>
      <c r="GO18" s="72">
        <v>31</v>
      </c>
      <c r="GP18" s="73">
        <f t="shared" si="14"/>
        <v>416</v>
      </c>
      <c r="GQ18" s="72">
        <v>26</v>
      </c>
      <c r="GR18" s="72"/>
      <c r="GS18" s="72">
        <v>51</v>
      </c>
      <c r="GT18" s="72">
        <v>46</v>
      </c>
      <c r="GU18" s="72">
        <v>24</v>
      </c>
      <c r="GV18" s="72">
        <v>34</v>
      </c>
      <c r="GW18" s="72">
        <v>27</v>
      </c>
      <c r="GX18" s="72">
        <v>45</v>
      </c>
      <c r="GY18" s="72">
        <v>27</v>
      </c>
      <c r="GZ18" s="72">
        <v>33</v>
      </c>
      <c r="HA18" s="72">
        <v>44</v>
      </c>
      <c r="HB18" s="72">
        <v>36</v>
      </c>
      <c r="HC18" s="73">
        <f t="shared" si="15"/>
        <v>393</v>
      </c>
      <c r="HD18" s="72">
        <v>29</v>
      </c>
      <c r="HE18" s="72">
        <v>17</v>
      </c>
      <c r="HF18" s="72">
        <v>45</v>
      </c>
      <c r="HG18" s="72">
        <v>37</v>
      </c>
      <c r="HH18" s="72">
        <v>33</v>
      </c>
      <c r="HI18" s="72">
        <v>31</v>
      </c>
      <c r="HJ18" s="72">
        <v>17</v>
      </c>
      <c r="HK18" s="72">
        <v>25</v>
      </c>
      <c r="HL18" s="72">
        <v>20</v>
      </c>
      <c r="HM18" s="72">
        <v>22</v>
      </c>
      <c r="HN18" s="72">
        <v>19</v>
      </c>
      <c r="HO18" s="72">
        <v>37</v>
      </c>
      <c r="HP18" s="74">
        <f t="shared" si="16"/>
        <v>332</v>
      </c>
      <c r="HQ18" s="72">
        <v>15</v>
      </c>
      <c r="HR18" s="72">
        <v>27</v>
      </c>
      <c r="HS18" s="72">
        <v>32</v>
      </c>
      <c r="HT18" s="72">
        <v>28</v>
      </c>
      <c r="HU18" s="72">
        <v>14</v>
      </c>
      <c r="HV18" s="72">
        <v>21</v>
      </c>
      <c r="HW18" s="72">
        <v>34</v>
      </c>
      <c r="HX18" s="72">
        <v>21</v>
      </c>
      <c r="HY18" s="72"/>
      <c r="HZ18" s="72">
        <v>19</v>
      </c>
      <c r="IA18" s="72">
        <v>24</v>
      </c>
      <c r="IB18" s="72">
        <v>19</v>
      </c>
      <c r="IC18" s="74">
        <f t="shared" si="17"/>
        <v>254</v>
      </c>
      <c r="ID18" s="72">
        <v>16</v>
      </c>
      <c r="IE18" s="72">
        <v>36</v>
      </c>
      <c r="IF18" s="72">
        <v>49</v>
      </c>
      <c r="IG18" s="72">
        <v>66</v>
      </c>
      <c r="IH18" s="72">
        <v>146</v>
      </c>
      <c r="II18" s="72">
        <v>25</v>
      </c>
      <c r="IJ18" s="72">
        <v>46</v>
      </c>
      <c r="IK18" s="72">
        <v>72</v>
      </c>
      <c r="IL18" s="72">
        <v>23</v>
      </c>
      <c r="IM18" s="72">
        <v>27</v>
      </c>
      <c r="IN18" s="72">
        <v>29</v>
      </c>
      <c r="IO18" s="72">
        <v>31</v>
      </c>
      <c r="IP18" s="74">
        <f t="shared" si="18"/>
        <v>566</v>
      </c>
      <c r="IQ18" s="72">
        <v>26</v>
      </c>
      <c r="IR18" s="72">
        <v>29</v>
      </c>
      <c r="IS18" s="72">
        <v>31</v>
      </c>
      <c r="IT18" s="72">
        <v>30</v>
      </c>
      <c r="IU18" s="72">
        <v>35</v>
      </c>
      <c r="IV18" s="72">
        <v>24</v>
      </c>
      <c r="IW18" s="72">
        <v>44</v>
      </c>
      <c r="IX18" s="72">
        <v>30</v>
      </c>
      <c r="IY18" s="72">
        <v>14</v>
      </c>
      <c r="IZ18" s="72">
        <v>92</v>
      </c>
      <c r="JA18" s="72">
        <v>38</v>
      </c>
      <c r="JB18" s="72">
        <v>22</v>
      </c>
      <c r="JC18" s="75">
        <f t="shared" si="19"/>
        <v>415</v>
      </c>
      <c r="JD18" s="72">
        <v>27</v>
      </c>
      <c r="JE18" s="72">
        <v>20</v>
      </c>
      <c r="JF18" s="72">
        <v>34</v>
      </c>
      <c r="JG18" s="72">
        <v>15</v>
      </c>
      <c r="JH18" s="72">
        <v>33</v>
      </c>
      <c r="JI18" s="72">
        <v>29</v>
      </c>
      <c r="JJ18" s="72">
        <v>43</v>
      </c>
      <c r="JK18" s="72">
        <v>24</v>
      </c>
      <c r="JL18" s="72">
        <v>20</v>
      </c>
      <c r="JM18" s="72">
        <v>49</v>
      </c>
      <c r="JN18" s="72">
        <v>40</v>
      </c>
      <c r="JO18" s="72">
        <v>39</v>
      </c>
      <c r="JP18" s="75">
        <f t="shared" si="20"/>
        <v>373</v>
      </c>
      <c r="JQ18" s="72">
        <v>22</v>
      </c>
      <c r="JR18" s="72">
        <v>16</v>
      </c>
      <c r="JS18" s="72">
        <v>24</v>
      </c>
      <c r="JT18" s="72">
        <v>10</v>
      </c>
      <c r="JU18" s="72">
        <v>20</v>
      </c>
      <c r="JV18" s="72">
        <v>33</v>
      </c>
      <c r="JW18" s="72">
        <v>25</v>
      </c>
      <c r="JX18" s="72">
        <v>19</v>
      </c>
      <c r="JY18" s="72">
        <v>20</v>
      </c>
      <c r="JZ18" s="72">
        <v>18</v>
      </c>
      <c r="KA18" s="72">
        <v>33</v>
      </c>
      <c r="KB18" s="72">
        <v>7</v>
      </c>
      <c r="KC18" s="75">
        <f t="shared" si="21"/>
        <v>247</v>
      </c>
      <c r="KD18" s="72">
        <v>13</v>
      </c>
      <c r="KE18" s="72">
        <v>10</v>
      </c>
      <c r="KF18" s="72">
        <v>24</v>
      </c>
      <c r="KG18" s="72">
        <v>21</v>
      </c>
      <c r="KH18" s="72">
        <v>19</v>
      </c>
      <c r="KI18" s="72">
        <v>27</v>
      </c>
      <c r="KJ18" s="72">
        <v>12</v>
      </c>
      <c r="KK18" s="72">
        <v>15</v>
      </c>
      <c r="KL18" s="72">
        <v>17</v>
      </c>
      <c r="KM18" s="72">
        <v>12</v>
      </c>
      <c r="KN18" s="72">
        <v>15</v>
      </c>
      <c r="KO18" s="72">
        <v>14</v>
      </c>
      <c r="KP18" s="75">
        <f t="shared" si="22"/>
        <v>199</v>
      </c>
      <c r="KQ18" s="72">
        <v>11</v>
      </c>
      <c r="KR18" s="72">
        <v>19</v>
      </c>
      <c r="KS18" s="72">
        <v>17</v>
      </c>
      <c r="KT18" s="72">
        <v>24</v>
      </c>
      <c r="KU18" s="72">
        <v>10</v>
      </c>
      <c r="KV18" s="72">
        <v>6</v>
      </c>
      <c r="KW18" s="72">
        <v>1</v>
      </c>
      <c r="KX18" s="72">
        <v>25</v>
      </c>
      <c r="KY18" s="72">
        <v>17</v>
      </c>
      <c r="KZ18" s="72">
        <v>20</v>
      </c>
      <c r="LA18" s="72">
        <v>13</v>
      </c>
      <c r="LB18" s="72">
        <v>25</v>
      </c>
      <c r="LC18" s="75">
        <f t="shared" si="23"/>
        <v>188</v>
      </c>
      <c r="LD18" s="72">
        <v>14</v>
      </c>
      <c r="LE18" s="72">
        <v>10</v>
      </c>
      <c r="LF18" s="72">
        <v>15</v>
      </c>
      <c r="LG18" s="72">
        <v>7</v>
      </c>
      <c r="LH18" s="72">
        <v>15</v>
      </c>
      <c r="LI18" s="72">
        <v>21</v>
      </c>
      <c r="LJ18" s="72">
        <v>15</v>
      </c>
      <c r="LK18" s="72">
        <v>28</v>
      </c>
      <c r="LL18" s="72">
        <v>15</v>
      </c>
      <c r="LM18" s="72">
        <v>16</v>
      </c>
      <c r="LN18" s="72">
        <v>20</v>
      </c>
      <c r="LO18" s="72">
        <v>8</v>
      </c>
      <c r="LP18" s="75">
        <f t="shared" si="24"/>
        <v>184</v>
      </c>
      <c r="LQ18" s="172">
        <v>18</v>
      </c>
      <c r="LR18" s="172">
        <v>13</v>
      </c>
      <c r="LS18" s="172">
        <v>23</v>
      </c>
      <c r="LT18" s="172">
        <v>21</v>
      </c>
      <c r="LU18" s="172">
        <v>24</v>
      </c>
      <c r="LV18" s="172">
        <v>15</v>
      </c>
      <c r="LW18" s="172">
        <v>21</v>
      </c>
      <c r="LX18" s="172">
        <v>14</v>
      </c>
      <c r="LY18" s="172">
        <v>29</v>
      </c>
      <c r="LZ18" s="172">
        <v>13</v>
      </c>
      <c r="MA18" s="172">
        <v>19</v>
      </c>
      <c r="MB18" s="172">
        <v>28</v>
      </c>
      <c r="MC18" s="75">
        <f t="shared" si="25"/>
        <v>238</v>
      </c>
      <c r="MD18" s="172">
        <v>22</v>
      </c>
      <c r="ME18" s="172">
        <v>12</v>
      </c>
      <c r="MF18" s="172">
        <v>16</v>
      </c>
      <c r="MG18" s="172">
        <v>13</v>
      </c>
      <c r="MH18" s="172">
        <v>31</v>
      </c>
      <c r="MI18" s="172">
        <v>17</v>
      </c>
      <c r="MJ18" s="72">
        <v>24</v>
      </c>
      <c r="MK18" s="72"/>
      <c r="ML18" s="72"/>
      <c r="MM18" s="72"/>
      <c r="MN18" s="72"/>
      <c r="MO18" s="72"/>
      <c r="MP18" s="73">
        <f t="shared" si="26"/>
        <v>135</v>
      </c>
    </row>
    <row r="19" spans="1:354" ht="34.5" thickBot="1" x14ac:dyDescent="0.3">
      <c r="A19" s="189"/>
      <c r="B19" s="191"/>
      <c r="C19" s="13" t="s">
        <v>191</v>
      </c>
      <c r="D19" s="79">
        <v>881</v>
      </c>
      <c r="E19" s="79">
        <v>843</v>
      </c>
      <c r="F19" s="79">
        <v>914</v>
      </c>
      <c r="G19" s="79">
        <v>848</v>
      </c>
      <c r="H19" s="79">
        <v>947</v>
      </c>
      <c r="I19" s="79">
        <v>1165</v>
      </c>
      <c r="J19" s="79">
        <v>1079</v>
      </c>
      <c r="K19" s="79">
        <v>1077</v>
      </c>
      <c r="L19" s="79">
        <v>1015</v>
      </c>
      <c r="M19" s="79">
        <v>1089</v>
      </c>
      <c r="N19" s="79">
        <v>874</v>
      </c>
      <c r="O19" s="79">
        <v>737</v>
      </c>
      <c r="P19" s="77">
        <f>SUM(D19:O19)</f>
        <v>11469</v>
      </c>
      <c r="Q19" s="79">
        <v>910</v>
      </c>
      <c r="R19" s="79">
        <v>1008</v>
      </c>
      <c r="S19" s="79">
        <v>964</v>
      </c>
      <c r="T19" s="79">
        <v>912</v>
      </c>
      <c r="U19" s="79">
        <v>902</v>
      </c>
      <c r="V19" s="79">
        <v>924</v>
      </c>
      <c r="W19" s="79">
        <v>1328</v>
      </c>
      <c r="X19" s="79">
        <v>1005</v>
      </c>
      <c r="Y19" s="79">
        <v>981</v>
      </c>
      <c r="Z19" s="79">
        <v>993</v>
      </c>
      <c r="AA19" s="79">
        <v>898</v>
      </c>
      <c r="AB19" s="79">
        <v>733</v>
      </c>
      <c r="AC19" s="77">
        <f>SUM(Q19:AB19)</f>
        <v>11558</v>
      </c>
      <c r="AD19" s="79">
        <v>1285</v>
      </c>
      <c r="AE19" s="79">
        <v>851</v>
      </c>
      <c r="AF19" s="79">
        <v>956</v>
      </c>
      <c r="AG19" s="79">
        <v>794</v>
      </c>
      <c r="AH19" s="79">
        <v>951</v>
      </c>
      <c r="AI19" s="79">
        <v>1061</v>
      </c>
      <c r="AJ19" s="79">
        <v>967</v>
      </c>
      <c r="AK19" s="79">
        <v>1044</v>
      </c>
      <c r="AL19" s="79">
        <v>882</v>
      </c>
      <c r="AM19" s="79">
        <v>1094</v>
      </c>
      <c r="AN19" s="79">
        <v>857</v>
      </c>
      <c r="AO19" s="79">
        <v>731</v>
      </c>
      <c r="AP19" s="77">
        <f>SUM(AD19:AO19)</f>
        <v>11473</v>
      </c>
      <c r="AQ19" s="79">
        <v>1112</v>
      </c>
      <c r="AR19" s="79">
        <v>797</v>
      </c>
      <c r="AS19" s="79">
        <v>1002</v>
      </c>
      <c r="AT19" s="79">
        <v>940</v>
      </c>
      <c r="AU19" s="79">
        <v>834</v>
      </c>
      <c r="AV19" s="79">
        <v>750</v>
      </c>
      <c r="AW19" s="79">
        <v>922</v>
      </c>
      <c r="AX19" s="79">
        <v>994</v>
      </c>
      <c r="AY19" s="79">
        <v>1062</v>
      </c>
      <c r="AZ19" s="79">
        <v>1136</v>
      </c>
      <c r="BA19" s="79">
        <v>912</v>
      </c>
      <c r="BB19" s="79">
        <v>1157</v>
      </c>
      <c r="BC19" s="78">
        <f>SUM(AQ19:BB19)</f>
        <v>11618</v>
      </c>
      <c r="BD19" s="79">
        <v>1039</v>
      </c>
      <c r="BE19" s="79">
        <v>691</v>
      </c>
      <c r="BF19" s="79">
        <v>901</v>
      </c>
      <c r="BG19" s="79">
        <v>780</v>
      </c>
      <c r="BH19" s="79">
        <v>829</v>
      </c>
      <c r="BI19" s="79">
        <v>824</v>
      </c>
      <c r="BJ19" s="79">
        <v>1026</v>
      </c>
      <c r="BK19" s="79">
        <v>970</v>
      </c>
      <c r="BL19" s="79">
        <v>812</v>
      </c>
      <c r="BM19" s="79">
        <v>1113</v>
      </c>
      <c r="BN19" s="79">
        <v>815</v>
      </c>
      <c r="BO19" s="79">
        <v>844</v>
      </c>
      <c r="BP19" s="78">
        <f>SUM(BD19:BO19)</f>
        <v>10644</v>
      </c>
      <c r="BQ19" s="79">
        <v>1028</v>
      </c>
      <c r="BR19" s="79">
        <v>834</v>
      </c>
      <c r="BS19" s="79">
        <v>1018</v>
      </c>
      <c r="BT19" s="79">
        <v>787</v>
      </c>
      <c r="BU19" s="79">
        <v>733</v>
      </c>
      <c r="BV19" s="79">
        <v>934</v>
      </c>
      <c r="BW19" s="79">
        <v>1091</v>
      </c>
      <c r="BX19" s="79">
        <v>1047</v>
      </c>
      <c r="BY19" s="79">
        <v>978</v>
      </c>
      <c r="BZ19" s="79">
        <v>1042</v>
      </c>
      <c r="CA19" s="79">
        <v>1027</v>
      </c>
      <c r="CB19" s="79">
        <v>936</v>
      </c>
      <c r="CC19" s="78">
        <f>SUM(BQ19:CB19)</f>
        <v>11455</v>
      </c>
      <c r="CD19" s="79">
        <v>1034</v>
      </c>
      <c r="CE19" s="79">
        <v>804</v>
      </c>
      <c r="CF19" s="79">
        <v>1078</v>
      </c>
      <c r="CG19" s="79">
        <v>941</v>
      </c>
      <c r="CH19" s="79">
        <v>800</v>
      </c>
      <c r="CI19" s="79">
        <v>860</v>
      </c>
      <c r="CJ19" s="79">
        <v>1037</v>
      </c>
      <c r="CK19" s="79">
        <v>988</v>
      </c>
      <c r="CL19" s="79">
        <v>992</v>
      </c>
      <c r="CM19" s="79">
        <v>1088</v>
      </c>
      <c r="CN19" s="79">
        <v>816</v>
      </c>
      <c r="CO19" s="79">
        <v>846</v>
      </c>
      <c r="CP19" s="78">
        <f>SUM(CD19:CO19)</f>
        <v>11284</v>
      </c>
      <c r="CQ19" s="79">
        <v>868</v>
      </c>
      <c r="CR19" s="79">
        <v>984</v>
      </c>
      <c r="CS19" s="79">
        <v>995</v>
      </c>
      <c r="CT19" s="79">
        <v>926</v>
      </c>
      <c r="CU19" s="79">
        <v>965</v>
      </c>
      <c r="CV19" s="79">
        <v>967</v>
      </c>
      <c r="CW19" s="79">
        <v>871</v>
      </c>
      <c r="CX19" s="79">
        <v>956</v>
      </c>
      <c r="CY19" s="79">
        <v>943</v>
      </c>
      <c r="CZ19" s="79">
        <v>931</v>
      </c>
      <c r="DA19" s="79">
        <v>930</v>
      </c>
      <c r="DB19" s="79">
        <v>759</v>
      </c>
      <c r="DC19" s="79">
        <f>SUM(CQ19:DB19)</f>
        <v>11095</v>
      </c>
      <c r="DD19" s="79">
        <v>1072</v>
      </c>
      <c r="DE19" s="79">
        <v>901</v>
      </c>
      <c r="DF19" s="79">
        <v>880</v>
      </c>
      <c r="DG19" s="79">
        <v>829</v>
      </c>
      <c r="DH19" s="79">
        <v>806</v>
      </c>
      <c r="DI19" s="79">
        <v>747</v>
      </c>
      <c r="DJ19" s="79">
        <v>846</v>
      </c>
      <c r="DK19" s="79">
        <v>992</v>
      </c>
      <c r="DL19" s="79">
        <v>863</v>
      </c>
      <c r="DM19" s="79">
        <v>886</v>
      </c>
      <c r="DN19" s="79">
        <v>874</v>
      </c>
      <c r="DO19" s="79">
        <v>725</v>
      </c>
      <c r="DP19" s="78">
        <f>SUM(DD19:DO19)</f>
        <v>10421</v>
      </c>
      <c r="DQ19" s="79">
        <v>1062</v>
      </c>
      <c r="DR19" s="79">
        <v>886</v>
      </c>
      <c r="DS19" s="79">
        <v>930</v>
      </c>
      <c r="DT19" s="79">
        <v>896</v>
      </c>
      <c r="DU19" s="79">
        <v>768</v>
      </c>
      <c r="DV19" s="79">
        <v>796</v>
      </c>
      <c r="DW19" s="79">
        <v>911</v>
      </c>
      <c r="DX19" s="79">
        <v>1048</v>
      </c>
      <c r="DY19" s="79">
        <v>970</v>
      </c>
      <c r="DZ19" s="79">
        <v>965</v>
      </c>
      <c r="EA19" s="79">
        <v>802</v>
      </c>
      <c r="EB19" s="79">
        <v>687</v>
      </c>
      <c r="EC19" s="78">
        <f>SUM(DQ19:EB19)</f>
        <v>10721</v>
      </c>
      <c r="ED19" s="79">
        <v>1101</v>
      </c>
      <c r="EE19" s="79">
        <v>741</v>
      </c>
      <c r="EF19" s="79">
        <v>973</v>
      </c>
      <c r="EG19" s="79">
        <v>851</v>
      </c>
      <c r="EH19" s="79">
        <v>694</v>
      </c>
      <c r="EI19" s="79">
        <v>1002</v>
      </c>
      <c r="EJ19" s="79">
        <v>1085</v>
      </c>
      <c r="EK19" s="79">
        <v>1026</v>
      </c>
      <c r="EL19" s="79">
        <v>1099</v>
      </c>
      <c r="EM19" s="79">
        <v>1302</v>
      </c>
      <c r="EN19" s="79">
        <v>803</v>
      </c>
      <c r="EO19" s="79">
        <v>900</v>
      </c>
      <c r="EP19" s="78">
        <f>SUM(ED19:EO19)</f>
        <v>11577</v>
      </c>
      <c r="EQ19" s="79">
        <v>1057</v>
      </c>
      <c r="ER19" s="79">
        <v>1022</v>
      </c>
      <c r="ES19" s="79">
        <v>1173</v>
      </c>
      <c r="ET19" s="79">
        <v>977</v>
      </c>
      <c r="EU19" s="79">
        <v>853</v>
      </c>
      <c r="EV19" s="79">
        <v>1055</v>
      </c>
      <c r="EW19" s="79">
        <v>1153</v>
      </c>
      <c r="EX19" s="79">
        <v>1145</v>
      </c>
      <c r="EY19" s="79">
        <v>1083</v>
      </c>
      <c r="EZ19" s="79">
        <v>1175</v>
      </c>
      <c r="FA19" s="79">
        <v>1053</v>
      </c>
      <c r="FB19" s="79">
        <v>1138</v>
      </c>
      <c r="FC19" s="78">
        <f>SUM(EQ19:FB19)</f>
        <v>12884</v>
      </c>
      <c r="FD19" s="79">
        <f>SUM(FD5:FD18)</f>
        <v>1407</v>
      </c>
      <c r="FE19" s="79">
        <f t="shared" ref="FE19:HP19" si="27">SUM(FE5:FE18)</f>
        <v>1082</v>
      </c>
      <c r="FF19" s="79">
        <f t="shared" si="27"/>
        <v>1269</v>
      </c>
      <c r="FG19" s="79">
        <f t="shared" si="27"/>
        <v>1178</v>
      </c>
      <c r="FH19" s="79">
        <f t="shared" si="27"/>
        <v>1178.8399999999999</v>
      </c>
      <c r="FI19" s="79">
        <f t="shared" si="27"/>
        <v>1214</v>
      </c>
      <c r="FJ19" s="79">
        <f t="shared" si="27"/>
        <v>1094</v>
      </c>
      <c r="FK19" s="79">
        <f t="shared" si="27"/>
        <v>1029</v>
      </c>
      <c r="FL19" s="79">
        <f t="shared" si="27"/>
        <v>1196</v>
      </c>
      <c r="FM19" s="79">
        <f t="shared" si="27"/>
        <v>1234</v>
      </c>
      <c r="FN19" s="79">
        <f t="shared" si="27"/>
        <v>1005</v>
      </c>
      <c r="FO19" s="79">
        <f t="shared" si="27"/>
        <v>1102</v>
      </c>
      <c r="FP19" s="79">
        <f t="shared" si="27"/>
        <v>13988.84</v>
      </c>
      <c r="FQ19" s="79">
        <f t="shared" si="27"/>
        <v>1255</v>
      </c>
      <c r="FR19" s="79">
        <f t="shared" si="27"/>
        <v>949</v>
      </c>
      <c r="FS19" s="79">
        <f t="shared" si="27"/>
        <v>1218</v>
      </c>
      <c r="FT19" s="79">
        <f t="shared" si="27"/>
        <v>1018</v>
      </c>
      <c r="FU19" s="79">
        <f t="shared" si="27"/>
        <v>1108</v>
      </c>
      <c r="FV19" s="79">
        <f t="shared" si="27"/>
        <v>1240</v>
      </c>
      <c r="FW19" s="79">
        <f t="shared" si="27"/>
        <v>1011</v>
      </c>
      <c r="FX19" s="79">
        <f t="shared" si="27"/>
        <v>1198</v>
      </c>
      <c r="FY19" s="79">
        <f t="shared" si="27"/>
        <v>1105</v>
      </c>
      <c r="FZ19" s="79">
        <f t="shared" si="27"/>
        <v>1126</v>
      </c>
      <c r="GA19" s="79">
        <f t="shared" si="27"/>
        <v>1071</v>
      </c>
      <c r="GB19" s="79">
        <f t="shared" si="27"/>
        <v>1066</v>
      </c>
      <c r="GC19" s="79">
        <f t="shared" si="27"/>
        <v>13365</v>
      </c>
      <c r="GD19" s="79">
        <f t="shared" si="27"/>
        <v>995</v>
      </c>
      <c r="GE19" s="79">
        <f t="shared" si="27"/>
        <v>994</v>
      </c>
      <c r="GF19" s="79">
        <f t="shared" si="27"/>
        <v>945</v>
      </c>
      <c r="GG19" s="79">
        <f t="shared" si="27"/>
        <v>1095</v>
      </c>
      <c r="GH19" s="79">
        <f t="shared" si="27"/>
        <v>875</v>
      </c>
      <c r="GI19" s="79">
        <f t="shared" si="27"/>
        <v>977</v>
      </c>
      <c r="GJ19" s="79">
        <f t="shared" si="27"/>
        <v>1101</v>
      </c>
      <c r="GK19" s="79">
        <f t="shared" si="27"/>
        <v>1120</v>
      </c>
      <c r="GL19" s="79">
        <f t="shared" si="27"/>
        <v>1075</v>
      </c>
      <c r="GM19" s="79">
        <f t="shared" si="27"/>
        <v>1099</v>
      </c>
      <c r="GN19" s="79">
        <f t="shared" si="27"/>
        <v>1123</v>
      </c>
      <c r="GO19" s="79">
        <f t="shared" si="27"/>
        <v>1011</v>
      </c>
      <c r="GP19" s="79">
        <f t="shared" si="27"/>
        <v>12410</v>
      </c>
      <c r="GQ19" s="79">
        <f t="shared" si="27"/>
        <v>1241</v>
      </c>
      <c r="GR19" s="79">
        <f t="shared" si="27"/>
        <v>1007</v>
      </c>
      <c r="GS19" s="79">
        <f t="shared" si="27"/>
        <v>1083</v>
      </c>
      <c r="GT19" s="79">
        <f t="shared" si="27"/>
        <v>975</v>
      </c>
      <c r="GU19" s="79">
        <f t="shared" si="27"/>
        <v>1087</v>
      </c>
      <c r="GV19" s="79">
        <f t="shared" si="27"/>
        <v>948</v>
      </c>
      <c r="GW19" s="79">
        <f t="shared" si="27"/>
        <v>1048</v>
      </c>
      <c r="GX19" s="79">
        <f t="shared" si="27"/>
        <v>1228</v>
      </c>
      <c r="GY19" s="79">
        <f t="shared" si="27"/>
        <v>1148</v>
      </c>
      <c r="GZ19" s="79">
        <f t="shared" si="27"/>
        <v>1189</v>
      </c>
      <c r="HA19" s="79">
        <f t="shared" si="27"/>
        <v>1250</v>
      </c>
      <c r="HB19" s="79">
        <f t="shared" si="27"/>
        <v>1243</v>
      </c>
      <c r="HC19" s="79">
        <f t="shared" si="27"/>
        <v>13447</v>
      </c>
      <c r="HD19" s="79">
        <f t="shared" si="27"/>
        <v>1147</v>
      </c>
      <c r="HE19" s="79">
        <f t="shared" si="27"/>
        <v>1075</v>
      </c>
      <c r="HF19" s="79">
        <f t="shared" si="27"/>
        <v>1151</v>
      </c>
      <c r="HG19" s="79">
        <f t="shared" si="27"/>
        <v>1070</v>
      </c>
      <c r="HH19" s="79">
        <f t="shared" si="27"/>
        <v>1033</v>
      </c>
      <c r="HI19" s="79">
        <f>SUM(HI5:HI18)</f>
        <v>1071</v>
      </c>
      <c r="HJ19" s="79">
        <f t="shared" si="27"/>
        <v>1139</v>
      </c>
      <c r="HK19" s="79">
        <f t="shared" si="27"/>
        <v>1054</v>
      </c>
      <c r="HL19" s="79">
        <f t="shared" si="27"/>
        <v>963</v>
      </c>
      <c r="HM19" s="79">
        <f t="shared" si="27"/>
        <v>1249</v>
      </c>
      <c r="HN19" s="79">
        <f t="shared" si="27"/>
        <v>1079</v>
      </c>
      <c r="HO19" s="79">
        <f t="shared" si="27"/>
        <v>1129</v>
      </c>
      <c r="HP19" s="78">
        <f t="shared" si="27"/>
        <v>13160</v>
      </c>
      <c r="HQ19" s="79">
        <f t="shared" ref="HQ19:IP19" si="28">SUM(HQ5:HQ18)</f>
        <v>1162</v>
      </c>
      <c r="HR19" s="79">
        <f t="shared" si="28"/>
        <v>1043</v>
      </c>
      <c r="HS19" s="79">
        <f t="shared" si="28"/>
        <v>1134</v>
      </c>
      <c r="HT19" s="79">
        <f t="shared" si="28"/>
        <v>1019</v>
      </c>
      <c r="HU19" s="79">
        <f t="shared" si="28"/>
        <v>782</v>
      </c>
      <c r="HV19" s="79">
        <f t="shared" si="28"/>
        <v>997</v>
      </c>
      <c r="HW19" s="79">
        <f t="shared" si="28"/>
        <v>1152</v>
      </c>
      <c r="HX19" s="79">
        <f t="shared" si="28"/>
        <v>1184</v>
      </c>
      <c r="HY19" s="79">
        <f t="shared" si="28"/>
        <v>1137</v>
      </c>
      <c r="HZ19" s="79">
        <f t="shared" si="28"/>
        <v>1314</v>
      </c>
      <c r="IA19" s="79">
        <f t="shared" si="28"/>
        <v>1257</v>
      </c>
      <c r="IB19" s="79">
        <f t="shared" si="28"/>
        <v>1126</v>
      </c>
      <c r="IC19" s="78">
        <f t="shared" si="28"/>
        <v>13307</v>
      </c>
      <c r="ID19" s="79">
        <f t="shared" si="28"/>
        <v>1139</v>
      </c>
      <c r="IE19" s="79">
        <f t="shared" si="28"/>
        <v>1114</v>
      </c>
      <c r="IF19" s="79">
        <f t="shared" si="28"/>
        <v>1307</v>
      </c>
      <c r="IG19" s="79">
        <f t="shared" si="28"/>
        <v>1201</v>
      </c>
      <c r="IH19" s="79">
        <f t="shared" si="28"/>
        <v>1395</v>
      </c>
      <c r="II19" s="79">
        <f t="shared" si="28"/>
        <v>1054</v>
      </c>
      <c r="IJ19" s="79">
        <f t="shared" si="28"/>
        <v>1249</v>
      </c>
      <c r="IK19" s="79">
        <f t="shared" si="28"/>
        <v>1404</v>
      </c>
      <c r="IL19" s="79">
        <f t="shared" si="28"/>
        <v>947</v>
      </c>
      <c r="IM19" s="79">
        <f t="shared" si="28"/>
        <v>1434</v>
      </c>
      <c r="IN19" s="79">
        <f t="shared" si="28"/>
        <v>1142</v>
      </c>
      <c r="IO19" s="79">
        <f t="shared" si="28"/>
        <v>1140</v>
      </c>
      <c r="IP19" s="78">
        <f t="shared" si="28"/>
        <v>14526</v>
      </c>
      <c r="IQ19" s="79">
        <f t="shared" ref="IQ19:JC19" si="29">SUM(IQ5:IQ18)</f>
        <v>1438</v>
      </c>
      <c r="IR19" s="79">
        <f t="shared" si="29"/>
        <v>1120</v>
      </c>
      <c r="IS19" s="79">
        <f t="shared" si="29"/>
        <v>1269</v>
      </c>
      <c r="IT19" s="79">
        <f t="shared" si="29"/>
        <v>1014</v>
      </c>
      <c r="IU19" s="79">
        <f t="shared" si="29"/>
        <v>1324</v>
      </c>
      <c r="IV19" s="79">
        <f t="shared" si="29"/>
        <v>1390</v>
      </c>
      <c r="IW19" s="79">
        <f t="shared" si="29"/>
        <v>1441</v>
      </c>
      <c r="IX19" s="79">
        <f t="shared" si="29"/>
        <v>1317</v>
      </c>
      <c r="IY19" s="79">
        <f t="shared" si="29"/>
        <v>1383</v>
      </c>
      <c r="IZ19" s="79">
        <f t="shared" si="29"/>
        <v>1901</v>
      </c>
      <c r="JA19" s="79">
        <f t="shared" si="29"/>
        <v>1388</v>
      </c>
      <c r="JB19" s="79">
        <f t="shared" si="29"/>
        <v>1298</v>
      </c>
      <c r="JC19" s="78">
        <f t="shared" si="29"/>
        <v>16283</v>
      </c>
      <c r="JD19" s="79">
        <f t="shared" ref="JD19:JP19" si="30">SUM(JD5:JD18)</f>
        <v>1317</v>
      </c>
      <c r="JE19" s="79">
        <f t="shared" si="30"/>
        <v>1139</v>
      </c>
      <c r="JF19" s="79">
        <f t="shared" si="30"/>
        <v>1335</v>
      </c>
      <c r="JG19" s="79">
        <f t="shared" si="30"/>
        <v>1087</v>
      </c>
      <c r="JH19" s="79">
        <f t="shared" si="30"/>
        <v>1411</v>
      </c>
      <c r="JI19" s="79">
        <f t="shared" si="30"/>
        <v>1312</v>
      </c>
      <c r="JJ19" s="79">
        <f t="shared" si="30"/>
        <v>1561</v>
      </c>
      <c r="JK19" s="79">
        <f t="shared" si="30"/>
        <v>1357</v>
      </c>
      <c r="JL19" s="79">
        <f t="shared" si="30"/>
        <v>1404</v>
      </c>
      <c r="JM19" s="79">
        <f t="shared" si="30"/>
        <v>1269</v>
      </c>
      <c r="JN19" s="79">
        <f t="shared" si="30"/>
        <v>1281</v>
      </c>
      <c r="JO19" s="79">
        <f t="shared" si="30"/>
        <v>1348</v>
      </c>
      <c r="JP19" s="78">
        <f t="shared" si="30"/>
        <v>15821</v>
      </c>
      <c r="JQ19" s="79">
        <f t="shared" ref="JQ19:KC19" si="31">SUM(JQ5:JQ18)</f>
        <v>1451</v>
      </c>
      <c r="JR19" s="79">
        <f t="shared" si="31"/>
        <v>1107</v>
      </c>
      <c r="JS19" s="79">
        <f t="shared" si="31"/>
        <v>860</v>
      </c>
      <c r="JT19" s="79">
        <f t="shared" si="31"/>
        <v>781</v>
      </c>
      <c r="JU19" s="79">
        <f t="shared" si="31"/>
        <v>836</v>
      </c>
      <c r="JV19" s="79">
        <f t="shared" si="31"/>
        <v>1238</v>
      </c>
      <c r="JW19" s="79">
        <f t="shared" si="31"/>
        <v>1330</v>
      </c>
      <c r="JX19" s="79">
        <f t="shared" si="31"/>
        <v>1027</v>
      </c>
      <c r="JY19" s="79">
        <f t="shared" si="31"/>
        <v>1154</v>
      </c>
      <c r="JZ19" s="79">
        <f t="shared" si="31"/>
        <v>1179</v>
      </c>
      <c r="KA19" s="79">
        <f t="shared" si="31"/>
        <v>949</v>
      </c>
      <c r="KB19" s="79">
        <f t="shared" si="31"/>
        <v>1169</v>
      </c>
      <c r="KC19" s="78">
        <f t="shared" si="31"/>
        <v>13081</v>
      </c>
      <c r="KD19" s="79">
        <f t="shared" ref="KD19:KP19" si="32">SUM(KD5:KD18)</f>
        <v>786</v>
      </c>
      <c r="KE19" s="79">
        <f t="shared" si="32"/>
        <v>876</v>
      </c>
      <c r="KF19" s="79">
        <f t="shared" si="32"/>
        <v>1040</v>
      </c>
      <c r="KG19" s="79">
        <f t="shared" si="32"/>
        <v>1108</v>
      </c>
      <c r="KH19" s="79">
        <f t="shared" si="32"/>
        <v>834</v>
      </c>
      <c r="KI19" s="79">
        <f t="shared" si="32"/>
        <v>1098</v>
      </c>
      <c r="KJ19" s="79">
        <f t="shared" si="32"/>
        <v>923</v>
      </c>
      <c r="KK19" s="79">
        <f t="shared" si="32"/>
        <v>1012</v>
      </c>
      <c r="KL19" s="79">
        <f t="shared" si="32"/>
        <v>1185</v>
      </c>
      <c r="KM19" s="79">
        <f t="shared" si="32"/>
        <v>1182</v>
      </c>
      <c r="KN19" s="79">
        <f t="shared" si="32"/>
        <v>1054</v>
      </c>
      <c r="KO19" s="79">
        <f t="shared" si="32"/>
        <v>1123</v>
      </c>
      <c r="KP19" s="78">
        <f t="shared" si="32"/>
        <v>12221</v>
      </c>
      <c r="KQ19" s="79">
        <f t="shared" ref="KQ19:LC19" si="33">SUM(KQ5:KQ18)</f>
        <v>970</v>
      </c>
      <c r="KR19" s="79">
        <f t="shared" si="33"/>
        <v>914</v>
      </c>
      <c r="KS19" s="79">
        <f t="shared" si="33"/>
        <v>1048</v>
      </c>
      <c r="KT19" s="79">
        <f t="shared" si="33"/>
        <v>842</v>
      </c>
      <c r="KU19" s="79">
        <f t="shared" si="33"/>
        <v>725</v>
      </c>
      <c r="KV19" s="79">
        <f t="shared" si="33"/>
        <v>357</v>
      </c>
      <c r="KW19" s="79">
        <f t="shared" si="33"/>
        <v>105</v>
      </c>
      <c r="KX19" s="79">
        <f t="shared" si="33"/>
        <v>1844</v>
      </c>
      <c r="KY19" s="79">
        <f t="shared" si="33"/>
        <v>1255</v>
      </c>
      <c r="KZ19" s="79">
        <f t="shared" ref="KZ19:LA19" si="34">SUM(KZ5:KZ18)</f>
        <v>996</v>
      </c>
      <c r="LA19" s="79">
        <f t="shared" si="34"/>
        <v>949</v>
      </c>
      <c r="LB19" s="79">
        <f t="shared" si="33"/>
        <v>866</v>
      </c>
      <c r="LC19" s="78">
        <f t="shared" si="33"/>
        <v>10871</v>
      </c>
      <c r="LD19" s="79">
        <f t="shared" ref="LD19:LP19" si="35">SUM(LD5:LD18)</f>
        <v>815</v>
      </c>
      <c r="LE19" s="79">
        <f t="shared" si="35"/>
        <v>659</v>
      </c>
      <c r="LF19" s="79">
        <f t="shared" si="35"/>
        <v>986</v>
      </c>
      <c r="LG19" s="79">
        <f t="shared" si="35"/>
        <v>679</v>
      </c>
      <c r="LH19" s="79">
        <f t="shared" si="35"/>
        <v>1215</v>
      </c>
      <c r="LI19" s="79">
        <f t="shared" si="35"/>
        <v>1108</v>
      </c>
      <c r="LJ19" s="79">
        <f t="shared" si="35"/>
        <v>1043</v>
      </c>
      <c r="LK19" s="79">
        <f t="shared" si="35"/>
        <v>989</v>
      </c>
      <c r="LL19" s="79">
        <f t="shared" si="35"/>
        <v>1126</v>
      </c>
      <c r="LM19" s="79">
        <f t="shared" si="35"/>
        <v>1066</v>
      </c>
      <c r="LN19" s="79">
        <f t="shared" si="35"/>
        <v>1047</v>
      </c>
      <c r="LO19" s="79">
        <f t="shared" si="35"/>
        <v>839</v>
      </c>
      <c r="LP19" s="78">
        <f t="shared" si="35"/>
        <v>11572</v>
      </c>
      <c r="LQ19" s="79">
        <f t="shared" ref="LQ19:MP19" si="36">SUM(LQ5:LQ18)</f>
        <v>1015</v>
      </c>
      <c r="LR19" s="79">
        <f t="shared" si="36"/>
        <v>795</v>
      </c>
      <c r="LS19" s="79">
        <f t="shared" si="36"/>
        <v>1259</v>
      </c>
      <c r="LT19" s="79">
        <f t="shared" si="36"/>
        <v>1129</v>
      </c>
      <c r="LU19" s="79">
        <f t="shared" si="36"/>
        <v>1154</v>
      </c>
      <c r="LV19" s="79">
        <f t="shared" si="36"/>
        <v>798</v>
      </c>
      <c r="LW19" s="79">
        <f t="shared" si="36"/>
        <v>1195</v>
      </c>
      <c r="LX19" s="79">
        <f t="shared" si="36"/>
        <v>1192</v>
      </c>
      <c r="LY19" s="79">
        <f t="shared" si="36"/>
        <v>1219</v>
      </c>
      <c r="LZ19" s="79">
        <f t="shared" si="36"/>
        <v>1049</v>
      </c>
      <c r="MA19" s="79">
        <f t="shared" si="36"/>
        <v>919</v>
      </c>
      <c r="MB19" s="79">
        <f t="shared" si="36"/>
        <v>1048</v>
      </c>
      <c r="MC19" s="78">
        <f t="shared" si="36"/>
        <v>12772</v>
      </c>
      <c r="MD19" s="78">
        <f t="shared" si="36"/>
        <v>1049</v>
      </c>
      <c r="ME19" s="78">
        <f t="shared" si="36"/>
        <v>687</v>
      </c>
      <c r="MF19" s="78">
        <f t="shared" si="36"/>
        <v>725</v>
      </c>
      <c r="MG19" s="78">
        <f t="shared" si="36"/>
        <v>798</v>
      </c>
      <c r="MH19" s="78">
        <f t="shared" si="36"/>
        <v>780</v>
      </c>
      <c r="MI19" s="78">
        <f t="shared" si="36"/>
        <v>928</v>
      </c>
      <c r="MJ19" s="78">
        <f t="shared" si="36"/>
        <v>991</v>
      </c>
      <c r="MK19" s="78">
        <f t="shared" si="36"/>
        <v>0</v>
      </c>
      <c r="ML19" s="78">
        <f t="shared" si="36"/>
        <v>0</v>
      </c>
      <c r="MM19" s="78">
        <f t="shared" si="36"/>
        <v>0</v>
      </c>
      <c r="MN19" s="78">
        <f t="shared" si="36"/>
        <v>0</v>
      </c>
      <c r="MO19" s="78">
        <f t="shared" si="36"/>
        <v>0</v>
      </c>
      <c r="MP19" s="78">
        <f t="shared" si="36"/>
        <v>5958</v>
      </c>
    </row>
    <row r="20" spans="1:354" ht="45.75" thickBot="1" x14ac:dyDescent="0.3">
      <c r="A20" s="189"/>
      <c r="B20" s="191" t="s">
        <v>68</v>
      </c>
      <c r="C20" s="21" t="s">
        <v>69</v>
      </c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7"/>
      <c r="O20" s="58"/>
      <c r="P20" s="59">
        <f t="shared" ref="P20:P33" si="37">SUM(D20:O20)</f>
        <v>0</v>
      </c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7"/>
      <c r="AB20" s="58"/>
      <c r="AC20" s="59">
        <f t="shared" ref="AC20:AC33" si="38">SUM(Q20:AB20)</f>
        <v>0</v>
      </c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7"/>
      <c r="AO20" s="58"/>
      <c r="AP20" s="59">
        <f t="shared" ref="AP20:AP33" si="39">SUM(AD20:AO20)</f>
        <v>0</v>
      </c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7"/>
      <c r="BB20" s="58"/>
      <c r="BC20" s="60">
        <f t="shared" ref="BC20:BC33" si="40">SUM(AQ20:BB20)</f>
        <v>0</v>
      </c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7"/>
      <c r="BO20" s="58"/>
      <c r="BP20" s="60">
        <f t="shared" ref="BP20:BP33" si="41">SUM(BD20:BO20)</f>
        <v>0</v>
      </c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7"/>
      <c r="CB20" s="58"/>
      <c r="CC20" s="60">
        <f t="shared" ref="CC20:CC33" si="42">SUM(BQ20:CB20)</f>
        <v>0</v>
      </c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7"/>
      <c r="CO20" s="58"/>
      <c r="CP20" s="60">
        <f t="shared" ref="CP20:CP33" si="43">SUM(CD20:CO20)</f>
        <v>0</v>
      </c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7"/>
      <c r="DB20" s="58"/>
      <c r="DC20" s="61">
        <f t="shared" ref="DC20:DC33" si="44">SUM(CQ20:DB20)</f>
        <v>0</v>
      </c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7"/>
      <c r="DO20" s="58"/>
      <c r="DP20" s="60">
        <f t="shared" ref="DP20:DP33" si="45">SUM(DD20:DO20)</f>
        <v>0</v>
      </c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7"/>
      <c r="EB20" s="58"/>
      <c r="EC20" s="60">
        <f t="shared" ref="EC20:EC33" si="46">SUM(DQ20:EB20)</f>
        <v>0</v>
      </c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7"/>
      <c r="EO20" s="58"/>
      <c r="EP20" s="60">
        <f t="shared" ref="EP20:EP33" si="47">SUM(ED20:EO20)</f>
        <v>0</v>
      </c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7"/>
      <c r="FB20" s="58"/>
      <c r="FC20" s="60">
        <f t="shared" ref="FC20:FC33" si="48">SUM(EQ20:FB20)</f>
        <v>0</v>
      </c>
      <c r="FD20" s="58">
        <v>13</v>
      </c>
      <c r="FE20" s="58">
        <v>19</v>
      </c>
      <c r="FF20" s="58">
        <v>16</v>
      </c>
      <c r="FG20" s="58">
        <v>14</v>
      </c>
      <c r="FH20" s="58">
        <v>21</v>
      </c>
      <c r="FI20" s="58">
        <v>12</v>
      </c>
      <c r="FJ20" s="58">
        <v>6</v>
      </c>
      <c r="FK20" s="58">
        <v>15</v>
      </c>
      <c r="FL20" s="58">
        <v>14</v>
      </c>
      <c r="FM20" s="58">
        <v>12</v>
      </c>
      <c r="FN20" s="57">
        <v>9</v>
      </c>
      <c r="FO20" s="58">
        <v>8</v>
      </c>
      <c r="FP20" s="61">
        <f t="shared" ref="FP20:FP33" si="49">SUM(FD20:FO20)</f>
        <v>159</v>
      </c>
      <c r="FQ20" s="58">
        <v>8</v>
      </c>
      <c r="FR20" s="58">
        <v>9</v>
      </c>
      <c r="FS20" s="58">
        <v>4</v>
      </c>
      <c r="FT20" s="58">
        <v>11</v>
      </c>
      <c r="FU20" s="58">
        <v>9</v>
      </c>
      <c r="FV20" s="58">
        <v>8</v>
      </c>
      <c r="FW20" s="58">
        <v>12</v>
      </c>
      <c r="FX20" s="58">
        <v>10</v>
      </c>
      <c r="FY20" s="58">
        <v>6</v>
      </c>
      <c r="FZ20" s="58">
        <v>11</v>
      </c>
      <c r="GA20" s="57">
        <v>12</v>
      </c>
      <c r="GB20" s="58">
        <v>16</v>
      </c>
      <c r="GC20" s="61">
        <f t="shared" ref="GC20:GC33" si="50">SUM(FQ20:GB20)</f>
        <v>116</v>
      </c>
      <c r="GD20" s="58">
        <v>5</v>
      </c>
      <c r="GE20" s="58">
        <v>13</v>
      </c>
      <c r="GF20" s="58">
        <v>5</v>
      </c>
      <c r="GG20" s="58">
        <v>29</v>
      </c>
      <c r="GH20" s="58">
        <v>25</v>
      </c>
      <c r="GI20" s="58">
        <v>45</v>
      </c>
      <c r="GJ20" s="58">
        <v>41</v>
      </c>
      <c r="GK20" s="58">
        <v>35</v>
      </c>
      <c r="GL20" s="58">
        <v>60</v>
      </c>
      <c r="GM20" s="58">
        <v>87</v>
      </c>
      <c r="GN20" s="57">
        <v>93</v>
      </c>
      <c r="GO20" s="58">
        <v>92</v>
      </c>
      <c r="GP20" s="61">
        <f t="shared" ref="GP20:GP33" si="51">SUM(GD20:GO20)</f>
        <v>530</v>
      </c>
      <c r="GQ20" s="58">
        <v>72</v>
      </c>
      <c r="GR20" s="58">
        <v>70</v>
      </c>
      <c r="GS20" s="58">
        <v>116</v>
      </c>
      <c r="GT20" s="58">
        <v>120</v>
      </c>
      <c r="GU20" s="58">
        <v>112</v>
      </c>
      <c r="GV20" s="58">
        <v>76</v>
      </c>
      <c r="GW20" s="58">
        <v>131</v>
      </c>
      <c r="GX20" s="58">
        <v>146</v>
      </c>
      <c r="GY20" s="58">
        <v>166</v>
      </c>
      <c r="GZ20" s="58">
        <v>125</v>
      </c>
      <c r="HA20" s="57">
        <v>140</v>
      </c>
      <c r="HB20" s="58">
        <v>136</v>
      </c>
      <c r="HC20" s="61">
        <f t="shared" ref="HC20:HC33" si="52">SUM(GQ20:HB20)</f>
        <v>1410</v>
      </c>
      <c r="HD20" s="58">
        <v>120</v>
      </c>
      <c r="HE20" s="58">
        <v>143</v>
      </c>
      <c r="HF20" s="58">
        <v>107</v>
      </c>
      <c r="HG20" s="58">
        <v>108</v>
      </c>
      <c r="HH20" s="58">
        <v>68</v>
      </c>
      <c r="HI20" s="58">
        <v>66</v>
      </c>
      <c r="HJ20" s="58">
        <v>51</v>
      </c>
      <c r="HK20" s="58">
        <v>42</v>
      </c>
      <c r="HL20" s="58">
        <v>34</v>
      </c>
      <c r="HM20" s="58">
        <v>46</v>
      </c>
      <c r="HN20" s="57">
        <v>42</v>
      </c>
      <c r="HO20" s="58">
        <v>47</v>
      </c>
      <c r="HP20" s="60">
        <f t="shared" ref="HP20:HP33" si="53">SUM(HD20:HO20)</f>
        <v>874</v>
      </c>
      <c r="HQ20" s="58">
        <v>1</v>
      </c>
      <c r="HR20" s="58">
        <v>62</v>
      </c>
      <c r="HS20" s="58">
        <v>36</v>
      </c>
      <c r="HT20" s="58">
        <v>36</v>
      </c>
      <c r="HU20" s="58">
        <v>21</v>
      </c>
      <c r="HV20" s="58">
        <v>34</v>
      </c>
      <c r="HW20" s="58">
        <v>22</v>
      </c>
      <c r="HX20" s="58">
        <v>24</v>
      </c>
      <c r="HY20" s="58">
        <v>29</v>
      </c>
      <c r="HZ20" s="58">
        <v>31</v>
      </c>
      <c r="IA20" s="57">
        <v>47</v>
      </c>
      <c r="IB20" s="58">
        <v>28</v>
      </c>
      <c r="IC20" s="60">
        <f t="shared" ref="IC20:IC33" si="54">SUM(HQ20:IB20)</f>
        <v>371</v>
      </c>
      <c r="ID20" s="58">
        <v>18</v>
      </c>
      <c r="IE20" s="58">
        <v>36</v>
      </c>
      <c r="IF20" s="58">
        <v>37</v>
      </c>
      <c r="IG20" s="58">
        <v>23</v>
      </c>
      <c r="IH20" s="58">
        <v>30</v>
      </c>
      <c r="II20" s="58">
        <v>32</v>
      </c>
      <c r="IJ20" s="58">
        <v>45</v>
      </c>
      <c r="IK20" s="58">
        <v>57</v>
      </c>
      <c r="IL20" s="58">
        <v>44</v>
      </c>
      <c r="IM20" s="58">
        <v>64</v>
      </c>
      <c r="IN20" s="57">
        <v>54</v>
      </c>
      <c r="IO20" s="58">
        <v>173</v>
      </c>
      <c r="IP20" s="60">
        <f t="shared" ref="IP20:IP33" si="55">SUM(ID20:IO20)</f>
        <v>613</v>
      </c>
      <c r="IQ20" s="58">
        <v>216</v>
      </c>
      <c r="IR20" s="58">
        <v>231</v>
      </c>
      <c r="IS20" s="58">
        <v>213</v>
      </c>
      <c r="IT20" s="58">
        <v>113</v>
      </c>
      <c r="IU20" s="58">
        <v>224</v>
      </c>
      <c r="IV20" s="58">
        <v>209</v>
      </c>
      <c r="IW20" s="58">
        <v>186</v>
      </c>
      <c r="IX20" s="58">
        <v>103</v>
      </c>
      <c r="IY20" s="58">
        <v>251</v>
      </c>
      <c r="IZ20" s="58">
        <v>336</v>
      </c>
      <c r="JA20" s="57">
        <v>244</v>
      </c>
      <c r="JB20" s="58">
        <v>233</v>
      </c>
      <c r="JC20" s="60">
        <f t="shared" ref="JC20:JC33" si="56">SUM(IQ20:JB20)</f>
        <v>2559</v>
      </c>
      <c r="JD20" s="58">
        <v>199</v>
      </c>
      <c r="JE20" s="58">
        <v>258</v>
      </c>
      <c r="JF20" s="58">
        <v>265</v>
      </c>
      <c r="JG20" s="58">
        <v>158</v>
      </c>
      <c r="JH20" s="58">
        <v>270</v>
      </c>
      <c r="JI20" s="58">
        <v>276</v>
      </c>
      <c r="JJ20" s="58">
        <v>309</v>
      </c>
      <c r="JK20" s="58">
        <v>283</v>
      </c>
      <c r="JL20" s="58">
        <v>311</v>
      </c>
      <c r="JM20" s="58">
        <v>266</v>
      </c>
      <c r="JN20" s="57">
        <v>245</v>
      </c>
      <c r="JO20" s="58">
        <v>313</v>
      </c>
      <c r="JP20" s="60">
        <f t="shared" ref="JP20:JP33" si="57">SUM(JD20:JO20)</f>
        <v>3153</v>
      </c>
      <c r="JQ20" s="58">
        <v>294</v>
      </c>
      <c r="JR20" s="58">
        <v>240</v>
      </c>
      <c r="JS20" s="58">
        <v>110</v>
      </c>
      <c r="JT20" s="58">
        <v>9</v>
      </c>
      <c r="JU20" s="58">
        <v>13</v>
      </c>
      <c r="JV20" s="58">
        <v>151</v>
      </c>
      <c r="JW20" s="58">
        <v>305</v>
      </c>
      <c r="JX20" s="58">
        <v>154</v>
      </c>
      <c r="JY20" s="58">
        <v>171</v>
      </c>
      <c r="JZ20" s="58">
        <v>306</v>
      </c>
      <c r="KA20" s="57">
        <v>157</v>
      </c>
      <c r="KB20" s="58">
        <v>226</v>
      </c>
      <c r="KC20" s="60">
        <f t="shared" ref="KC20:KC33" si="58">SUM(JQ20:KB20)</f>
        <v>2136</v>
      </c>
      <c r="KD20" s="58">
        <v>72</v>
      </c>
      <c r="KE20" s="58">
        <v>54</v>
      </c>
      <c r="KF20" s="58">
        <v>167</v>
      </c>
      <c r="KG20" s="58">
        <v>180</v>
      </c>
      <c r="KH20" s="58">
        <v>131</v>
      </c>
      <c r="KI20" s="58">
        <v>170</v>
      </c>
      <c r="KJ20" s="58">
        <v>206</v>
      </c>
      <c r="KK20" s="58">
        <v>179</v>
      </c>
      <c r="KL20" s="58">
        <v>240</v>
      </c>
      <c r="KM20" s="58">
        <v>214</v>
      </c>
      <c r="KN20" s="57">
        <v>155</v>
      </c>
      <c r="KO20" s="58">
        <v>234</v>
      </c>
      <c r="KP20" s="60">
        <f t="shared" ref="KP20:KP33" si="59">SUM(KD20:KO20)</f>
        <v>2002</v>
      </c>
      <c r="KQ20" s="58">
        <v>141</v>
      </c>
      <c r="KR20" s="58">
        <v>146</v>
      </c>
      <c r="KS20" s="58">
        <v>191</v>
      </c>
      <c r="KT20" s="58">
        <v>149</v>
      </c>
      <c r="KU20" s="58">
        <v>113</v>
      </c>
      <c r="KV20" s="58">
        <v>102</v>
      </c>
      <c r="KW20" s="58">
        <v>0</v>
      </c>
      <c r="KX20" s="58">
        <v>158</v>
      </c>
      <c r="KY20" s="58">
        <v>224</v>
      </c>
      <c r="KZ20" s="57">
        <v>165</v>
      </c>
      <c r="LA20" s="58">
        <v>162</v>
      </c>
      <c r="LB20" s="58">
        <v>105</v>
      </c>
      <c r="LC20" s="60">
        <f t="shared" ref="LC20:LC33" si="60">SUM(KQ20:LB20)</f>
        <v>1656</v>
      </c>
      <c r="LD20" s="58">
        <v>78</v>
      </c>
      <c r="LE20" s="58">
        <v>24</v>
      </c>
      <c r="LF20" s="58">
        <v>57</v>
      </c>
      <c r="LG20" s="58">
        <v>23</v>
      </c>
      <c r="LH20" s="58">
        <v>229</v>
      </c>
      <c r="LI20" s="58">
        <v>221</v>
      </c>
      <c r="LJ20" s="58">
        <v>206</v>
      </c>
      <c r="LK20" s="58">
        <v>166</v>
      </c>
      <c r="LL20" s="58">
        <v>154</v>
      </c>
      <c r="LM20" s="57">
        <v>166</v>
      </c>
      <c r="LN20" s="58">
        <v>176</v>
      </c>
      <c r="LO20" s="58">
        <v>130</v>
      </c>
      <c r="LP20" s="60">
        <f t="shared" ref="LP20:LP33" si="61">SUM(LD20:LO20)</f>
        <v>1630</v>
      </c>
      <c r="LQ20" s="169">
        <v>111</v>
      </c>
      <c r="LR20" s="169">
        <v>45</v>
      </c>
      <c r="LS20" s="169">
        <v>151</v>
      </c>
      <c r="LT20" s="169">
        <v>132</v>
      </c>
      <c r="LU20" s="169">
        <v>238</v>
      </c>
      <c r="LV20" s="169">
        <v>111</v>
      </c>
      <c r="LW20" s="169">
        <v>168</v>
      </c>
      <c r="LX20" s="169">
        <v>188</v>
      </c>
      <c r="LY20" s="169">
        <v>215</v>
      </c>
      <c r="LZ20" s="168">
        <v>188</v>
      </c>
      <c r="MA20" s="169">
        <v>161</v>
      </c>
      <c r="MB20" s="169">
        <v>83</v>
      </c>
      <c r="MC20" s="60">
        <f t="shared" ref="MC20:MC33" si="62">SUM(LQ20:MB20)</f>
        <v>1791</v>
      </c>
      <c r="MD20" s="169">
        <v>68</v>
      </c>
      <c r="ME20" s="169">
        <v>62</v>
      </c>
      <c r="MF20" s="169">
        <v>67</v>
      </c>
      <c r="MG20" s="169">
        <v>51</v>
      </c>
      <c r="MH20" s="169">
        <v>51</v>
      </c>
      <c r="MI20" s="169">
        <v>42</v>
      </c>
      <c r="MJ20" s="58">
        <v>61</v>
      </c>
      <c r="MK20" s="58"/>
      <c r="ML20" s="58"/>
      <c r="MM20" s="58"/>
      <c r="MN20" s="57"/>
      <c r="MO20" s="58"/>
      <c r="MP20" s="59">
        <f t="shared" ref="MP20:MP33" si="63">SUM(MD20:MO20)</f>
        <v>402</v>
      </c>
    </row>
    <row r="21" spans="1:354" ht="13.5" thickBot="1" x14ac:dyDescent="0.3">
      <c r="A21" s="189"/>
      <c r="B21" s="191"/>
      <c r="C21" s="12" t="s">
        <v>70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63">
        <f t="shared" si="37"/>
        <v>0</v>
      </c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63">
        <f t="shared" si="38"/>
        <v>0</v>
      </c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63">
        <f t="shared" si="39"/>
        <v>0</v>
      </c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64">
        <f t="shared" si="40"/>
        <v>0</v>
      </c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64">
        <f t="shared" si="41"/>
        <v>0</v>
      </c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64">
        <f t="shared" si="42"/>
        <v>0</v>
      </c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64">
        <f t="shared" si="43"/>
        <v>0</v>
      </c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65">
        <f t="shared" si="44"/>
        <v>0</v>
      </c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64">
        <f t="shared" si="45"/>
        <v>0</v>
      </c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64">
        <f t="shared" si="46"/>
        <v>0</v>
      </c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64">
        <f t="shared" si="47"/>
        <v>0</v>
      </c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64">
        <f t="shared" si="48"/>
        <v>0</v>
      </c>
      <c r="FD21" s="58">
        <v>278</v>
      </c>
      <c r="FE21" s="58">
        <v>220</v>
      </c>
      <c r="FF21" s="58">
        <v>256</v>
      </c>
      <c r="FG21" s="58">
        <v>270</v>
      </c>
      <c r="FH21" s="58">
        <v>250</v>
      </c>
      <c r="FI21" s="58">
        <v>280</v>
      </c>
      <c r="FJ21" s="58">
        <v>301</v>
      </c>
      <c r="FK21" s="58">
        <v>288</v>
      </c>
      <c r="FL21" s="58">
        <v>288</v>
      </c>
      <c r="FM21" s="58">
        <v>300</v>
      </c>
      <c r="FN21" s="58">
        <v>233</v>
      </c>
      <c r="FO21" s="58">
        <v>260</v>
      </c>
      <c r="FP21" s="65">
        <f t="shared" si="49"/>
        <v>3224</v>
      </c>
      <c r="FQ21" s="58">
        <v>270</v>
      </c>
      <c r="FR21" s="58">
        <v>298</v>
      </c>
      <c r="FS21" s="58">
        <v>198</v>
      </c>
      <c r="FT21" s="58">
        <v>276</v>
      </c>
      <c r="FU21" s="58">
        <v>385</v>
      </c>
      <c r="FV21" s="58">
        <v>224</v>
      </c>
      <c r="FW21" s="58">
        <v>221</v>
      </c>
      <c r="FX21" s="58">
        <v>157</v>
      </c>
      <c r="FY21" s="58">
        <v>365</v>
      </c>
      <c r="FZ21" s="58">
        <v>346</v>
      </c>
      <c r="GA21" s="58">
        <v>282</v>
      </c>
      <c r="GB21" s="58">
        <v>186</v>
      </c>
      <c r="GC21" s="65">
        <f t="shared" si="50"/>
        <v>3208</v>
      </c>
      <c r="GD21" s="58">
        <v>370</v>
      </c>
      <c r="GE21" s="58">
        <v>165</v>
      </c>
      <c r="GF21" s="58">
        <v>174</v>
      </c>
      <c r="GG21" s="58">
        <v>214</v>
      </c>
      <c r="GH21" s="58">
        <v>181</v>
      </c>
      <c r="GI21" s="58">
        <v>282</v>
      </c>
      <c r="GJ21" s="58">
        <v>273</v>
      </c>
      <c r="GK21" s="58">
        <v>261</v>
      </c>
      <c r="GL21" s="58">
        <v>320</v>
      </c>
      <c r="GM21" s="58">
        <v>296</v>
      </c>
      <c r="GN21" s="58">
        <v>290</v>
      </c>
      <c r="GO21" s="58">
        <v>226</v>
      </c>
      <c r="GP21" s="65">
        <f t="shared" si="51"/>
        <v>3052</v>
      </c>
      <c r="GQ21" s="58">
        <v>312</v>
      </c>
      <c r="GR21" s="58">
        <v>290</v>
      </c>
      <c r="GS21" s="58">
        <v>285</v>
      </c>
      <c r="GT21" s="58">
        <v>306</v>
      </c>
      <c r="GU21" s="58">
        <v>255</v>
      </c>
      <c r="GV21" s="58">
        <v>275</v>
      </c>
      <c r="GW21" s="58">
        <v>361</v>
      </c>
      <c r="GX21" s="58">
        <v>259</v>
      </c>
      <c r="GY21" s="58">
        <v>275</v>
      </c>
      <c r="GZ21" s="58">
        <v>230</v>
      </c>
      <c r="HA21" s="58">
        <v>279</v>
      </c>
      <c r="HB21" s="58">
        <v>313</v>
      </c>
      <c r="HC21" s="65">
        <f t="shared" si="52"/>
        <v>3440</v>
      </c>
      <c r="HD21" s="58">
        <v>341</v>
      </c>
      <c r="HE21" s="58">
        <v>235</v>
      </c>
      <c r="HF21" s="58">
        <v>271</v>
      </c>
      <c r="HG21" s="58">
        <v>235</v>
      </c>
      <c r="HH21" s="58">
        <v>268</v>
      </c>
      <c r="HI21" s="58">
        <v>256</v>
      </c>
      <c r="HJ21" s="58">
        <v>310</v>
      </c>
      <c r="HK21" s="58">
        <v>260</v>
      </c>
      <c r="HL21" s="58">
        <v>261</v>
      </c>
      <c r="HM21" s="58">
        <v>265</v>
      </c>
      <c r="HN21" s="58">
        <v>195</v>
      </c>
      <c r="HO21" s="58">
        <v>295</v>
      </c>
      <c r="HP21" s="64">
        <f t="shared" si="53"/>
        <v>3192</v>
      </c>
      <c r="HQ21" s="58">
        <v>284</v>
      </c>
      <c r="HR21" s="58">
        <v>262</v>
      </c>
      <c r="HS21" s="58">
        <v>289</v>
      </c>
      <c r="HT21" s="58">
        <v>235</v>
      </c>
      <c r="HU21" s="58">
        <v>190</v>
      </c>
      <c r="HV21" s="58">
        <v>249</v>
      </c>
      <c r="HW21" s="58">
        <v>237</v>
      </c>
      <c r="HX21" s="58">
        <v>260</v>
      </c>
      <c r="HY21" s="58">
        <v>290</v>
      </c>
      <c r="HZ21" s="58">
        <v>272</v>
      </c>
      <c r="IA21" s="58">
        <v>290</v>
      </c>
      <c r="IB21" s="58">
        <v>273</v>
      </c>
      <c r="IC21" s="64">
        <f t="shared" si="54"/>
        <v>3131</v>
      </c>
      <c r="ID21" s="58">
        <v>254</v>
      </c>
      <c r="IE21" s="58">
        <v>260</v>
      </c>
      <c r="IF21" s="58">
        <v>210</v>
      </c>
      <c r="IG21" s="58">
        <v>262</v>
      </c>
      <c r="IH21" s="58">
        <v>380</v>
      </c>
      <c r="II21" s="58">
        <v>215</v>
      </c>
      <c r="IJ21" s="58">
        <v>320</v>
      </c>
      <c r="IK21" s="58">
        <v>340</v>
      </c>
      <c r="IL21" s="58">
        <v>200</v>
      </c>
      <c r="IM21" s="58">
        <v>309</v>
      </c>
      <c r="IN21" s="58">
        <v>290</v>
      </c>
      <c r="IO21" s="58">
        <v>276</v>
      </c>
      <c r="IP21" s="64">
        <f t="shared" si="55"/>
        <v>3316</v>
      </c>
      <c r="IQ21" s="58">
        <v>311</v>
      </c>
      <c r="IR21" s="58">
        <v>222</v>
      </c>
      <c r="IS21" s="58">
        <v>272</v>
      </c>
      <c r="IT21" s="58">
        <v>224</v>
      </c>
      <c r="IU21" s="58">
        <v>359</v>
      </c>
      <c r="IV21" s="58">
        <v>410</v>
      </c>
      <c r="IW21" s="58">
        <v>290</v>
      </c>
      <c r="IX21" s="58">
        <v>318</v>
      </c>
      <c r="IY21" s="58">
        <v>271</v>
      </c>
      <c r="IZ21" s="58">
        <v>379</v>
      </c>
      <c r="JA21" s="58">
        <v>329</v>
      </c>
      <c r="JB21" s="58">
        <v>261</v>
      </c>
      <c r="JC21" s="64">
        <f t="shared" si="56"/>
        <v>3646</v>
      </c>
      <c r="JD21" s="58">
        <v>313</v>
      </c>
      <c r="JE21" s="58">
        <v>262</v>
      </c>
      <c r="JF21" s="58">
        <v>292</v>
      </c>
      <c r="JG21" s="58">
        <v>220</v>
      </c>
      <c r="JH21" s="58">
        <v>327</v>
      </c>
      <c r="JI21" s="58">
        <v>234</v>
      </c>
      <c r="JJ21" s="58">
        <v>310</v>
      </c>
      <c r="JK21" s="58">
        <v>289</v>
      </c>
      <c r="JL21" s="58">
        <v>273</v>
      </c>
      <c r="JM21" s="58">
        <v>215</v>
      </c>
      <c r="JN21" s="58">
        <v>260</v>
      </c>
      <c r="JO21" s="58">
        <v>250</v>
      </c>
      <c r="JP21" s="64">
        <f t="shared" si="57"/>
        <v>3245</v>
      </c>
      <c r="JQ21" s="58">
        <v>263</v>
      </c>
      <c r="JR21" s="58">
        <v>220</v>
      </c>
      <c r="JS21" s="58">
        <v>154</v>
      </c>
      <c r="JT21" s="58">
        <v>137</v>
      </c>
      <c r="JU21" s="58">
        <v>153</v>
      </c>
      <c r="JV21" s="58">
        <v>234</v>
      </c>
      <c r="JW21" s="58">
        <v>241</v>
      </c>
      <c r="JX21" s="58">
        <v>164</v>
      </c>
      <c r="JY21" s="58">
        <v>202</v>
      </c>
      <c r="JZ21" s="58">
        <v>265</v>
      </c>
      <c r="KA21" s="58">
        <v>170</v>
      </c>
      <c r="KB21" s="58">
        <v>189</v>
      </c>
      <c r="KC21" s="64">
        <f t="shared" si="58"/>
        <v>2392</v>
      </c>
      <c r="KD21" s="58">
        <v>143</v>
      </c>
      <c r="KE21" s="58">
        <v>177</v>
      </c>
      <c r="KF21" s="58">
        <v>243</v>
      </c>
      <c r="KG21" s="58">
        <v>59</v>
      </c>
      <c r="KH21" s="58">
        <v>140</v>
      </c>
      <c r="KI21" s="58">
        <v>167</v>
      </c>
      <c r="KJ21" s="58">
        <v>189</v>
      </c>
      <c r="KK21" s="58">
        <v>176</v>
      </c>
      <c r="KL21" s="58">
        <v>346</v>
      </c>
      <c r="KM21" s="58">
        <v>112</v>
      </c>
      <c r="KN21" s="58">
        <v>239</v>
      </c>
      <c r="KO21" s="58">
        <v>231</v>
      </c>
      <c r="KP21" s="64">
        <f t="shared" si="59"/>
        <v>2222</v>
      </c>
      <c r="KQ21" s="58">
        <v>192</v>
      </c>
      <c r="KR21" s="58">
        <v>186</v>
      </c>
      <c r="KS21" s="58">
        <v>203</v>
      </c>
      <c r="KT21" s="58">
        <v>174</v>
      </c>
      <c r="KU21" s="58">
        <v>116</v>
      </c>
      <c r="KV21" s="58">
        <v>46</v>
      </c>
      <c r="KW21" s="58">
        <v>16</v>
      </c>
      <c r="KX21" s="58">
        <v>340</v>
      </c>
      <c r="KY21" s="58">
        <v>229</v>
      </c>
      <c r="KZ21" s="58">
        <v>191</v>
      </c>
      <c r="LA21" s="58">
        <v>196</v>
      </c>
      <c r="LB21" s="58">
        <v>191</v>
      </c>
      <c r="LC21" s="64">
        <f t="shared" si="60"/>
        <v>2080</v>
      </c>
      <c r="LD21" s="58">
        <v>158</v>
      </c>
      <c r="LE21" s="58">
        <v>115</v>
      </c>
      <c r="LF21" s="58">
        <v>228</v>
      </c>
      <c r="LG21" s="58">
        <v>146</v>
      </c>
      <c r="LH21" s="58">
        <v>312</v>
      </c>
      <c r="LI21" s="58">
        <v>256</v>
      </c>
      <c r="LJ21" s="58">
        <v>183</v>
      </c>
      <c r="LK21" s="58">
        <v>245</v>
      </c>
      <c r="LL21" s="58">
        <v>181</v>
      </c>
      <c r="LM21" s="58">
        <v>210</v>
      </c>
      <c r="LN21" s="58">
        <v>196</v>
      </c>
      <c r="LO21" s="58">
        <v>166</v>
      </c>
      <c r="LP21" s="64">
        <f t="shared" si="61"/>
        <v>2396</v>
      </c>
      <c r="LQ21" s="169">
        <v>180</v>
      </c>
      <c r="LR21" s="169">
        <v>133</v>
      </c>
      <c r="LS21" s="169">
        <v>216</v>
      </c>
      <c r="LT21" s="169">
        <v>184</v>
      </c>
      <c r="LU21" s="169">
        <v>304</v>
      </c>
      <c r="LV21" s="169">
        <v>183</v>
      </c>
      <c r="LW21" s="169">
        <v>218</v>
      </c>
      <c r="LX21" s="169">
        <v>126</v>
      </c>
      <c r="LY21" s="169">
        <v>176</v>
      </c>
      <c r="LZ21" s="169">
        <v>213</v>
      </c>
      <c r="MA21" s="169">
        <v>196</v>
      </c>
      <c r="MB21" s="169">
        <v>149</v>
      </c>
      <c r="MC21" s="64">
        <f t="shared" si="62"/>
        <v>2278</v>
      </c>
      <c r="MD21" s="169">
        <v>226</v>
      </c>
      <c r="ME21" s="169">
        <v>189</v>
      </c>
      <c r="MF21" s="169">
        <v>206</v>
      </c>
      <c r="MG21" s="169">
        <v>132</v>
      </c>
      <c r="MH21" s="169">
        <v>167</v>
      </c>
      <c r="MI21" s="169">
        <v>214</v>
      </c>
      <c r="MJ21" s="58">
        <v>261</v>
      </c>
      <c r="MK21" s="58"/>
      <c r="ML21" s="58"/>
      <c r="MM21" s="58"/>
      <c r="MN21" s="58"/>
      <c r="MO21" s="58"/>
      <c r="MP21" s="63">
        <f t="shared" si="63"/>
        <v>1395</v>
      </c>
    </row>
    <row r="22" spans="1:354" ht="13.5" thickBot="1" x14ac:dyDescent="0.3">
      <c r="A22" s="189"/>
      <c r="B22" s="191"/>
      <c r="C22" s="12" t="s">
        <v>71</v>
      </c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63">
        <f t="shared" si="37"/>
        <v>0</v>
      </c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63">
        <f t="shared" si="38"/>
        <v>0</v>
      </c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63">
        <f t="shared" si="39"/>
        <v>0</v>
      </c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64">
        <f t="shared" si="40"/>
        <v>0</v>
      </c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64">
        <f t="shared" si="41"/>
        <v>0</v>
      </c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64">
        <f t="shared" si="42"/>
        <v>0</v>
      </c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64">
        <f t="shared" si="43"/>
        <v>0</v>
      </c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65">
        <f t="shared" si="44"/>
        <v>0</v>
      </c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64">
        <f t="shared" si="45"/>
        <v>0</v>
      </c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8"/>
      <c r="EB22" s="58"/>
      <c r="EC22" s="64">
        <f t="shared" si="46"/>
        <v>0</v>
      </c>
      <c r="ED22" s="58"/>
      <c r="EE22" s="58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64">
        <f t="shared" si="47"/>
        <v>0</v>
      </c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64">
        <f t="shared" si="48"/>
        <v>0</v>
      </c>
      <c r="FD22" s="58">
        <v>94</v>
      </c>
      <c r="FE22" s="58">
        <v>64</v>
      </c>
      <c r="FF22" s="58">
        <v>62</v>
      </c>
      <c r="FG22" s="58">
        <v>83</v>
      </c>
      <c r="FH22" s="58">
        <v>74</v>
      </c>
      <c r="FI22" s="58">
        <v>64</v>
      </c>
      <c r="FJ22" s="58">
        <v>85</v>
      </c>
      <c r="FK22" s="58">
        <v>64</v>
      </c>
      <c r="FL22" s="58">
        <v>99</v>
      </c>
      <c r="FM22" s="58">
        <v>73</v>
      </c>
      <c r="FN22" s="58">
        <v>69</v>
      </c>
      <c r="FO22" s="58">
        <v>105</v>
      </c>
      <c r="FP22" s="65">
        <f t="shared" si="49"/>
        <v>936</v>
      </c>
      <c r="FQ22" s="58">
        <v>77</v>
      </c>
      <c r="FR22" s="58">
        <v>65</v>
      </c>
      <c r="FS22" s="58">
        <v>78</v>
      </c>
      <c r="FT22" s="58">
        <v>73</v>
      </c>
      <c r="FU22" s="58">
        <v>91</v>
      </c>
      <c r="FV22" s="58">
        <v>90</v>
      </c>
      <c r="FW22" s="58">
        <v>56</v>
      </c>
      <c r="FX22" s="58">
        <v>64</v>
      </c>
      <c r="FY22" s="58">
        <v>82</v>
      </c>
      <c r="FZ22" s="58">
        <v>98</v>
      </c>
      <c r="GA22" s="58">
        <v>87</v>
      </c>
      <c r="GB22" s="58">
        <v>63</v>
      </c>
      <c r="GC22" s="65">
        <f t="shared" si="50"/>
        <v>924</v>
      </c>
      <c r="GD22" s="58">
        <v>80</v>
      </c>
      <c r="GE22" s="58">
        <v>71</v>
      </c>
      <c r="GF22" s="58">
        <v>96</v>
      </c>
      <c r="GG22" s="58">
        <v>73</v>
      </c>
      <c r="GH22" s="58">
        <v>64</v>
      </c>
      <c r="GI22" s="58">
        <v>64</v>
      </c>
      <c r="GJ22" s="58">
        <v>79</v>
      </c>
      <c r="GK22" s="58">
        <v>79</v>
      </c>
      <c r="GL22" s="58">
        <v>81</v>
      </c>
      <c r="GM22" s="58">
        <v>84</v>
      </c>
      <c r="GN22" s="58">
        <v>70</v>
      </c>
      <c r="GO22" s="58">
        <v>73</v>
      </c>
      <c r="GP22" s="65">
        <f t="shared" si="51"/>
        <v>914</v>
      </c>
      <c r="GQ22" s="58">
        <v>90</v>
      </c>
      <c r="GR22" s="58">
        <v>82</v>
      </c>
      <c r="GS22" s="58">
        <v>100</v>
      </c>
      <c r="GT22" s="58">
        <v>87</v>
      </c>
      <c r="GU22" s="58">
        <v>79</v>
      </c>
      <c r="GV22" s="58">
        <v>60</v>
      </c>
      <c r="GW22" s="58">
        <v>58</v>
      </c>
      <c r="GX22" s="58">
        <v>76</v>
      </c>
      <c r="GY22" s="58">
        <v>70</v>
      </c>
      <c r="GZ22" s="58">
        <v>78</v>
      </c>
      <c r="HA22" s="58">
        <v>78</v>
      </c>
      <c r="HB22" s="58">
        <v>97</v>
      </c>
      <c r="HC22" s="65">
        <f t="shared" si="52"/>
        <v>955</v>
      </c>
      <c r="HD22" s="58">
        <v>66</v>
      </c>
      <c r="HE22" s="58">
        <v>87</v>
      </c>
      <c r="HF22" s="58">
        <v>82</v>
      </c>
      <c r="HG22" s="58">
        <v>69</v>
      </c>
      <c r="HH22" s="58">
        <v>77</v>
      </c>
      <c r="HI22" s="58">
        <v>70</v>
      </c>
      <c r="HJ22" s="58">
        <v>107</v>
      </c>
      <c r="HK22" s="58">
        <v>95</v>
      </c>
      <c r="HL22" s="58">
        <v>74</v>
      </c>
      <c r="HM22" s="58">
        <v>98</v>
      </c>
      <c r="HN22" s="58">
        <v>57</v>
      </c>
      <c r="HO22" s="58">
        <v>68</v>
      </c>
      <c r="HP22" s="64">
        <f t="shared" si="53"/>
        <v>950</v>
      </c>
      <c r="HQ22" s="58">
        <v>69</v>
      </c>
      <c r="HR22" s="58">
        <v>81</v>
      </c>
      <c r="HS22" s="58">
        <v>91</v>
      </c>
      <c r="HT22" s="58">
        <v>82</v>
      </c>
      <c r="HU22" s="58">
        <v>58</v>
      </c>
      <c r="HV22" s="58">
        <v>75</v>
      </c>
      <c r="HW22" s="58">
        <v>84</v>
      </c>
      <c r="HX22" s="58">
        <v>91</v>
      </c>
      <c r="HY22" s="58">
        <v>95</v>
      </c>
      <c r="HZ22" s="58">
        <v>89</v>
      </c>
      <c r="IA22" s="58">
        <v>79</v>
      </c>
      <c r="IB22" s="58">
        <v>70</v>
      </c>
      <c r="IC22" s="64">
        <f t="shared" si="54"/>
        <v>964</v>
      </c>
      <c r="ID22" s="58">
        <v>75</v>
      </c>
      <c r="IE22" s="58">
        <v>76</v>
      </c>
      <c r="IF22" s="58">
        <v>79</v>
      </c>
      <c r="IG22" s="58">
        <v>178</v>
      </c>
      <c r="IH22" s="58">
        <v>73</v>
      </c>
      <c r="II22" s="58">
        <v>59</v>
      </c>
      <c r="IJ22" s="58">
        <v>97</v>
      </c>
      <c r="IK22" s="58">
        <v>109</v>
      </c>
      <c r="IL22" s="58">
        <v>87</v>
      </c>
      <c r="IM22" s="58">
        <v>76</v>
      </c>
      <c r="IN22" s="58">
        <v>87</v>
      </c>
      <c r="IO22" s="58">
        <v>89</v>
      </c>
      <c r="IP22" s="64">
        <f t="shared" si="55"/>
        <v>1085</v>
      </c>
      <c r="IQ22" s="58">
        <v>81</v>
      </c>
      <c r="IR22" s="58">
        <v>65</v>
      </c>
      <c r="IS22" s="58">
        <v>71</v>
      </c>
      <c r="IT22" s="58">
        <v>57</v>
      </c>
      <c r="IU22" s="58">
        <v>86</v>
      </c>
      <c r="IV22" s="58">
        <v>62</v>
      </c>
      <c r="IW22" s="58">
        <v>107</v>
      </c>
      <c r="IX22" s="58">
        <v>92</v>
      </c>
      <c r="IY22" s="58">
        <v>94</v>
      </c>
      <c r="IZ22" s="58">
        <v>118</v>
      </c>
      <c r="JA22" s="58">
        <v>78</v>
      </c>
      <c r="JB22" s="58">
        <v>76</v>
      </c>
      <c r="JC22" s="64">
        <f t="shared" si="56"/>
        <v>987</v>
      </c>
      <c r="JD22" s="58">
        <v>53</v>
      </c>
      <c r="JE22" s="58">
        <v>63</v>
      </c>
      <c r="JF22" s="58">
        <v>97</v>
      </c>
      <c r="JG22" s="58">
        <v>84</v>
      </c>
      <c r="JH22" s="58">
        <v>90</v>
      </c>
      <c r="JI22" s="58">
        <v>72</v>
      </c>
      <c r="JJ22" s="58">
        <v>88</v>
      </c>
      <c r="JK22" s="58">
        <v>80</v>
      </c>
      <c r="JL22" s="58">
        <v>75</v>
      </c>
      <c r="JM22" s="58">
        <v>55</v>
      </c>
      <c r="JN22" s="58">
        <v>81</v>
      </c>
      <c r="JO22" s="58">
        <v>71</v>
      </c>
      <c r="JP22" s="64">
        <f t="shared" si="57"/>
        <v>909</v>
      </c>
      <c r="JQ22" s="58">
        <v>71</v>
      </c>
      <c r="JR22" s="58">
        <v>49</v>
      </c>
      <c r="JS22" s="58">
        <v>76</v>
      </c>
      <c r="JT22" s="58">
        <v>80</v>
      </c>
      <c r="JU22" s="58">
        <v>55</v>
      </c>
      <c r="JV22" s="58">
        <v>78</v>
      </c>
      <c r="JW22" s="58">
        <v>56</v>
      </c>
      <c r="JX22" s="58">
        <v>58</v>
      </c>
      <c r="JY22" s="58">
        <v>77</v>
      </c>
      <c r="JZ22" s="58">
        <v>68</v>
      </c>
      <c r="KA22" s="58">
        <v>77</v>
      </c>
      <c r="KB22" s="58">
        <v>60</v>
      </c>
      <c r="KC22" s="64">
        <f t="shared" si="58"/>
        <v>805</v>
      </c>
      <c r="KD22" s="58">
        <v>97</v>
      </c>
      <c r="KE22" s="58">
        <v>63</v>
      </c>
      <c r="KF22" s="58">
        <v>63</v>
      </c>
      <c r="KG22" s="58">
        <v>62</v>
      </c>
      <c r="KH22" s="58">
        <v>46</v>
      </c>
      <c r="KI22" s="58">
        <v>55</v>
      </c>
      <c r="KJ22" s="58">
        <v>66</v>
      </c>
      <c r="KK22" s="58">
        <v>66</v>
      </c>
      <c r="KL22" s="58">
        <v>87</v>
      </c>
      <c r="KM22" s="58">
        <v>45</v>
      </c>
      <c r="KN22" s="58">
        <v>61</v>
      </c>
      <c r="KO22" s="58">
        <v>63</v>
      </c>
      <c r="KP22" s="64">
        <f t="shared" si="59"/>
        <v>774</v>
      </c>
      <c r="KQ22" s="58">
        <v>50</v>
      </c>
      <c r="KR22" s="58">
        <v>63</v>
      </c>
      <c r="KS22" s="58">
        <v>61</v>
      </c>
      <c r="KT22" s="58">
        <v>59</v>
      </c>
      <c r="KU22" s="58">
        <v>38</v>
      </c>
      <c r="KV22" s="58">
        <v>21</v>
      </c>
      <c r="KW22" s="58">
        <v>17</v>
      </c>
      <c r="KX22" s="58">
        <v>93</v>
      </c>
      <c r="KY22" s="58">
        <v>63</v>
      </c>
      <c r="KZ22" s="58">
        <v>61</v>
      </c>
      <c r="LA22" s="58">
        <v>53</v>
      </c>
      <c r="LB22" s="58">
        <v>42</v>
      </c>
      <c r="LC22" s="64">
        <f t="shared" si="60"/>
        <v>621</v>
      </c>
      <c r="LD22" s="58">
        <v>50</v>
      </c>
      <c r="LE22" s="58">
        <v>43</v>
      </c>
      <c r="LF22" s="58">
        <v>53</v>
      </c>
      <c r="LG22" s="58">
        <v>51</v>
      </c>
      <c r="LH22" s="58">
        <v>86</v>
      </c>
      <c r="LI22" s="58">
        <v>50</v>
      </c>
      <c r="LJ22" s="58">
        <v>75</v>
      </c>
      <c r="LK22" s="58">
        <v>67</v>
      </c>
      <c r="LL22" s="58">
        <v>54</v>
      </c>
      <c r="LM22" s="58">
        <v>63</v>
      </c>
      <c r="LN22" s="58">
        <v>74</v>
      </c>
      <c r="LO22" s="58">
        <v>76</v>
      </c>
      <c r="LP22" s="64">
        <f t="shared" si="61"/>
        <v>742</v>
      </c>
      <c r="LQ22" s="169">
        <v>70</v>
      </c>
      <c r="LR22" s="169">
        <v>63</v>
      </c>
      <c r="LS22" s="169">
        <v>80</v>
      </c>
      <c r="LT22" s="169">
        <v>54</v>
      </c>
      <c r="LU22" s="169">
        <v>83</v>
      </c>
      <c r="LV22" s="169">
        <v>56</v>
      </c>
      <c r="LW22" s="169">
        <v>75</v>
      </c>
      <c r="LX22" s="169">
        <v>82</v>
      </c>
      <c r="LY22" s="169">
        <v>70</v>
      </c>
      <c r="LZ22" s="169">
        <v>54</v>
      </c>
      <c r="MA22" s="169">
        <v>58</v>
      </c>
      <c r="MB22" s="169">
        <v>45</v>
      </c>
      <c r="MC22" s="64">
        <f t="shared" si="62"/>
        <v>790</v>
      </c>
      <c r="MD22" s="169">
        <v>93</v>
      </c>
      <c r="ME22" s="169">
        <v>47</v>
      </c>
      <c r="MF22" s="169">
        <v>9</v>
      </c>
      <c r="MG22" s="169">
        <v>57</v>
      </c>
      <c r="MH22" s="169">
        <v>71</v>
      </c>
      <c r="MI22" s="169">
        <v>55</v>
      </c>
      <c r="MJ22" s="58">
        <v>66</v>
      </c>
      <c r="MK22" s="58"/>
      <c r="ML22" s="58"/>
      <c r="MM22" s="58"/>
      <c r="MN22" s="58"/>
      <c r="MO22" s="58"/>
      <c r="MP22" s="63">
        <f t="shared" si="63"/>
        <v>398</v>
      </c>
    </row>
    <row r="23" spans="1:354" ht="13.5" thickBot="1" x14ac:dyDescent="0.3">
      <c r="A23" s="189"/>
      <c r="B23" s="191"/>
      <c r="C23" s="12" t="s">
        <v>72</v>
      </c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63">
        <f t="shared" si="37"/>
        <v>0</v>
      </c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63">
        <f t="shared" si="38"/>
        <v>0</v>
      </c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63">
        <f t="shared" si="39"/>
        <v>0</v>
      </c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64">
        <f t="shared" si="40"/>
        <v>0</v>
      </c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64">
        <f t="shared" si="41"/>
        <v>0</v>
      </c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64">
        <f t="shared" si="42"/>
        <v>0</v>
      </c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64">
        <f t="shared" si="43"/>
        <v>0</v>
      </c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65">
        <f t="shared" si="44"/>
        <v>0</v>
      </c>
      <c r="DD23" s="58"/>
      <c r="DE23" s="58"/>
      <c r="DF23" s="58"/>
      <c r="DG23" s="58"/>
      <c r="DH23" s="58"/>
      <c r="DI23" s="58"/>
      <c r="DJ23" s="58"/>
      <c r="DK23" s="58"/>
      <c r="DL23" s="58"/>
      <c r="DM23" s="58"/>
      <c r="DN23" s="58"/>
      <c r="DO23" s="58"/>
      <c r="DP23" s="64">
        <f t="shared" si="45"/>
        <v>0</v>
      </c>
      <c r="DQ23" s="58"/>
      <c r="DR23" s="58"/>
      <c r="DS23" s="58"/>
      <c r="DT23" s="58"/>
      <c r="DU23" s="58"/>
      <c r="DV23" s="58"/>
      <c r="DW23" s="58"/>
      <c r="DX23" s="58"/>
      <c r="DY23" s="58"/>
      <c r="DZ23" s="58"/>
      <c r="EA23" s="58"/>
      <c r="EB23" s="58"/>
      <c r="EC23" s="64">
        <f t="shared" si="46"/>
        <v>0</v>
      </c>
      <c r="ED23" s="58"/>
      <c r="EE23" s="58"/>
      <c r="EF23" s="58"/>
      <c r="EG23" s="58"/>
      <c r="EH23" s="58"/>
      <c r="EI23" s="58"/>
      <c r="EJ23" s="58"/>
      <c r="EK23" s="58"/>
      <c r="EL23" s="58"/>
      <c r="EM23" s="58"/>
      <c r="EN23" s="58"/>
      <c r="EO23" s="58"/>
      <c r="EP23" s="64">
        <f t="shared" si="47"/>
        <v>0</v>
      </c>
      <c r="EQ23" s="58"/>
      <c r="ER23" s="58"/>
      <c r="ES23" s="58"/>
      <c r="ET23" s="58"/>
      <c r="EU23" s="58"/>
      <c r="EV23" s="58"/>
      <c r="EW23" s="58"/>
      <c r="EX23" s="58"/>
      <c r="EY23" s="58"/>
      <c r="EZ23" s="58"/>
      <c r="FA23" s="58"/>
      <c r="FB23" s="58"/>
      <c r="FC23" s="64">
        <f t="shared" si="48"/>
        <v>0</v>
      </c>
      <c r="FD23" s="58">
        <v>94</v>
      </c>
      <c r="FE23" s="58">
        <v>53</v>
      </c>
      <c r="FF23" s="58">
        <v>94</v>
      </c>
      <c r="FG23" s="58">
        <v>88</v>
      </c>
      <c r="FH23" s="58">
        <v>89</v>
      </c>
      <c r="FI23" s="58">
        <v>83</v>
      </c>
      <c r="FJ23" s="58">
        <v>69</v>
      </c>
      <c r="FK23" s="58">
        <v>67</v>
      </c>
      <c r="FL23" s="58">
        <v>70</v>
      </c>
      <c r="FM23" s="58">
        <v>120</v>
      </c>
      <c r="FN23" s="58">
        <v>74</v>
      </c>
      <c r="FO23" s="58">
        <v>68</v>
      </c>
      <c r="FP23" s="65">
        <f t="shared" si="49"/>
        <v>969</v>
      </c>
      <c r="FQ23" s="58">
        <v>100</v>
      </c>
      <c r="FR23" s="58">
        <v>54</v>
      </c>
      <c r="FS23" s="58">
        <v>84</v>
      </c>
      <c r="FT23" s="58">
        <v>91</v>
      </c>
      <c r="FU23" s="58">
        <v>72</v>
      </c>
      <c r="FV23" s="58">
        <v>99</v>
      </c>
      <c r="FW23" s="58">
        <v>85</v>
      </c>
      <c r="FX23" s="58">
        <v>90</v>
      </c>
      <c r="FY23" s="58">
        <v>89</v>
      </c>
      <c r="FZ23" s="58">
        <v>82</v>
      </c>
      <c r="GA23" s="58">
        <v>83</v>
      </c>
      <c r="GB23" s="58">
        <v>67</v>
      </c>
      <c r="GC23" s="65">
        <f t="shared" si="50"/>
        <v>996</v>
      </c>
      <c r="GD23" s="58">
        <v>79</v>
      </c>
      <c r="GE23" s="58">
        <v>60</v>
      </c>
      <c r="GF23" s="58">
        <v>84</v>
      </c>
      <c r="GG23" s="58">
        <v>92</v>
      </c>
      <c r="GH23" s="58">
        <v>70</v>
      </c>
      <c r="GI23" s="58">
        <v>81</v>
      </c>
      <c r="GJ23" s="58">
        <v>77</v>
      </c>
      <c r="GK23" s="58">
        <v>59</v>
      </c>
      <c r="GL23" s="58">
        <v>72</v>
      </c>
      <c r="GM23" s="58">
        <v>80</v>
      </c>
      <c r="GN23" s="58">
        <v>94</v>
      </c>
      <c r="GO23" s="58">
        <v>62</v>
      </c>
      <c r="GP23" s="65">
        <f t="shared" si="51"/>
        <v>910</v>
      </c>
      <c r="GQ23" s="58">
        <v>76</v>
      </c>
      <c r="GR23" s="58">
        <v>97</v>
      </c>
      <c r="GS23" s="58">
        <v>62</v>
      </c>
      <c r="GT23" s="58">
        <v>80</v>
      </c>
      <c r="GU23" s="58">
        <v>73</v>
      </c>
      <c r="GV23" s="58">
        <v>62</v>
      </c>
      <c r="GW23" s="58">
        <v>66</v>
      </c>
      <c r="GX23" s="58">
        <v>76</v>
      </c>
      <c r="GY23" s="58">
        <v>70</v>
      </c>
      <c r="GZ23" s="58">
        <v>109</v>
      </c>
      <c r="HA23" s="58">
        <v>82</v>
      </c>
      <c r="HB23" s="58">
        <v>71</v>
      </c>
      <c r="HC23" s="65">
        <f t="shared" si="52"/>
        <v>924</v>
      </c>
      <c r="HD23" s="58">
        <v>83</v>
      </c>
      <c r="HE23" s="58">
        <v>88</v>
      </c>
      <c r="HF23" s="58">
        <v>77</v>
      </c>
      <c r="HG23" s="58">
        <v>50</v>
      </c>
      <c r="HH23" s="58">
        <v>81</v>
      </c>
      <c r="HI23" s="58">
        <v>90</v>
      </c>
      <c r="HJ23" s="58">
        <v>72</v>
      </c>
      <c r="HK23" s="58">
        <v>119</v>
      </c>
      <c r="HL23" s="58">
        <v>83</v>
      </c>
      <c r="HM23" s="58">
        <v>93</v>
      </c>
      <c r="HN23" s="58">
        <v>86</v>
      </c>
      <c r="HO23" s="58">
        <v>71</v>
      </c>
      <c r="HP23" s="64">
        <f t="shared" si="53"/>
        <v>993</v>
      </c>
      <c r="HQ23" s="58">
        <v>112</v>
      </c>
      <c r="HR23" s="58">
        <v>73</v>
      </c>
      <c r="HS23" s="58">
        <v>83</v>
      </c>
      <c r="HT23" s="58">
        <v>69</v>
      </c>
      <c r="HU23" s="58">
        <v>56</v>
      </c>
      <c r="HV23" s="58">
        <v>105</v>
      </c>
      <c r="HW23" s="58">
        <v>106</v>
      </c>
      <c r="HX23" s="58">
        <v>70</v>
      </c>
      <c r="HY23" s="58">
        <v>72</v>
      </c>
      <c r="HZ23" s="58">
        <v>104</v>
      </c>
      <c r="IA23" s="58">
        <v>105</v>
      </c>
      <c r="IB23" s="58">
        <v>82</v>
      </c>
      <c r="IC23" s="64">
        <f t="shared" si="54"/>
        <v>1037</v>
      </c>
      <c r="ID23" s="58">
        <v>86</v>
      </c>
      <c r="IE23" s="58">
        <v>63</v>
      </c>
      <c r="IF23" s="58">
        <v>192</v>
      </c>
      <c r="IG23" s="58">
        <v>49</v>
      </c>
      <c r="IH23" s="58">
        <v>72</v>
      </c>
      <c r="II23" s="58">
        <v>70</v>
      </c>
      <c r="IJ23" s="58">
        <v>92</v>
      </c>
      <c r="IK23" s="58">
        <v>90</v>
      </c>
      <c r="IL23" s="58">
        <v>39</v>
      </c>
      <c r="IM23" s="58">
        <v>115</v>
      </c>
      <c r="IN23" s="58">
        <v>78</v>
      </c>
      <c r="IO23" s="58">
        <v>65</v>
      </c>
      <c r="IP23" s="64">
        <f t="shared" si="55"/>
        <v>1011</v>
      </c>
      <c r="IQ23" s="58">
        <v>88</v>
      </c>
      <c r="IR23" s="58">
        <v>41</v>
      </c>
      <c r="IS23" s="58">
        <v>57</v>
      </c>
      <c r="IT23" s="58">
        <v>34</v>
      </c>
      <c r="IU23" s="58">
        <v>52</v>
      </c>
      <c r="IV23" s="58">
        <v>71</v>
      </c>
      <c r="IW23" s="58">
        <v>84</v>
      </c>
      <c r="IX23" s="58">
        <v>61</v>
      </c>
      <c r="IY23" s="58">
        <v>64</v>
      </c>
      <c r="IZ23" s="58">
        <v>147</v>
      </c>
      <c r="JA23" s="58">
        <v>72</v>
      </c>
      <c r="JB23" s="58">
        <v>44</v>
      </c>
      <c r="JC23" s="64">
        <f t="shared" si="56"/>
        <v>815</v>
      </c>
      <c r="JD23" s="58">
        <v>78</v>
      </c>
      <c r="JE23" s="58">
        <v>61</v>
      </c>
      <c r="JF23" s="58">
        <v>67</v>
      </c>
      <c r="JG23" s="58">
        <v>65</v>
      </c>
      <c r="JH23" s="58">
        <v>63</v>
      </c>
      <c r="JI23" s="58">
        <v>49</v>
      </c>
      <c r="JJ23" s="58">
        <v>76</v>
      </c>
      <c r="JK23" s="58">
        <v>49</v>
      </c>
      <c r="JL23" s="58">
        <v>63</v>
      </c>
      <c r="JM23" s="58">
        <v>59</v>
      </c>
      <c r="JN23" s="58">
        <v>79</v>
      </c>
      <c r="JO23" s="58">
        <v>70</v>
      </c>
      <c r="JP23" s="64">
        <f t="shared" si="57"/>
        <v>779</v>
      </c>
      <c r="JQ23" s="58">
        <v>77</v>
      </c>
      <c r="JR23" s="58">
        <v>55</v>
      </c>
      <c r="JS23" s="58">
        <v>44</v>
      </c>
      <c r="JT23" s="58">
        <v>50</v>
      </c>
      <c r="JU23" s="58">
        <v>38</v>
      </c>
      <c r="JV23" s="58">
        <v>62</v>
      </c>
      <c r="JW23" s="58">
        <v>41</v>
      </c>
      <c r="JX23" s="58">
        <v>55</v>
      </c>
      <c r="JY23" s="58">
        <v>51</v>
      </c>
      <c r="JZ23" s="58">
        <v>61</v>
      </c>
      <c r="KA23" s="58">
        <v>40</v>
      </c>
      <c r="KB23" s="58">
        <v>57</v>
      </c>
      <c r="KC23" s="64">
        <f t="shared" si="58"/>
        <v>631</v>
      </c>
      <c r="KD23" s="58">
        <v>51</v>
      </c>
      <c r="KE23" s="58">
        <v>42</v>
      </c>
      <c r="KF23" s="58">
        <v>48</v>
      </c>
      <c r="KG23" s="58">
        <v>52</v>
      </c>
      <c r="KH23" s="58">
        <v>40</v>
      </c>
      <c r="KI23" s="58">
        <v>35</v>
      </c>
      <c r="KJ23" s="58">
        <v>45</v>
      </c>
      <c r="KK23" s="58">
        <v>54</v>
      </c>
      <c r="KL23" s="58">
        <v>62</v>
      </c>
      <c r="KM23" s="58">
        <v>46</v>
      </c>
      <c r="KN23" s="58">
        <v>63</v>
      </c>
      <c r="KO23" s="58">
        <v>58</v>
      </c>
      <c r="KP23" s="64">
        <f t="shared" si="59"/>
        <v>596</v>
      </c>
      <c r="KQ23" s="58">
        <v>59</v>
      </c>
      <c r="KR23" s="58">
        <v>39</v>
      </c>
      <c r="KS23" s="58">
        <v>68</v>
      </c>
      <c r="KT23" s="58">
        <v>27</v>
      </c>
      <c r="KU23" s="58">
        <v>33</v>
      </c>
      <c r="KV23" s="58">
        <v>11</v>
      </c>
      <c r="KW23" s="58">
        <v>1</v>
      </c>
      <c r="KX23" s="58">
        <v>75</v>
      </c>
      <c r="KY23" s="58">
        <v>77</v>
      </c>
      <c r="KZ23" s="58">
        <v>44</v>
      </c>
      <c r="LA23" s="58">
        <v>40</v>
      </c>
      <c r="LB23" s="58">
        <v>38</v>
      </c>
      <c r="LC23" s="64">
        <f t="shared" si="60"/>
        <v>512</v>
      </c>
      <c r="LD23" s="58">
        <v>45</v>
      </c>
      <c r="LE23" s="58">
        <v>23</v>
      </c>
      <c r="LF23" s="58">
        <v>49</v>
      </c>
      <c r="LG23" s="58">
        <v>32</v>
      </c>
      <c r="LH23" s="58">
        <v>61</v>
      </c>
      <c r="LI23" s="58">
        <v>35</v>
      </c>
      <c r="LJ23" s="58">
        <v>48</v>
      </c>
      <c r="LK23" s="58">
        <v>54</v>
      </c>
      <c r="LL23" s="58">
        <v>63</v>
      </c>
      <c r="LM23" s="58">
        <v>61</v>
      </c>
      <c r="LN23" s="58">
        <v>63</v>
      </c>
      <c r="LO23" s="58">
        <v>46</v>
      </c>
      <c r="LP23" s="64">
        <f t="shared" si="61"/>
        <v>580</v>
      </c>
      <c r="LQ23" s="169">
        <v>50</v>
      </c>
      <c r="LR23" s="169">
        <v>30</v>
      </c>
      <c r="LS23" s="169">
        <v>54</v>
      </c>
      <c r="LT23" s="169">
        <v>77</v>
      </c>
      <c r="LU23" s="169">
        <v>55</v>
      </c>
      <c r="LV23" s="169">
        <v>54</v>
      </c>
      <c r="LW23" s="169">
        <v>67</v>
      </c>
      <c r="LX23" s="169">
        <v>50</v>
      </c>
      <c r="LY23" s="169">
        <v>57</v>
      </c>
      <c r="LZ23" s="169">
        <v>46</v>
      </c>
      <c r="MA23" s="169">
        <v>61</v>
      </c>
      <c r="MB23" s="169">
        <v>60</v>
      </c>
      <c r="MC23" s="64">
        <f t="shared" si="62"/>
        <v>661</v>
      </c>
      <c r="MD23" s="169">
        <v>56</v>
      </c>
      <c r="ME23" s="169">
        <v>49</v>
      </c>
      <c r="MF23" s="169">
        <v>40</v>
      </c>
      <c r="MG23" s="169">
        <v>63</v>
      </c>
      <c r="MH23" s="169">
        <v>35</v>
      </c>
      <c r="MI23" s="169">
        <v>34</v>
      </c>
      <c r="MJ23" s="58">
        <v>49</v>
      </c>
      <c r="MK23" s="58"/>
      <c r="ML23" s="58"/>
      <c r="MM23" s="58"/>
      <c r="MN23" s="58"/>
      <c r="MO23" s="58"/>
      <c r="MP23" s="63">
        <f t="shared" si="63"/>
        <v>326</v>
      </c>
    </row>
    <row r="24" spans="1:354" ht="13.5" thickBot="1" x14ac:dyDescent="0.3">
      <c r="A24" s="189"/>
      <c r="B24" s="191"/>
      <c r="C24" s="12" t="s">
        <v>73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63">
        <f t="shared" si="37"/>
        <v>0</v>
      </c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63">
        <f t="shared" si="38"/>
        <v>0</v>
      </c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63">
        <f t="shared" si="39"/>
        <v>0</v>
      </c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64">
        <f t="shared" si="40"/>
        <v>0</v>
      </c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64">
        <f t="shared" si="41"/>
        <v>0</v>
      </c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64">
        <f t="shared" si="42"/>
        <v>0</v>
      </c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64">
        <f t="shared" si="43"/>
        <v>0</v>
      </c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65">
        <f t="shared" si="44"/>
        <v>0</v>
      </c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64">
        <f t="shared" si="45"/>
        <v>0</v>
      </c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64">
        <f t="shared" si="46"/>
        <v>0</v>
      </c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64">
        <f t="shared" si="47"/>
        <v>0</v>
      </c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64">
        <f t="shared" si="48"/>
        <v>0</v>
      </c>
      <c r="FD24" s="58">
        <v>58</v>
      </c>
      <c r="FE24" s="58">
        <v>29</v>
      </c>
      <c r="FF24" s="58">
        <v>36</v>
      </c>
      <c r="FG24" s="58">
        <v>41</v>
      </c>
      <c r="FH24" s="58">
        <v>51</v>
      </c>
      <c r="FI24" s="58">
        <v>51</v>
      </c>
      <c r="FJ24" s="58">
        <v>19</v>
      </c>
      <c r="FK24" s="58">
        <v>39</v>
      </c>
      <c r="FL24" s="58">
        <v>43</v>
      </c>
      <c r="FM24" s="58">
        <v>56</v>
      </c>
      <c r="FN24" s="58">
        <v>20</v>
      </c>
      <c r="FO24" s="58">
        <v>34</v>
      </c>
      <c r="FP24" s="65">
        <f t="shared" si="49"/>
        <v>477</v>
      </c>
      <c r="FQ24" s="58">
        <v>57</v>
      </c>
      <c r="FR24" s="58">
        <v>14</v>
      </c>
      <c r="FS24" s="58">
        <v>35</v>
      </c>
      <c r="FT24" s="58">
        <v>28</v>
      </c>
      <c r="FU24" s="58">
        <v>28</v>
      </c>
      <c r="FV24" s="58">
        <v>26</v>
      </c>
      <c r="FW24" s="58">
        <v>27</v>
      </c>
      <c r="FX24" s="58">
        <v>35</v>
      </c>
      <c r="FY24" s="58">
        <v>40</v>
      </c>
      <c r="FZ24" s="58">
        <v>60</v>
      </c>
      <c r="GA24" s="58">
        <v>47</v>
      </c>
      <c r="GB24" s="58">
        <v>27</v>
      </c>
      <c r="GC24" s="65">
        <f t="shared" si="50"/>
        <v>424</v>
      </c>
      <c r="GD24" s="58">
        <v>28</v>
      </c>
      <c r="GE24" s="58">
        <v>42</v>
      </c>
      <c r="GF24" s="58">
        <v>59</v>
      </c>
      <c r="GG24" s="58">
        <v>29</v>
      </c>
      <c r="GH24" s="58">
        <v>29</v>
      </c>
      <c r="GI24" s="58">
        <v>35</v>
      </c>
      <c r="GJ24" s="58">
        <v>31</v>
      </c>
      <c r="GK24" s="58">
        <v>27</v>
      </c>
      <c r="GL24" s="58">
        <v>35</v>
      </c>
      <c r="GM24" s="58">
        <v>33</v>
      </c>
      <c r="GN24" s="58">
        <v>32</v>
      </c>
      <c r="GO24" s="58">
        <v>31</v>
      </c>
      <c r="GP24" s="65">
        <f t="shared" si="51"/>
        <v>411</v>
      </c>
      <c r="GQ24" s="58">
        <v>33</v>
      </c>
      <c r="GR24" s="58">
        <v>23</v>
      </c>
      <c r="GS24" s="58">
        <v>25</v>
      </c>
      <c r="GT24" s="58">
        <v>33</v>
      </c>
      <c r="GU24" s="58">
        <v>30</v>
      </c>
      <c r="GV24" s="58">
        <v>41</v>
      </c>
      <c r="GW24" s="58">
        <v>37</v>
      </c>
      <c r="GX24" s="58">
        <v>32</v>
      </c>
      <c r="GY24" s="58">
        <v>28</v>
      </c>
      <c r="GZ24" s="58">
        <v>38</v>
      </c>
      <c r="HA24" s="58">
        <v>37</v>
      </c>
      <c r="HB24" s="58">
        <v>43</v>
      </c>
      <c r="HC24" s="65">
        <f t="shared" si="52"/>
        <v>400</v>
      </c>
      <c r="HD24" s="58">
        <v>19</v>
      </c>
      <c r="HE24" s="58">
        <v>19</v>
      </c>
      <c r="HF24" s="58">
        <v>37</v>
      </c>
      <c r="HG24" s="58">
        <v>31</v>
      </c>
      <c r="HH24" s="58">
        <v>26</v>
      </c>
      <c r="HI24" s="58">
        <v>32</v>
      </c>
      <c r="HJ24" s="58">
        <v>26</v>
      </c>
      <c r="HK24" s="58">
        <v>29</v>
      </c>
      <c r="HL24" s="58">
        <v>34</v>
      </c>
      <c r="HM24" s="58">
        <v>30</v>
      </c>
      <c r="HN24" s="58">
        <v>28</v>
      </c>
      <c r="HO24" s="58">
        <v>24</v>
      </c>
      <c r="HP24" s="64">
        <f t="shared" si="53"/>
        <v>335</v>
      </c>
      <c r="HQ24" s="58">
        <v>50</v>
      </c>
      <c r="HR24" s="58">
        <v>24</v>
      </c>
      <c r="HS24" s="58">
        <v>46</v>
      </c>
      <c r="HT24" s="58">
        <v>15</v>
      </c>
      <c r="HU24" s="58">
        <v>15</v>
      </c>
      <c r="HV24" s="58">
        <v>59</v>
      </c>
      <c r="HW24" s="58">
        <v>31</v>
      </c>
      <c r="HX24" s="58">
        <v>35</v>
      </c>
      <c r="HY24" s="58">
        <v>21</v>
      </c>
      <c r="HZ24" s="58">
        <v>43</v>
      </c>
      <c r="IA24" s="58">
        <v>29</v>
      </c>
      <c r="IB24" s="58">
        <v>35</v>
      </c>
      <c r="IC24" s="64">
        <f t="shared" si="54"/>
        <v>403</v>
      </c>
      <c r="ID24" s="58">
        <v>38</v>
      </c>
      <c r="IE24" s="58">
        <v>30</v>
      </c>
      <c r="IF24" s="58">
        <v>37</v>
      </c>
      <c r="IG24" s="58">
        <v>33</v>
      </c>
      <c r="IH24" s="58">
        <v>40</v>
      </c>
      <c r="II24" s="58">
        <v>33</v>
      </c>
      <c r="IJ24" s="58">
        <v>26</v>
      </c>
      <c r="IK24" s="58">
        <v>48</v>
      </c>
      <c r="IL24" s="58">
        <v>22</v>
      </c>
      <c r="IM24" s="58">
        <v>27</v>
      </c>
      <c r="IN24" s="58">
        <v>48</v>
      </c>
      <c r="IO24" s="58">
        <v>41</v>
      </c>
      <c r="IP24" s="64">
        <f t="shared" si="55"/>
        <v>423</v>
      </c>
      <c r="IQ24" s="58">
        <v>28</v>
      </c>
      <c r="IR24" s="58">
        <v>26</v>
      </c>
      <c r="IS24" s="58">
        <v>34</v>
      </c>
      <c r="IT24" s="58">
        <v>20</v>
      </c>
      <c r="IU24" s="58">
        <v>36</v>
      </c>
      <c r="IV24" s="58">
        <v>22</v>
      </c>
      <c r="IW24" s="58">
        <v>45</v>
      </c>
      <c r="IX24" s="58">
        <v>50</v>
      </c>
      <c r="IY24" s="58">
        <v>39</v>
      </c>
      <c r="IZ24" s="58">
        <v>66</v>
      </c>
      <c r="JA24" s="58">
        <v>29</v>
      </c>
      <c r="JB24" s="58">
        <v>32</v>
      </c>
      <c r="JC24" s="64">
        <f t="shared" si="56"/>
        <v>427</v>
      </c>
      <c r="JD24" s="58">
        <v>33</v>
      </c>
      <c r="JE24" s="58">
        <v>27</v>
      </c>
      <c r="JF24" s="58">
        <v>37</v>
      </c>
      <c r="JG24" s="58">
        <v>38</v>
      </c>
      <c r="JH24" s="58">
        <v>39</v>
      </c>
      <c r="JI24" s="58">
        <v>32</v>
      </c>
      <c r="JJ24" s="58">
        <v>43</v>
      </c>
      <c r="JK24" s="58">
        <v>26</v>
      </c>
      <c r="JL24" s="58">
        <v>37</v>
      </c>
      <c r="JM24" s="58">
        <v>20</v>
      </c>
      <c r="JN24" s="58">
        <v>39</v>
      </c>
      <c r="JO24" s="58">
        <v>29</v>
      </c>
      <c r="JP24" s="64">
        <f t="shared" si="57"/>
        <v>400</v>
      </c>
      <c r="JQ24" s="58">
        <v>53</v>
      </c>
      <c r="JR24" s="58">
        <v>22</v>
      </c>
      <c r="JS24" s="58">
        <v>23</v>
      </c>
      <c r="JT24" s="58">
        <v>24</v>
      </c>
      <c r="JU24" s="58">
        <v>32</v>
      </c>
      <c r="JV24" s="58">
        <v>19</v>
      </c>
      <c r="JW24" s="58">
        <v>29</v>
      </c>
      <c r="JX24" s="58">
        <v>21</v>
      </c>
      <c r="JY24" s="58">
        <v>28</v>
      </c>
      <c r="JZ24" s="58">
        <v>19</v>
      </c>
      <c r="KA24" s="58">
        <v>22</v>
      </c>
      <c r="KB24" s="58">
        <v>30</v>
      </c>
      <c r="KC24" s="64">
        <f t="shared" si="58"/>
        <v>322</v>
      </c>
      <c r="KD24" s="58">
        <v>19</v>
      </c>
      <c r="KE24" s="58">
        <v>21</v>
      </c>
      <c r="KF24" s="58">
        <v>21</v>
      </c>
      <c r="KG24" s="58">
        <v>22</v>
      </c>
      <c r="KH24" s="58">
        <v>22</v>
      </c>
      <c r="KI24" s="58">
        <v>23</v>
      </c>
      <c r="KJ24" s="58">
        <v>21</v>
      </c>
      <c r="KK24" s="58">
        <v>14</v>
      </c>
      <c r="KL24" s="58">
        <v>27</v>
      </c>
      <c r="KM24" s="58">
        <v>28</v>
      </c>
      <c r="KN24" s="58">
        <v>16</v>
      </c>
      <c r="KO24" s="58">
        <v>30</v>
      </c>
      <c r="KP24" s="64">
        <f t="shared" si="59"/>
        <v>264</v>
      </c>
      <c r="KQ24" s="58">
        <v>26</v>
      </c>
      <c r="KR24" s="58">
        <v>25</v>
      </c>
      <c r="KS24" s="58">
        <v>19</v>
      </c>
      <c r="KT24" s="58">
        <v>19</v>
      </c>
      <c r="KU24" s="58">
        <v>20</v>
      </c>
      <c r="KV24" s="58">
        <v>15</v>
      </c>
      <c r="KW24" s="58">
        <v>6</v>
      </c>
      <c r="KX24" s="58">
        <v>41</v>
      </c>
      <c r="KY24" s="58">
        <v>27</v>
      </c>
      <c r="KZ24" s="58">
        <v>23</v>
      </c>
      <c r="LA24" s="58">
        <v>31</v>
      </c>
      <c r="LB24" s="58">
        <v>21</v>
      </c>
      <c r="LC24" s="64">
        <f t="shared" si="60"/>
        <v>273</v>
      </c>
      <c r="LD24" s="58">
        <v>13</v>
      </c>
      <c r="LE24" s="58">
        <v>18</v>
      </c>
      <c r="LF24" s="58">
        <v>29</v>
      </c>
      <c r="LG24" s="58">
        <v>25</v>
      </c>
      <c r="LH24" s="58">
        <v>26</v>
      </c>
      <c r="LI24" s="58">
        <v>39</v>
      </c>
      <c r="LJ24" s="58">
        <v>22</v>
      </c>
      <c r="LK24" s="58">
        <v>28</v>
      </c>
      <c r="LL24" s="58">
        <v>15</v>
      </c>
      <c r="LM24" s="58">
        <v>29</v>
      </c>
      <c r="LN24" s="58">
        <v>30</v>
      </c>
      <c r="LO24" s="58">
        <v>33</v>
      </c>
      <c r="LP24" s="64">
        <f t="shared" si="61"/>
        <v>307</v>
      </c>
      <c r="LQ24" s="169">
        <v>24</v>
      </c>
      <c r="LR24" s="169">
        <v>32</v>
      </c>
      <c r="LS24" s="169">
        <v>25</v>
      </c>
      <c r="LT24" s="169">
        <v>19</v>
      </c>
      <c r="LU24" s="169">
        <v>26</v>
      </c>
      <c r="LV24" s="169">
        <v>20</v>
      </c>
      <c r="LW24" s="169">
        <v>36</v>
      </c>
      <c r="LX24" s="169">
        <v>32</v>
      </c>
      <c r="LY24" s="169">
        <v>26</v>
      </c>
      <c r="LZ24" s="169">
        <v>25</v>
      </c>
      <c r="MA24" s="169">
        <v>15</v>
      </c>
      <c r="MB24" s="169">
        <v>39</v>
      </c>
      <c r="MC24" s="64">
        <f t="shared" si="62"/>
        <v>319</v>
      </c>
      <c r="MD24" s="169">
        <v>20</v>
      </c>
      <c r="ME24" s="169">
        <v>19</v>
      </c>
      <c r="MF24" s="169">
        <v>15</v>
      </c>
      <c r="MG24" s="169">
        <v>20</v>
      </c>
      <c r="MH24" s="169">
        <v>32</v>
      </c>
      <c r="MI24" s="169">
        <v>30</v>
      </c>
      <c r="MJ24" s="58">
        <v>26</v>
      </c>
      <c r="MK24" s="58"/>
      <c r="ML24" s="58"/>
      <c r="MM24" s="58"/>
      <c r="MN24" s="58"/>
      <c r="MO24" s="58"/>
      <c r="MP24" s="63">
        <f t="shared" si="63"/>
        <v>162</v>
      </c>
    </row>
    <row r="25" spans="1:354" ht="13.5" thickBot="1" x14ac:dyDescent="0.3">
      <c r="A25" s="189"/>
      <c r="B25" s="191"/>
      <c r="C25" s="12" t="s">
        <v>74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3">
        <f t="shared" si="37"/>
        <v>0</v>
      </c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3">
        <f t="shared" si="38"/>
        <v>0</v>
      </c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3">
        <f t="shared" si="39"/>
        <v>0</v>
      </c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4">
        <f t="shared" si="40"/>
        <v>0</v>
      </c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4">
        <f t="shared" si="41"/>
        <v>0</v>
      </c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4">
        <f t="shared" si="42"/>
        <v>0</v>
      </c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4">
        <f t="shared" si="43"/>
        <v>0</v>
      </c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5">
        <f t="shared" si="44"/>
        <v>0</v>
      </c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4">
        <f t="shared" si="45"/>
        <v>0</v>
      </c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4">
        <f t="shared" si="46"/>
        <v>0</v>
      </c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4">
        <f t="shared" si="47"/>
        <v>0</v>
      </c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4">
        <f t="shared" si="48"/>
        <v>0</v>
      </c>
      <c r="FD25" s="62">
        <v>70</v>
      </c>
      <c r="FE25" s="62">
        <v>37</v>
      </c>
      <c r="FF25" s="62">
        <v>60</v>
      </c>
      <c r="FG25" s="62">
        <v>51</v>
      </c>
      <c r="FH25" s="62">
        <v>54</v>
      </c>
      <c r="FI25" s="62">
        <v>52</v>
      </c>
      <c r="FJ25" s="62">
        <v>52</v>
      </c>
      <c r="FK25" s="62">
        <v>40</v>
      </c>
      <c r="FL25" s="62">
        <v>49</v>
      </c>
      <c r="FM25" s="62">
        <v>69</v>
      </c>
      <c r="FN25" s="62">
        <v>68</v>
      </c>
      <c r="FO25" s="62">
        <v>39</v>
      </c>
      <c r="FP25" s="65">
        <f t="shared" si="49"/>
        <v>641</v>
      </c>
      <c r="FQ25" s="62">
        <v>32</v>
      </c>
      <c r="FR25" s="62">
        <v>42</v>
      </c>
      <c r="FS25" s="62">
        <v>62</v>
      </c>
      <c r="FT25" s="62">
        <v>40</v>
      </c>
      <c r="FU25" s="62">
        <v>39</v>
      </c>
      <c r="FV25" s="62">
        <v>37</v>
      </c>
      <c r="FW25" s="62">
        <v>36</v>
      </c>
      <c r="FX25" s="62">
        <v>54</v>
      </c>
      <c r="FY25" s="62">
        <v>27</v>
      </c>
      <c r="FZ25" s="62">
        <v>40</v>
      </c>
      <c r="GA25" s="62">
        <v>23</v>
      </c>
      <c r="GB25" s="62">
        <v>40</v>
      </c>
      <c r="GC25" s="65">
        <f t="shared" si="50"/>
        <v>472</v>
      </c>
      <c r="GD25" s="62">
        <v>23</v>
      </c>
      <c r="GE25" s="62">
        <v>27</v>
      </c>
      <c r="GF25" s="62">
        <v>29</v>
      </c>
      <c r="GG25" s="62">
        <v>41</v>
      </c>
      <c r="GH25" s="62">
        <v>24</v>
      </c>
      <c r="GI25" s="62">
        <v>59</v>
      </c>
      <c r="GJ25" s="62">
        <v>40</v>
      </c>
      <c r="GK25" s="62">
        <v>41</v>
      </c>
      <c r="GL25" s="62">
        <v>37</v>
      </c>
      <c r="GM25" s="62">
        <v>31</v>
      </c>
      <c r="GN25" s="62">
        <v>33</v>
      </c>
      <c r="GO25" s="62">
        <v>37</v>
      </c>
      <c r="GP25" s="65">
        <f t="shared" si="51"/>
        <v>422</v>
      </c>
      <c r="GQ25" s="62">
        <v>41</v>
      </c>
      <c r="GR25" s="62">
        <v>83</v>
      </c>
      <c r="GS25" s="62">
        <v>51</v>
      </c>
      <c r="GT25" s="62">
        <v>25</v>
      </c>
      <c r="GU25" s="62">
        <v>38</v>
      </c>
      <c r="GV25" s="62">
        <v>35</v>
      </c>
      <c r="GW25" s="62">
        <v>35</v>
      </c>
      <c r="GX25" s="62">
        <v>55</v>
      </c>
      <c r="GY25" s="62">
        <v>40</v>
      </c>
      <c r="GZ25" s="62">
        <v>32</v>
      </c>
      <c r="HA25" s="62">
        <v>32</v>
      </c>
      <c r="HB25" s="62">
        <v>27</v>
      </c>
      <c r="HC25" s="65">
        <f t="shared" si="52"/>
        <v>494</v>
      </c>
      <c r="HD25" s="62">
        <v>30</v>
      </c>
      <c r="HE25" s="62">
        <v>27</v>
      </c>
      <c r="HF25" s="62">
        <v>22</v>
      </c>
      <c r="HG25" s="62">
        <v>28</v>
      </c>
      <c r="HH25" s="62">
        <v>38</v>
      </c>
      <c r="HI25" s="62">
        <v>24</v>
      </c>
      <c r="HJ25" s="62">
        <v>41</v>
      </c>
      <c r="HK25" s="62">
        <v>52</v>
      </c>
      <c r="HL25" s="62">
        <v>41</v>
      </c>
      <c r="HM25" s="62">
        <v>48</v>
      </c>
      <c r="HN25" s="62">
        <v>44</v>
      </c>
      <c r="HO25" s="62">
        <v>50</v>
      </c>
      <c r="HP25" s="64">
        <f t="shared" si="53"/>
        <v>445</v>
      </c>
      <c r="HQ25" s="62">
        <v>40</v>
      </c>
      <c r="HR25" s="62">
        <v>30</v>
      </c>
      <c r="HS25" s="62">
        <v>33</v>
      </c>
      <c r="HT25" s="62">
        <v>32</v>
      </c>
      <c r="HU25" s="62">
        <v>28</v>
      </c>
      <c r="HV25" s="62">
        <v>47</v>
      </c>
      <c r="HW25" s="62">
        <v>52</v>
      </c>
      <c r="HX25" s="62">
        <v>43</v>
      </c>
      <c r="HY25" s="62">
        <v>27</v>
      </c>
      <c r="HZ25" s="62">
        <v>42</v>
      </c>
      <c r="IA25" s="62">
        <v>128</v>
      </c>
      <c r="IB25" s="62">
        <v>89</v>
      </c>
      <c r="IC25" s="64">
        <f t="shared" si="54"/>
        <v>591</v>
      </c>
      <c r="ID25" s="62">
        <v>47</v>
      </c>
      <c r="IE25" s="62">
        <v>54</v>
      </c>
      <c r="IF25" s="62">
        <v>49</v>
      </c>
      <c r="IG25" s="62">
        <v>47</v>
      </c>
      <c r="IH25" s="62">
        <v>69</v>
      </c>
      <c r="II25" s="62">
        <v>38</v>
      </c>
      <c r="IJ25" s="62">
        <v>92</v>
      </c>
      <c r="IK25" s="62">
        <v>62</v>
      </c>
      <c r="IL25" s="62">
        <v>39</v>
      </c>
      <c r="IM25" s="62">
        <v>42</v>
      </c>
      <c r="IN25" s="62">
        <v>64</v>
      </c>
      <c r="IO25" s="62">
        <v>38</v>
      </c>
      <c r="IP25" s="64">
        <f t="shared" si="55"/>
        <v>641</v>
      </c>
      <c r="IQ25" s="62">
        <v>41</v>
      </c>
      <c r="IR25" s="62">
        <v>35</v>
      </c>
      <c r="IS25" s="62">
        <v>39</v>
      </c>
      <c r="IT25" s="62">
        <v>31</v>
      </c>
      <c r="IU25" s="62">
        <v>59</v>
      </c>
      <c r="IV25" s="62">
        <v>40</v>
      </c>
      <c r="IW25" s="62">
        <v>52</v>
      </c>
      <c r="IX25" s="62">
        <v>47</v>
      </c>
      <c r="IY25" s="62">
        <v>36</v>
      </c>
      <c r="IZ25" s="62">
        <v>70</v>
      </c>
      <c r="JA25" s="62">
        <v>44</v>
      </c>
      <c r="JB25" s="62">
        <v>41</v>
      </c>
      <c r="JC25" s="64">
        <f t="shared" si="56"/>
        <v>535</v>
      </c>
      <c r="JD25" s="62">
        <v>25</v>
      </c>
      <c r="JE25" s="62">
        <v>26</v>
      </c>
      <c r="JF25" s="62">
        <v>41</v>
      </c>
      <c r="JG25" s="62">
        <v>53</v>
      </c>
      <c r="JH25" s="62">
        <v>24</v>
      </c>
      <c r="JI25" s="62">
        <v>27</v>
      </c>
      <c r="JJ25" s="62">
        <v>27</v>
      </c>
      <c r="JK25" s="62">
        <v>41</v>
      </c>
      <c r="JL25" s="62">
        <v>43</v>
      </c>
      <c r="JM25" s="62">
        <v>38</v>
      </c>
      <c r="JN25" s="62">
        <v>41</v>
      </c>
      <c r="JO25" s="62">
        <v>56</v>
      </c>
      <c r="JP25" s="64">
        <f t="shared" si="57"/>
        <v>442</v>
      </c>
      <c r="JQ25" s="62">
        <v>71</v>
      </c>
      <c r="JR25" s="62">
        <v>25</v>
      </c>
      <c r="JS25" s="62">
        <v>27</v>
      </c>
      <c r="JT25" s="62">
        <v>25</v>
      </c>
      <c r="JU25" s="62">
        <v>30</v>
      </c>
      <c r="JV25" s="62">
        <v>40</v>
      </c>
      <c r="JW25" s="62">
        <v>45</v>
      </c>
      <c r="JX25" s="62">
        <v>19</v>
      </c>
      <c r="JY25" s="62">
        <v>20</v>
      </c>
      <c r="JZ25" s="62">
        <v>29</v>
      </c>
      <c r="KA25" s="62">
        <v>14</v>
      </c>
      <c r="KB25" s="62">
        <v>16</v>
      </c>
      <c r="KC25" s="64">
        <f t="shared" si="58"/>
        <v>361</v>
      </c>
      <c r="KD25" s="62">
        <v>22</v>
      </c>
      <c r="KE25" s="62">
        <v>17</v>
      </c>
      <c r="KF25" s="62">
        <v>21</v>
      </c>
      <c r="KG25" s="62">
        <v>24</v>
      </c>
      <c r="KH25" s="62">
        <v>23</v>
      </c>
      <c r="KI25" s="62">
        <v>32</v>
      </c>
      <c r="KJ25" s="62">
        <v>32</v>
      </c>
      <c r="KK25" s="62">
        <v>14</v>
      </c>
      <c r="KL25" s="62">
        <v>31</v>
      </c>
      <c r="KM25" s="62">
        <v>33</v>
      </c>
      <c r="KN25" s="62">
        <v>27</v>
      </c>
      <c r="KO25" s="62">
        <v>17</v>
      </c>
      <c r="KP25" s="64">
        <f t="shared" si="59"/>
        <v>293</v>
      </c>
      <c r="KQ25" s="62">
        <v>29</v>
      </c>
      <c r="KR25" s="62">
        <v>21</v>
      </c>
      <c r="KS25" s="62">
        <v>18</v>
      </c>
      <c r="KT25" s="62">
        <v>18</v>
      </c>
      <c r="KU25" s="62">
        <v>24</v>
      </c>
      <c r="KV25" s="62">
        <v>7</v>
      </c>
      <c r="KW25" s="62">
        <v>0</v>
      </c>
      <c r="KX25" s="62">
        <v>38</v>
      </c>
      <c r="KY25" s="62">
        <v>43</v>
      </c>
      <c r="KZ25" s="62">
        <v>30</v>
      </c>
      <c r="LA25" s="62">
        <v>26</v>
      </c>
      <c r="LB25" s="62">
        <v>31</v>
      </c>
      <c r="LC25" s="64">
        <f t="shared" si="60"/>
        <v>285</v>
      </c>
      <c r="LD25" s="62">
        <v>11</v>
      </c>
      <c r="LE25" s="62">
        <v>12</v>
      </c>
      <c r="LF25" s="62">
        <v>22</v>
      </c>
      <c r="LG25" s="62">
        <v>26</v>
      </c>
      <c r="LH25" s="62">
        <v>73</v>
      </c>
      <c r="LI25" s="62">
        <v>62</v>
      </c>
      <c r="LJ25" s="62">
        <v>30</v>
      </c>
      <c r="LK25" s="62">
        <v>29</v>
      </c>
      <c r="LL25" s="62">
        <v>31</v>
      </c>
      <c r="LM25" s="62">
        <v>30</v>
      </c>
      <c r="LN25" s="62">
        <v>21</v>
      </c>
      <c r="LO25" s="62">
        <v>32</v>
      </c>
      <c r="LP25" s="64">
        <f t="shared" si="61"/>
        <v>379</v>
      </c>
      <c r="LQ25" s="164">
        <v>13</v>
      </c>
      <c r="LR25" s="164">
        <v>15</v>
      </c>
      <c r="LS25" s="164">
        <v>17</v>
      </c>
      <c r="LT25" s="164">
        <v>60</v>
      </c>
      <c r="LU25" s="164">
        <v>67</v>
      </c>
      <c r="LV25" s="164">
        <v>24</v>
      </c>
      <c r="LW25" s="164">
        <v>47</v>
      </c>
      <c r="LX25" s="164">
        <v>35</v>
      </c>
      <c r="LY25" s="164">
        <v>52</v>
      </c>
      <c r="LZ25" s="164">
        <v>27</v>
      </c>
      <c r="MA25" s="164">
        <v>26</v>
      </c>
      <c r="MB25" s="164">
        <v>30</v>
      </c>
      <c r="MC25" s="64">
        <f t="shared" si="62"/>
        <v>413</v>
      </c>
      <c r="MD25" s="164">
        <v>29</v>
      </c>
      <c r="ME25" s="164">
        <v>20</v>
      </c>
      <c r="MF25" s="164">
        <v>20</v>
      </c>
      <c r="MG25" s="164">
        <v>26</v>
      </c>
      <c r="MH25" s="164">
        <v>36</v>
      </c>
      <c r="MI25" s="164">
        <v>30</v>
      </c>
      <c r="MJ25" s="62">
        <v>35</v>
      </c>
      <c r="MK25" s="62"/>
      <c r="ML25" s="62"/>
      <c r="MM25" s="62"/>
      <c r="MN25" s="62"/>
      <c r="MO25" s="62"/>
      <c r="MP25" s="63">
        <f t="shared" si="63"/>
        <v>196</v>
      </c>
    </row>
    <row r="26" spans="1:354" ht="13.5" thickBot="1" x14ac:dyDescent="0.3">
      <c r="A26" s="189"/>
      <c r="B26" s="191"/>
      <c r="C26" s="12" t="s">
        <v>75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>
        <f t="shared" si="37"/>
        <v>0</v>
      </c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3">
        <f t="shared" si="38"/>
        <v>0</v>
      </c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3">
        <f t="shared" si="39"/>
        <v>0</v>
      </c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4">
        <f t="shared" si="40"/>
        <v>0</v>
      </c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4">
        <f t="shared" si="41"/>
        <v>0</v>
      </c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4">
        <f t="shared" si="42"/>
        <v>0</v>
      </c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4">
        <f t="shared" si="43"/>
        <v>0</v>
      </c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5">
        <f t="shared" si="44"/>
        <v>0</v>
      </c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4">
        <f t="shared" si="45"/>
        <v>0</v>
      </c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4">
        <f t="shared" si="46"/>
        <v>0</v>
      </c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4">
        <f t="shared" si="47"/>
        <v>0</v>
      </c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4">
        <f t="shared" si="48"/>
        <v>0</v>
      </c>
      <c r="FD26" s="62">
        <v>99</v>
      </c>
      <c r="FE26" s="62">
        <v>88</v>
      </c>
      <c r="FF26" s="62">
        <v>151</v>
      </c>
      <c r="FG26" s="62">
        <v>155</v>
      </c>
      <c r="FH26" s="62">
        <v>149</v>
      </c>
      <c r="FI26" s="62">
        <v>83</v>
      </c>
      <c r="FJ26" s="62">
        <v>93</v>
      </c>
      <c r="FK26" s="62">
        <v>81</v>
      </c>
      <c r="FL26" s="62">
        <v>88</v>
      </c>
      <c r="FM26" s="62">
        <v>108</v>
      </c>
      <c r="FN26" s="62">
        <v>87</v>
      </c>
      <c r="FO26" s="62">
        <v>49</v>
      </c>
      <c r="FP26" s="65">
        <f t="shared" si="49"/>
        <v>1231</v>
      </c>
      <c r="FQ26" s="62">
        <v>81</v>
      </c>
      <c r="FR26" s="62">
        <v>97</v>
      </c>
      <c r="FS26" s="62">
        <v>85</v>
      </c>
      <c r="FT26" s="62">
        <v>64</v>
      </c>
      <c r="FU26" s="62">
        <v>82</v>
      </c>
      <c r="FV26" s="62">
        <v>64</v>
      </c>
      <c r="FW26" s="62">
        <v>79</v>
      </c>
      <c r="FX26" s="62">
        <v>53</v>
      </c>
      <c r="FY26" s="62">
        <v>81</v>
      </c>
      <c r="FZ26" s="62">
        <v>93</v>
      </c>
      <c r="GA26" s="62">
        <v>63</v>
      </c>
      <c r="GB26" s="62">
        <v>48</v>
      </c>
      <c r="GC26" s="65">
        <f t="shared" si="50"/>
        <v>890</v>
      </c>
      <c r="GD26" s="62">
        <v>70</v>
      </c>
      <c r="GE26" s="62">
        <v>68</v>
      </c>
      <c r="GF26" s="62">
        <v>81</v>
      </c>
      <c r="GG26" s="62">
        <v>82</v>
      </c>
      <c r="GH26" s="62">
        <v>65</v>
      </c>
      <c r="GI26" s="62">
        <v>52</v>
      </c>
      <c r="GJ26" s="62">
        <v>58</v>
      </c>
      <c r="GK26" s="62">
        <v>62</v>
      </c>
      <c r="GL26" s="62">
        <v>57</v>
      </c>
      <c r="GM26" s="62">
        <v>112</v>
      </c>
      <c r="GN26" s="62">
        <v>78</v>
      </c>
      <c r="GO26" s="62">
        <v>40</v>
      </c>
      <c r="GP26" s="65">
        <f t="shared" si="51"/>
        <v>825</v>
      </c>
      <c r="GQ26" s="62">
        <v>55</v>
      </c>
      <c r="GR26" s="62">
        <v>50</v>
      </c>
      <c r="GS26" s="62">
        <v>54</v>
      </c>
      <c r="GT26" s="62">
        <v>62</v>
      </c>
      <c r="GU26" s="62">
        <v>53</v>
      </c>
      <c r="GV26" s="62">
        <v>50</v>
      </c>
      <c r="GW26" s="62">
        <v>52</v>
      </c>
      <c r="GX26" s="62">
        <v>98</v>
      </c>
      <c r="GY26" s="62">
        <v>52</v>
      </c>
      <c r="GZ26" s="62">
        <v>89</v>
      </c>
      <c r="HA26" s="62">
        <v>54</v>
      </c>
      <c r="HB26" s="62">
        <v>82</v>
      </c>
      <c r="HC26" s="65">
        <f t="shared" si="52"/>
        <v>751</v>
      </c>
      <c r="HD26" s="62">
        <v>58</v>
      </c>
      <c r="HE26" s="62">
        <v>47</v>
      </c>
      <c r="HF26" s="62">
        <v>86</v>
      </c>
      <c r="HG26" s="62">
        <v>65</v>
      </c>
      <c r="HH26" s="62">
        <v>65</v>
      </c>
      <c r="HI26" s="62">
        <v>51</v>
      </c>
      <c r="HJ26" s="62">
        <v>62</v>
      </c>
      <c r="HK26" s="62">
        <v>84</v>
      </c>
      <c r="HL26" s="62">
        <v>50</v>
      </c>
      <c r="HM26" s="62">
        <v>68</v>
      </c>
      <c r="HN26" s="62">
        <v>66</v>
      </c>
      <c r="HO26" s="62">
        <v>61</v>
      </c>
      <c r="HP26" s="64">
        <f t="shared" si="53"/>
        <v>763</v>
      </c>
      <c r="HQ26" s="62">
        <v>71</v>
      </c>
      <c r="HR26" s="62">
        <v>47</v>
      </c>
      <c r="HS26" s="62">
        <v>81</v>
      </c>
      <c r="HT26" s="62">
        <v>87</v>
      </c>
      <c r="HU26" s="62">
        <v>43</v>
      </c>
      <c r="HV26" s="62">
        <v>62</v>
      </c>
      <c r="HW26" s="62">
        <v>59</v>
      </c>
      <c r="HX26" s="62">
        <v>79</v>
      </c>
      <c r="HY26" s="62">
        <v>78</v>
      </c>
      <c r="HZ26" s="62">
        <v>107</v>
      </c>
      <c r="IA26" s="62">
        <v>80</v>
      </c>
      <c r="IB26" s="62">
        <v>62</v>
      </c>
      <c r="IC26" s="64">
        <f t="shared" si="54"/>
        <v>856</v>
      </c>
      <c r="ID26" s="62">
        <v>72</v>
      </c>
      <c r="IE26" s="62">
        <v>54</v>
      </c>
      <c r="IF26" s="62">
        <v>52</v>
      </c>
      <c r="IG26" s="62">
        <v>47</v>
      </c>
      <c r="IH26" s="62">
        <v>75</v>
      </c>
      <c r="II26" s="62">
        <v>82</v>
      </c>
      <c r="IJ26" s="62">
        <v>69</v>
      </c>
      <c r="IK26" s="62">
        <v>91</v>
      </c>
      <c r="IL26" s="62">
        <v>49</v>
      </c>
      <c r="IM26" s="62">
        <v>81</v>
      </c>
      <c r="IN26" s="62">
        <v>54</v>
      </c>
      <c r="IO26" s="62">
        <v>56</v>
      </c>
      <c r="IP26" s="64">
        <f t="shared" si="55"/>
        <v>782</v>
      </c>
      <c r="IQ26" s="62">
        <v>52</v>
      </c>
      <c r="IR26" s="62">
        <v>45</v>
      </c>
      <c r="IS26" s="62">
        <v>57</v>
      </c>
      <c r="IT26" s="62">
        <v>59</v>
      </c>
      <c r="IU26" s="62">
        <v>78</v>
      </c>
      <c r="IV26" s="62">
        <v>82</v>
      </c>
      <c r="IW26" s="62">
        <v>87</v>
      </c>
      <c r="IX26" s="62">
        <v>96</v>
      </c>
      <c r="IY26" s="62">
        <v>67</v>
      </c>
      <c r="IZ26" s="62">
        <v>124</v>
      </c>
      <c r="JA26" s="62">
        <v>72</v>
      </c>
      <c r="JB26" s="62">
        <v>61</v>
      </c>
      <c r="JC26" s="64">
        <f t="shared" si="56"/>
        <v>880</v>
      </c>
      <c r="JD26" s="62">
        <v>59</v>
      </c>
      <c r="JE26" s="62">
        <v>60</v>
      </c>
      <c r="JF26" s="62">
        <v>43</v>
      </c>
      <c r="JG26" s="62">
        <v>51</v>
      </c>
      <c r="JH26" s="62">
        <v>61</v>
      </c>
      <c r="JI26" s="62">
        <v>58</v>
      </c>
      <c r="JJ26" s="62">
        <v>101</v>
      </c>
      <c r="JK26" s="62">
        <v>44</v>
      </c>
      <c r="JL26" s="62">
        <v>68</v>
      </c>
      <c r="JM26" s="62">
        <v>61</v>
      </c>
      <c r="JN26" s="62">
        <v>57</v>
      </c>
      <c r="JO26" s="62">
        <v>47</v>
      </c>
      <c r="JP26" s="64">
        <f t="shared" si="57"/>
        <v>710</v>
      </c>
      <c r="JQ26" s="62">
        <v>47</v>
      </c>
      <c r="JR26" s="62">
        <v>24</v>
      </c>
      <c r="JS26" s="62">
        <v>28</v>
      </c>
      <c r="JT26" s="62">
        <v>32</v>
      </c>
      <c r="JU26" s="62">
        <v>43</v>
      </c>
      <c r="JV26" s="62">
        <v>51</v>
      </c>
      <c r="JW26" s="62">
        <v>42</v>
      </c>
      <c r="JX26" s="62">
        <v>42</v>
      </c>
      <c r="JY26" s="62">
        <v>45</v>
      </c>
      <c r="JZ26" s="62">
        <v>49</v>
      </c>
      <c r="KA26" s="62">
        <v>22</v>
      </c>
      <c r="KB26" s="62">
        <v>52</v>
      </c>
      <c r="KC26" s="64">
        <f t="shared" si="58"/>
        <v>477</v>
      </c>
      <c r="KD26" s="62">
        <v>28</v>
      </c>
      <c r="KE26" s="62">
        <v>38</v>
      </c>
      <c r="KF26" s="62">
        <v>48</v>
      </c>
      <c r="KG26" s="62">
        <v>40</v>
      </c>
      <c r="KH26" s="62">
        <v>29</v>
      </c>
      <c r="KI26" s="62">
        <v>68</v>
      </c>
      <c r="KJ26" s="62">
        <v>52</v>
      </c>
      <c r="KK26" s="62">
        <v>60</v>
      </c>
      <c r="KL26" s="62">
        <v>43</v>
      </c>
      <c r="KM26" s="62">
        <v>43</v>
      </c>
      <c r="KN26" s="62">
        <v>66</v>
      </c>
      <c r="KO26" s="62">
        <v>28</v>
      </c>
      <c r="KP26" s="64">
        <f t="shared" si="59"/>
        <v>543</v>
      </c>
      <c r="KQ26" s="62">
        <v>43</v>
      </c>
      <c r="KR26" s="62">
        <v>34</v>
      </c>
      <c r="KS26" s="62">
        <v>35</v>
      </c>
      <c r="KT26" s="62">
        <v>33</v>
      </c>
      <c r="KU26" s="62">
        <v>39</v>
      </c>
      <c r="KV26" s="62">
        <v>12</v>
      </c>
      <c r="KW26" s="62">
        <v>0</v>
      </c>
      <c r="KX26" s="62">
        <v>101</v>
      </c>
      <c r="KY26" s="62">
        <v>39</v>
      </c>
      <c r="KZ26" s="62">
        <v>38</v>
      </c>
      <c r="LA26" s="62">
        <v>29</v>
      </c>
      <c r="LB26" s="62">
        <v>25</v>
      </c>
      <c r="LC26" s="64">
        <f t="shared" si="60"/>
        <v>428</v>
      </c>
      <c r="LD26" s="62">
        <v>36</v>
      </c>
      <c r="LE26" s="62">
        <v>30</v>
      </c>
      <c r="LF26" s="62">
        <v>26</v>
      </c>
      <c r="LG26" s="62">
        <v>22</v>
      </c>
      <c r="LH26" s="62">
        <v>67</v>
      </c>
      <c r="LI26" s="62">
        <v>44</v>
      </c>
      <c r="LJ26" s="62">
        <v>42</v>
      </c>
      <c r="LK26" s="62">
        <v>47</v>
      </c>
      <c r="LL26" s="62">
        <v>44</v>
      </c>
      <c r="LM26" s="62">
        <v>50</v>
      </c>
      <c r="LN26" s="62">
        <v>53</v>
      </c>
      <c r="LO26" s="62">
        <v>29</v>
      </c>
      <c r="LP26" s="64">
        <f t="shared" si="61"/>
        <v>490</v>
      </c>
      <c r="LQ26" s="164">
        <v>36</v>
      </c>
      <c r="LR26" s="164">
        <v>15</v>
      </c>
      <c r="LS26" s="164">
        <v>63</v>
      </c>
      <c r="LT26" s="164">
        <v>36</v>
      </c>
      <c r="LU26" s="164">
        <v>43</v>
      </c>
      <c r="LV26" s="164">
        <v>35</v>
      </c>
      <c r="LW26" s="164">
        <v>76</v>
      </c>
      <c r="LX26" s="164">
        <v>40</v>
      </c>
      <c r="LY26" s="164">
        <v>40</v>
      </c>
      <c r="LZ26" s="164">
        <v>20</v>
      </c>
      <c r="MA26" s="164">
        <v>35</v>
      </c>
      <c r="MB26" s="164">
        <v>42</v>
      </c>
      <c r="MC26" s="64">
        <f t="shared" si="62"/>
        <v>481</v>
      </c>
      <c r="MD26" s="164">
        <v>38</v>
      </c>
      <c r="ME26" s="164">
        <v>53</v>
      </c>
      <c r="MF26" s="164">
        <v>39</v>
      </c>
      <c r="MG26" s="164">
        <v>44</v>
      </c>
      <c r="MH26" s="164">
        <v>27</v>
      </c>
      <c r="MI26" s="164">
        <v>39</v>
      </c>
      <c r="MJ26" s="62">
        <v>40</v>
      </c>
      <c r="MK26" s="62"/>
      <c r="ML26" s="62"/>
      <c r="MM26" s="62"/>
      <c r="MN26" s="62"/>
      <c r="MO26" s="62"/>
      <c r="MP26" s="63">
        <f t="shared" si="63"/>
        <v>280</v>
      </c>
    </row>
    <row r="27" spans="1:354" ht="13.5" thickBot="1" x14ac:dyDescent="0.3">
      <c r="A27" s="189"/>
      <c r="B27" s="191"/>
      <c r="C27" s="12" t="s">
        <v>76</v>
      </c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3">
        <f t="shared" si="37"/>
        <v>0</v>
      </c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3">
        <f t="shared" si="38"/>
        <v>0</v>
      </c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3">
        <f t="shared" si="39"/>
        <v>0</v>
      </c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4">
        <f t="shared" si="40"/>
        <v>0</v>
      </c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4">
        <f t="shared" si="41"/>
        <v>0</v>
      </c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4">
        <f t="shared" si="42"/>
        <v>0</v>
      </c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4">
        <f t="shared" si="43"/>
        <v>0</v>
      </c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5">
        <f t="shared" si="44"/>
        <v>0</v>
      </c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4">
        <f t="shared" si="45"/>
        <v>0</v>
      </c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4">
        <f t="shared" si="46"/>
        <v>0</v>
      </c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4">
        <f t="shared" si="47"/>
        <v>0</v>
      </c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4">
        <f t="shared" si="48"/>
        <v>0</v>
      </c>
      <c r="FD27" s="62">
        <v>25</v>
      </c>
      <c r="FE27" s="62">
        <v>15</v>
      </c>
      <c r="FF27" s="62">
        <v>34</v>
      </c>
      <c r="FG27" s="62">
        <v>33</v>
      </c>
      <c r="FH27" s="62">
        <v>35</v>
      </c>
      <c r="FI27" s="62">
        <v>31</v>
      </c>
      <c r="FJ27" s="62">
        <v>23</v>
      </c>
      <c r="FK27" s="62">
        <v>33</v>
      </c>
      <c r="FL27" s="62">
        <v>32</v>
      </c>
      <c r="FM27" s="62">
        <v>56</v>
      </c>
      <c r="FN27" s="62">
        <v>25</v>
      </c>
      <c r="FO27" s="62">
        <v>26</v>
      </c>
      <c r="FP27" s="65">
        <f t="shared" si="49"/>
        <v>368</v>
      </c>
      <c r="FQ27" s="62">
        <v>18</v>
      </c>
      <c r="FR27" s="62">
        <v>32</v>
      </c>
      <c r="FS27" s="62">
        <v>23</v>
      </c>
      <c r="FT27" s="62">
        <v>25</v>
      </c>
      <c r="FU27" s="62">
        <v>22</v>
      </c>
      <c r="FV27" s="62">
        <v>32</v>
      </c>
      <c r="FW27" s="62">
        <v>15</v>
      </c>
      <c r="FX27" s="62">
        <v>18</v>
      </c>
      <c r="FY27" s="62">
        <v>46</v>
      </c>
      <c r="FZ27" s="62">
        <v>24</v>
      </c>
      <c r="GA27" s="62">
        <v>29</v>
      </c>
      <c r="GB27" s="62">
        <v>18</v>
      </c>
      <c r="GC27" s="65">
        <f t="shared" si="50"/>
        <v>302</v>
      </c>
      <c r="GD27" s="62">
        <v>19</v>
      </c>
      <c r="GE27" s="62">
        <v>22</v>
      </c>
      <c r="GF27" s="62">
        <v>17</v>
      </c>
      <c r="GG27" s="62">
        <v>19</v>
      </c>
      <c r="GH27" s="62">
        <v>23</v>
      </c>
      <c r="GI27" s="62">
        <v>19</v>
      </c>
      <c r="GJ27" s="62">
        <v>27</v>
      </c>
      <c r="GK27" s="62">
        <v>25</v>
      </c>
      <c r="GL27" s="62">
        <v>23</v>
      </c>
      <c r="GM27" s="62">
        <v>27</v>
      </c>
      <c r="GN27" s="62">
        <v>24</v>
      </c>
      <c r="GO27" s="62">
        <v>27</v>
      </c>
      <c r="GP27" s="65">
        <f t="shared" si="51"/>
        <v>272</v>
      </c>
      <c r="GQ27" s="62">
        <v>18</v>
      </c>
      <c r="GR27" s="62">
        <v>17</v>
      </c>
      <c r="GS27" s="62">
        <v>20</v>
      </c>
      <c r="GT27" s="62">
        <v>33</v>
      </c>
      <c r="GU27" s="62">
        <v>26</v>
      </c>
      <c r="GV27" s="62">
        <v>28</v>
      </c>
      <c r="GW27" s="62">
        <v>25</v>
      </c>
      <c r="GX27" s="62">
        <v>37</v>
      </c>
      <c r="GY27" s="62">
        <v>24</v>
      </c>
      <c r="GZ27" s="62">
        <v>25</v>
      </c>
      <c r="HA27" s="62">
        <v>17</v>
      </c>
      <c r="HB27" s="62">
        <v>29</v>
      </c>
      <c r="HC27" s="65">
        <f t="shared" si="52"/>
        <v>299</v>
      </c>
      <c r="HD27" s="62">
        <v>14</v>
      </c>
      <c r="HE27" s="62">
        <v>23</v>
      </c>
      <c r="HF27" s="62">
        <v>28</v>
      </c>
      <c r="HG27" s="62">
        <v>18</v>
      </c>
      <c r="HH27" s="62">
        <v>22</v>
      </c>
      <c r="HI27" s="62">
        <v>28</v>
      </c>
      <c r="HJ27" s="62">
        <v>22</v>
      </c>
      <c r="HK27" s="62">
        <v>28</v>
      </c>
      <c r="HL27" s="62">
        <v>30</v>
      </c>
      <c r="HM27" s="62">
        <v>28</v>
      </c>
      <c r="HN27" s="62">
        <v>17</v>
      </c>
      <c r="HO27" s="62">
        <v>29</v>
      </c>
      <c r="HP27" s="64">
        <f t="shared" si="53"/>
        <v>287</v>
      </c>
      <c r="HQ27" s="62">
        <v>20</v>
      </c>
      <c r="HR27" s="62">
        <v>8</v>
      </c>
      <c r="HS27" s="62">
        <v>14</v>
      </c>
      <c r="HT27" s="62">
        <v>28</v>
      </c>
      <c r="HU27" s="62">
        <v>11</v>
      </c>
      <c r="HV27" s="62">
        <v>30</v>
      </c>
      <c r="HW27" s="62">
        <v>15</v>
      </c>
      <c r="HX27" s="62">
        <v>27</v>
      </c>
      <c r="HY27" s="62">
        <v>30</v>
      </c>
      <c r="HZ27" s="62">
        <v>34</v>
      </c>
      <c r="IA27" s="62">
        <v>32</v>
      </c>
      <c r="IB27" s="62">
        <v>24</v>
      </c>
      <c r="IC27" s="64">
        <f t="shared" si="54"/>
        <v>273</v>
      </c>
      <c r="ID27" s="62">
        <v>24</v>
      </c>
      <c r="IE27" s="62">
        <v>30</v>
      </c>
      <c r="IF27" s="62">
        <v>35</v>
      </c>
      <c r="IG27" s="62">
        <v>30</v>
      </c>
      <c r="IH27" s="62">
        <v>23</v>
      </c>
      <c r="II27" s="62">
        <v>22</v>
      </c>
      <c r="IJ27" s="62">
        <v>28</v>
      </c>
      <c r="IK27" s="62">
        <v>30</v>
      </c>
      <c r="IL27" s="62">
        <v>33</v>
      </c>
      <c r="IM27" s="62">
        <v>29</v>
      </c>
      <c r="IN27" s="62">
        <v>21</v>
      </c>
      <c r="IO27" s="62">
        <v>16</v>
      </c>
      <c r="IP27" s="64">
        <f t="shared" si="55"/>
        <v>321</v>
      </c>
      <c r="IQ27" s="62">
        <v>26</v>
      </c>
      <c r="IR27" s="62">
        <v>14</v>
      </c>
      <c r="IS27" s="62">
        <v>28</v>
      </c>
      <c r="IT27" s="62">
        <v>15</v>
      </c>
      <c r="IU27" s="62">
        <v>34</v>
      </c>
      <c r="IV27" s="62">
        <v>35</v>
      </c>
      <c r="IW27" s="62">
        <v>34</v>
      </c>
      <c r="IX27" s="62">
        <v>23</v>
      </c>
      <c r="IY27" s="62">
        <v>23</v>
      </c>
      <c r="IZ27" s="62">
        <v>32</v>
      </c>
      <c r="JA27" s="62">
        <v>27</v>
      </c>
      <c r="JB27" s="62">
        <v>20</v>
      </c>
      <c r="JC27" s="64">
        <f t="shared" si="56"/>
        <v>311</v>
      </c>
      <c r="JD27" s="62">
        <v>19</v>
      </c>
      <c r="JE27" s="62">
        <v>16</v>
      </c>
      <c r="JF27" s="62">
        <v>26</v>
      </c>
      <c r="JG27" s="62">
        <v>27</v>
      </c>
      <c r="JH27" s="62">
        <v>19</v>
      </c>
      <c r="JI27" s="62">
        <v>15</v>
      </c>
      <c r="JJ27" s="62">
        <v>32</v>
      </c>
      <c r="JK27" s="62">
        <v>20</v>
      </c>
      <c r="JL27" s="62">
        <v>22</v>
      </c>
      <c r="JM27" s="62">
        <v>36</v>
      </c>
      <c r="JN27" s="62">
        <v>21</v>
      </c>
      <c r="JO27" s="62">
        <v>23</v>
      </c>
      <c r="JP27" s="64">
        <f t="shared" si="57"/>
        <v>276</v>
      </c>
      <c r="JQ27" s="62">
        <v>26</v>
      </c>
      <c r="JR27" s="62">
        <v>12</v>
      </c>
      <c r="JS27" s="62">
        <v>13</v>
      </c>
      <c r="JT27" s="62">
        <v>17</v>
      </c>
      <c r="JU27" s="62">
        <v>13</v>
      </c>
      <c r="JV27" s="62">
        <v>24</v>
      </c>
      <c r="JW27" s="62">
        <v>33</v>
      </c>
      <c r="JX27" s="62">
        <v>20</v>
      </c>
      <c r="JY27" s="62">
        <v>17</v>
      </c>
      <c r="JZ27" s="62">
        <v>16</v>
      </c>
      <c r="KA27" s="62">
        <v>23</v>
      </c>
      <c r="KB27" s="62">
        <v>22</v>
      </c>
      <c r="KC27" s="64">
        <f t="shared" si="58"/>
        <v>236</v>
      </c>
      <c r="KD27" s="62">
        <v>10</v>
      </c>
      <c r="KE27" s="62">
        <v>18</v>
      </c>
      <c r="KF27" s="62">
        <v>17</v>
      </c>
      <c r="KG27" s="62">
        <v>24</v>
      </c>
      <c r="KH27" s="62">
        <v>15</v>
      </c>
      <c r="KI27" s="62">
        <v>19</v>
      </c>
      <c r="KJ27" s="62">
        <v>19</v>
      </c>
      <c r="KK27" s="62">
        <v>18</v>
      </c>
      <c r="KL27" s="62">
        <v>31</v>
      </c>
      <c r="KM27" s="62">
        <v>18</v>
      </c>
      <c r="KN27" s="62">
        <v>17</v>
      </c>
      <c r="KO27" s="62">
        <v>16</v>
      </c>
      <c r="KP27" s="64">
        <f t="shared" si="59"/>
        <v>222</v>
      </c>
      <c r="KQ27" s="62">
        <v>23</v>
      </c>
      <c r="KR27" s="62">
        <v>19</v>
      </c>
      <c r="KS27" s="62">
        <v>23</v>
      </c>
      <c r="KT27" s="62">
        <v>18</v>
      </c>
      <c r="KU27" s="62">
        <v>18</v>
      </c>
      <c r="KV27" s="62">
        <v>4</v>
      </c>
      <c r="KW27" s="62">
        <v>2</v>
      </c>
      <c r="KX27" s="62">
        <v>30</v>
      </c>
      <c r="KY27" s="62">
        <v>21</v>
      </c>
      <c r="KZ27" s="62">
        <v>23</v>
      </c>
      <c r="LA27" s="62">
        <v>17</v>
      </c>
      <c r="LB27" s="62">
        <v>14</v>
      </c>
      <c r="LC27" s="64">
        <f t="shared" si="60"/>
        <v>212</v>
      </c>
      <c r="LD27" s="62">
        <v>9</v>
      </c>
      <c r="LE27" s="62">
        <v>19</v>
      </c>
      <c r="LF27" s="62">
        <v>17</v>
      </c>
      <c r="LG27" s="62">
        <v>8</v>
      </c>
      <c r="LH27" s="62">
        <v>20</v>
      </c>
      <c r="LI27" s="62">
        <v>22</v>
      </c>
      <c r="LJ27" s="62">
        <v>12</v>
      </c>
      <c r="LK27" s="62">
        <v>18</v>
      </c>
      <c r="LL27" s="62">
        <v>16</v>
      </c>
      <c r="LM27" s="62">
        <v>19</v>
      </c>
      <c r="LN27" s="62">
        <v>24</v>
      </c>
      <c r="LO27" s="62">
        <v>14</v>
      </c>
      <c r="LP27" s="64">
        <f t="shared" si="61"/>
        <v>198</v>
      </c>
      <c r="LQ27" s="164">
        <v>14</v>
      </c>
      <c r="LR27" s="164">
        <v>14</v>
      </c>
      <c r="LS27" s="164">
        <v>19</v>
      </c>
      <c r="LT27" s="164">
        <v>20</v>
      </c>
      <c r="LU27" s="164">
        <v>13</v>
      </c>
      <c r="LV27" s="164">
        <v>13</v>
      </c>
      <c r="LW27" s="164">
        <v>26</v>
      </c>
      <c r="LX27" s="164">
        <v>19</v>
      </c>
      <c r="LY27" s="164">
        <v>17</v>
      </c>
      <c r="LZ27" s="164">
        <v>10</v>
      </c>
      <c r="MA27" s="164">
        <v>10</v>
      </c>
      <c r="MB27" s="164">
        <v>14</v>
      </c>
      <c r="MC27" s="64">
        <f t="shared" si="62"/>
        <v>189</v>
      </c>
      <c r="MD27" s="164">
        <v>15</v>
      </c>
      <c r="ME27" s="164">
        <v>8</v>
      </c>
      <c r="MF27" s="164">
        <v>16</v>
      </c>
      <c r="MG27" s="164">
        <v>16</v>
      </c>
      <c r="MH27" s="164">
        <v>21</v>
      </c>
      <c r="MI27" s="164">
        <v>8</v>
      </c>
      <c r="MJ27" s="62">
        <v>18</v>
      </c>
      <c r="MK27" s="62"/>
      <c r="ML27" s="62"/>
      <c r="MM27" s="62"/>
      <c r="MN27" s="62"/>
      <c r="MO27" s="62"/>
      <c r="MP27" s="63">
        <f t="shared" si="63"/>
        <v>102</v>
      </c>
    </row>
    <row r="28" spans="1:354" ht="13.5" thickBot="1" x14ac:dyDescent="0.3">
      <c r="A28" s="189"/>
      <c r="B28" s="191"/>
      <c r="C28" s="12" t="s">
        <v>77</v>
      </c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3">
        <f t="shared" si="37"/>
        <v>0</v>
      </c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3">
        <f t="shared" si="38"/>
        <v>0</v>
      </c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3">
        <f t="shared" si="39"/>
        <v>0</v>
      </c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4">
        <f t="shared" si="40"/>
        <v>0</v>
      </c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4">
        <f t="shared" si="41"/>
        <v>0</v>
      </c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4">
        <f t="shared" si="42"/>
        <v>0</v>
      </c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4">
        <f t="shared" si="43"/>
        <v>0</v>
      </c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5">
        <f t="shared" si="44"/>
        <v>0</v>
      </c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4">
        <f t="shared" si="45"/>
        <v>0</v>
      </c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4">
        <f t="shared" si="46"/>
        <v>0</v>
      </c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4">
        <f t="shared" si="47"/>
        <v>0</v>
      </c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4">
        <f t="shared" si="48"/>
        <v>0</v>
      </c>
      <c r="FD28" s="62">
        <v>16</v>
      </c>
      <c r="FE28" s="62">
        <v>27</v>
      </c>
      <c r="FF28" s="62">
        <v>18</v>
      </c>
      <c r="FG28" s="62">
        <v>21</v>
      </c>
      <c r="FH28" s="62">
        <v>39</v>
      </c>
      <c r="FI28" s="62">
        <v>33</v>
      </c>
      <c r="FJ28" s="62">
        <v>6</v>
      </c>
      <c r="FK28" s="62">
        <v>20</v>
      </c>
      <c r="FL28" s="62">
        <v>36</v>
      </c>
      <c r="FM28" s="62">
        <v>25</v>
      </c>
      <c r="FN28" s="62">
        <v>12</v>
      </c>
      <c r="FO28" s="62">
        <v>28</v>
      </c>
      <c r="FP28" s="65">
        <f t="shared" si="49"/>
        <v>281</v>
      </c>
      <c r="FQ28" s="62">
        <v>8</v>
      </c>
      <c r="FR28" s="62">
        <v>25</v>
      </c>
      <c r="FS28" s="62">
        <v>20</v>
      </c>
      <c r="FT28" s="62">
        <v>24</v>
      </c>
      <c r="FU28" s="62">
        <v>17</v>
      </c>
      <c r="FV28" s="62">
        <v>16</v>
      </c>
      <c r="FW28" s="62">
        <v>14</v>
      </c>
      <c r="FX28" s="62">
        <v>10</v>
      </c>
      <c r="FY28" s="62">
        <v>9</v>
      </c>
      <c r="FZ28" s="62">
        <v>38</v>
      </c>
      <c r="GA28" s="62">
        <v>31</v>
      </c>
      <c r="GB28" s="62">
        <v>11</v>
      </c>
      <c r="GC28" s="65">
        <f t="shared" si="50"/>
        <v>223</v>
      </c>
      <c r="GD28" s="62">
        <v>12</v>
      </c>
      <c r="GE28" s="62">
        <v>6</v>
      </c>
      <c r="GF28" s="62">
        <v>14</v>
      </c>
      <c r="GG28" s="62">
        <v>14</v>
      </c>
      <c r="GH28" s="62">
        <v>14</v>
      </c>
      <c r="GI28" s="62">
        <v>10</v>
      </c>
      <c r="GJ28" s="62">
        <v>13</v>
      </c>
      <c r="GK28" s="62">
        <v>13</v>
      </c>
      <c r="GL28" s="62">
        <v>24</v>
      </c>
      <c r="GM28" s="62">
        <v>20</v>
      </c>
      <c r="GN28" s="62">
        <v>14</v>
      </c>
      <c r="GO28" s="62">
        <v>18</v>
      </c>
      <c r="GP28" s="65">
        <f t="shared" si="51"/>
        <v>172</v>
      </c>
      <c r="GQ28" s="62">
        <v>13</v>
      </c>
      <c r="GR28" s="62">
        <v>16</v>
      </c>
      <c r="GS28" s="62">
        <v>22</v>
      </c>
      <c r="GT28" s="62">
        <v>28</v>
      </c>
      <c r="GU28" s="62">
        <v>16</v>
      </c>
      <c r="GV28" s="62">
        <v>10</v>
      </c>
      <c r="GW28" s="62">
        <v>21</v>
      </c>
      <c r="GX28" s="62">
        <v>19</v>
      </c>
      <c r="GY28" s="62">
        <v>13</v>
      </c>
      <c r="GZ28" s="62">
        <v>24</v>
      </c>
      <c r="HA28" s="62">
        <v>16</v>
      </c>
      <c r="HB28" s="62">
        <v>26</v>
      </c>
      <c r="HC28" s="65">
        <f t="shared" si="52"/>
        <v>224</v>
      </c>
      <c r="HD28" s="62">
        <v>13</v>
      </c>
      <c r="HE28" s="62">
        <v>10</v>
      </c>
      <c r="HF28" s="62">
        <v>24</v>
      </c>
      <c r="HG28" s="62">
        <v>11</v>
      </c>
      <c r="HH28" s="62">
        <v>15</v>
      </c>
      <c r="HI28" s="62">
        <v>24</v>
      </c>
      <c r="HJ28" s="62">
        <v>23</v>
      </c>
      <c r="HK28" s="62">
        <v>20</v>
      </c>
      <c r="HL28" s="62">
        <v>14</v>
      </c>
      <c r="HM28" s="62">
        <v>18</v>
      </c>
      <c r="HN28" s="62">
        <v>25</v>
      </c>
      <c r="HO28" s="62">
        <v>17</v>
      </c>
      <c r="HP28" s="64">
        <f t="shared" si="53"/>
        <v>214</v>
      </c>
      <c r="HQ28" s="62">
        <v>14</v>
      </c>
      <c r="HR28" s="62">
        <v>18</v>
      </c>
      <c r="HS28" s="62">
        <v>13</v>
      </c>
      <c r="HT28" s="62">
        <v>10</v>
      </c>
      <c r="HU28" s="62">
        <v>8</v>
      </c>
      <c r="HV28" s="62">
        <v>13</v>
      </c>
      <c r="HW28" s="62">
        <v>33</v>
      </c>
      <c r="HX28" s="62">
        <v>13</v>
      </c>
      <c r="HY28" s="62">
        <v>15</v>
      </c>
      <c r="HZ28" s="62">
        <v>12</v>
      </c>
      <c r="IA28" s="62">
        <v>13</v>
      </c>
      <c r="IB28" s="62">
        <v>14</v>
      </c>
      <c r="IC28" s="64">
        <f t="shared" si="54"/>
        <v>176</v>
      </c>
      <c r="ID28" s="62">
        <v>13</v>
      </c>
      <c r="IE28" s="62">
        <v>17</v>
      </c>
      <c r="IF28" s="62">
        <v>16</v>
      </c>
      <c r="IG28" s="62">
        <v>15</v>
      </c>
      <c r="IH28" s="62">
        <v>20</v>
      </c>
      <c r="II28" s="62">
        <v>7</v>
      </c>
      <c r="IJ28" s="62">
        <v>24</v>
      </c>
      <c r="IK28" s="62">
        <v>21</v>
      </c>
      <c r="IL28" s="62">
        <v>21</v>
      </c>
      <c r="IM28" s="62">
        <v>20</v>
      </c>
      <c r="IN28" s="62">
        <v>7</v>
      </c>
      <c r="IO28" s="62">
        <v>8</v>
      </c>
      <c r="IP28" s="64">
        <f t="shared" si="55"/>
        <v>189</v>
      </c>
      <c r="IQ28" s="62">
        <v>8</v>
      </c>
      <c r="IR28" s="62">
        <v>9</v>
      </c>
      <c r="IS28" s="62">
        <v>12</v>
      </c>
      <c r="IT28" s="62">
        <v>15</v>
      </c>
      <c r="IU28" s="62">
        <v>19</v>
      </c>
      <c r="IV28" s="62">
        <v>23</v>
      </c>
      <c r="IW28" s="62">
        <v>19</v>
      </c>
      <c r="IX28" s="62">
        <v>26</v>
      </c>
      <c r="IY28" s="62">
        <v>19</v>
      </c>
      <c r="IZ28" s="62">
        <v>31</v>
      </c>
      <c r="JA28" s="62">
        <v>20</v>
      </c>
      <c r="JB28" s="62">
        <v>11</v>
      </c>
      <c r="JC28" s="64">
        <f t="shared" si="56"/>
        <v>212</v>
      </c>
      <c r="JD28" s="62">
        <v>16</v>
      </c>
      <c r="JE28" s="62">
        <v>12</v>
      </c>
      <c r="JF28" s="62">
        <v>11</v>
      </c>
      <c r="JG28" s="62">
        <v>9</v>
      </c>
      <c r="JH28" s="62">
        <v>11</v>
      </c>
      <c r="JI28" s="62">
        <v>14</v>
      </c>
      <c r="JJ28" s="62">
        <v>22</v>
      </c>
      <c r="JK28" s="62">
        <v>6</v>
      </c>
      <c r="JL28" s="62">
        <v>15</v>
      </c>
      <c r="JM28" s="62">
        <v>15</v>
      </c>
      <c r="JN28" s="62">
        <v>14</v>
      </c>
      <c r="JO28" s="62">
        <v>16</v>
      </c>
      <c r="JP28" s="64">
        <f t="shared" si="57"/>
        <v>161</v>
      </c>
      <c r="JQ28" s="62">
        <v>10</v>
      </c>
      <c r="JR28" s="62">
        <v>11</v>
      </c>
      <c r="JS28" s="62">
        <v>5</v>
      </c>
      <c r="JT28" s="62">
        <v>6</v>
      </c>
      <c r="JU28" s="62">
        <v>14</v>
      </c>
      <c r="JV28" s="62">
        <v>8</v>
      </c>
      <c r="JW28" s="62">
        <v>11</v>
      </c>
      <c r="JX28" s="62">
        <v>5</v>
      </c>
      <c r="JY28" s="62">
        <v>11</v>
      </c>
      <c r="JZ28" s="62">
        <v>5</v>
      </c>
      <c r="KA28" s="62">
        <v>5</v>
      </c>
      <c r="KB28" s="62">
        <v>25</v>
      </c>
      <c r="KC28" s="64">
        <f t="shared" si="58"/>
        <v>116</v>
      </c>
      <c r="KD28" s="62">
        <v>1</v>
      </c>
      <c r="KE28" s="62">
        <v>10</v>
      </c>
      <c r="KF28" s="62">
        <v>9</v>
      </c>
      <c r="KG28" s="62">
        <v>8</v>
      </c>
      <c r="KH28" s="62">
        <v>6</v>
      </c>
      <c r="KI28" s="62">
        <v>7</v>
      </c>
      <c r="KJ28" s="62">
        <v>9</v>
      </c>
      <c r="KK28" s="62">
        <v>7</v>
      </c>
      <c r="KL28" s="62">
        <v>13</v>
      </c>
      <c r="KM28" s="62">
        <v>13</v>
      </c>
      <c r="KN28" s="62">
        <v>9</v>
      </c>
      <c r="KO28" s="62">
        <v>8</v>
      </c>
      <c r="KP28" s="64">
        <f t="shared" si="59"/>
        <v>100</v>
      </c>
      <c r="KQ28" s="62">
        <v>8</v>
      </c>
      <c r="KR28" s="62">
        <v>9</v>
      </c>
      <c r="KS28" s="62">
        <v>13</v>
      </c>
      <c r="KT28" s="62">
        <v>4</v>
      </c>
      <c r="KU28" s="62">
        <v>5</v>
      </c>
      <c r="KV28" s="62">
        <v>1</v>
      </c>
      <c r="KW28" s="62">
        <v>1</v>
      </c>
      <c r="KX28" s="62">
        <v>8</v>
      </c>
      <c r="KY28" s="62">
        <v>13</v>
      </c>
      <c r="KZ28" s="62">
        <v>12</v>
      </c>
      <c r="LA28" s="62">
        <v>10</v>
      </c>
      <c r="LB28" s="62">
        <v>6</v>
      </c>
      <c r="LC28" s="64">
        <f t="shared" si="60"/>
        <v>90</v>
      </c>
      <c r="LD28" s="62">
        <v>10</v>
      </c>
      <c r="LE28" s="62">
        <v>11</v>
      </c>
      <c r="LF28" s="62">
        <v>9</v>
      </c>
      <c r="LG28" s="62">
        <v>9</v>
      </c>
      <c r="LH28" s="62">
        <v>21</v>
      </c>
      <c r="LI28" s="62">
        <v>4</v>
      </c>
      <c r="LJ28" s="62">
        <v>4</v>
      </c>
      <c r="LK28" s="62">
        <v>8</v>
      </c>
      <c r="LL28" s="62">
        <v>8</v>
      </c>
      <c r="LM28" s="62">
        <v>14</v>
      </c>
      <c r="LN28" s="62">
        <v>8</v>
      </c>
      <c r="LO28" s="62">
        <v>7</v>
      </c>
      <c r="LP28" s="64">
        <f t="shared" si="61"/>
        <v>113</v>
      </c>
      <c r="LQ28" s="164">
        <v>16</v>
      </c>
      <c r="LR28" s="164">
        <v>9</v>
      </c>
      <c r="LS28" s="164">
        <v>12</v>
      </c>
      <c r="LT28" s="164">
        <v>13</v>
      </c>
      <c r="LU28" s="164">
        <v>6</v>
      </c>
      <c r="LV28" s="164">
        <v>10</v>
      </c>
      <c r="LW28" s="164">
        <v>14</v>
      </c>
      <c r="LX28" s="164">
        <v>16</v>
      </c>
      <c r="LY28" s="164">
        <v>7</v>
      </c>
      <c r="LZ28" s="164">
        <v>7</v>
      </c>
      <c r="MA28" s="164">
        <v>2</v>
      </c>
      <c r="MB28" s="164">
        <v>7</v>
      </c>
      <c r="MC28" s="64">
        <f t="shared" si="62"/>
        <v>119</v>
      </c>
      <c r="MD28" s="164">
        <v>9</v>
      </c>
      <c r="ME28" s="164">
        <v>7</v>
      </c>
      <c r="MF28" s="164">
        <v>12</v>
      </c>
      <c r="MG28" s="164">
        <v>5</v>
      </c>
      <c r="MH28" s="164">
        <v>8</v>
      </c>
      <c r="MI28" s="164">
        <v>6</v>
      </c>
      <c r="MJ28" s="62">
        <v>6</v>
      </c>
      <c r="MK28" s="62"/>
      <c r="ML28" s="62"/>
      <c r="MM28" s="62"/>
      <c r="MN28" s="62"/>
      <c r="MO28" s="62"/>
      <c r="MP28" s="63">
        <f t="shared" si="63"/>
        <v>53</v>
      </c>
    </row>
    <row r="29" spans="1:354" ht="13.5" thickBot="1" x14ac:dyDescent="0.3">
      <c r="A29" s="189"/>
      <c r="B29" s="191"/>
      <c r="C29" s="12" t="s">
        <v>78</v>
      </c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3">
        <f t="shared" si="37"/>
        <v>0</v>
      </c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3">
        <f t="shared" si="38"/>
        <v>0</v>
      </c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3">
        <f t="shared" si="39"/>
        <v>0</v>
      </c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4">
        <f t="shared" si="40"/>
        <v>0</v>
      </c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4">
        <f t="shared" si="41"/>
        <v>0</v>
      </c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4">
        <f t="shared" si="42"/>
        <v>0</v>
      </c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4">
        <f t="shared" si="43"/>
        <v>0</v>
      </c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5">
        <f t="shared" si="44"/>
        <v>0</v>
      </c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4">
        <f t="shared" si="45"/>
        <v>0</v>
      </c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4">
        <f t="shared" si="46"/>
        <v>0</v>
      </c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4">
        <f t="shared" si="47"/>
        <v>0</v>
      </c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4">
        <f t="shared" si="48"/>
        <v>0</v>
      </c>
      <c r="FD29" s="62">
        <v>231</v>
      </c>
      <c r="FE29" s="62">
        <v>161</v>
      </c>
      <c r="FF29" s="62">
        <v>195</v>
      </c>
      <c r="FG29" s="62">
        <v>165</v>
      </c>
      <c r="FH29" s="62">
        <v>140</v>
      </c>
      <c r="FI29" s="62">
        <v>196</v>
      </c>
      <c r="FJ29" s="62">
        <v>156</v>
      </c>
      <c r="FK29" s="62">
        <v>140</v>
      </c>
      <c r="FL29" s="62">
        <v>187</v>
      </c>
      <c r="FM29" s="62">
        <v>163</v>
      </c>
      <c r="FN29" s="62">
        <v>150</v>
      </c>
      <c r="FO29" s="62">
        <v>151</v>
      </c>
      <c r="FP29" s="65">
        <f t="shared" si="49"/>
        <v>2035</v>
      </c>
      <c r="FQ29" s="62">
        <v>174</v>
      </c>
      <c r="FR29" s="62">
        <v>151</v>
      </c>
      <c r="FS29" s="62">
        <v>199</v>
      </c>
      <c r="FT29" s="62">
        <v>151</v>
      </c>
      <c r="FU29" s="62">
        <v>151</v>
      </c>
      <c r="FV29" s="62">
        <v>139</v>
      </c>
      <c r="FW29" s="62">
        <v>158</v>
      </c>
      <c r="FX29" s="62">
        <v>165</v>
      </c>
      <c r="FY29" s="62">
        <v>196</v>
      </c>
      <c r="FZ29" s="62">
        <v>185</v>
      </c>
      <c r="GA29" s="62">
        <v>168</v>
      </c>
      <c r="GB29" s="62">
        <v>171</v>
      </c>
      <c r="GC29" s="65">
        <f t="shared" si="50"/>
        <v>2008</v>
      </c>
      <c r="GD29" s="62">
        <v>168</v>
      </c>
      <c r="GE29" s="62">
        <v>133</v>
      </c>
      <c r="GF29" s="62">
        <v>182</v>
      </c>
      <c r="GG29" s="62">
        <v>162</v>
      </c>
      <c r="GH29" s="62">
        <v>143</v>
      </c>
      <c r="GI29" s="62">
        <v>162</v>
      </c>
      <c r="GJ29" s="62">
        <v>181</v>
      </c>
      <c r="GK29" s="62">
        <v>162</v>
      </c>
      <c r="GL29" s="62">
        <v>136</v>
      </c>
      <c r="GM29" s="62">
        <v>142</v>
      </c>
      <c r="GN29" s="62">
        <v>121</v>
      </c>
      <c r="GO29" s="62">
        <v>124</v>
      </c>
      <c r="GP29" s="65">
        <f t="shared" si="51"/>
        <v>1816</v>
      </c>
      <c r="GQ29" s="62">
        <v>143</v>
      </c>
      <c r="GR29" s="62">
        <v>122</v>
      </c>
      <c r="GS29" s="62">
        <v>130</v>
      </c>
      <c r="GT29" s="62">
        <v>110</v>
      </c>
      <c r="GU29" s="62">
        <v>115</v>
      </c>
      <c r="GV29" s="62">
        <v>90</v>
      </c>
      <c r="GW29" s="62">
        <v>124</v>
      </c>
      <c r="GX29" s="62">
        <v>134</v>
      </c>
      <c r="GY29" s="62">
        <v>143</v>
      </c>
      <c r="GZ29" s="62">
        <v>110</v>
      </c>
      <c r="HA29" s="62">
        <v>141</v>
      </c>
      <c r="HB29" s="62">
        <v>144</v>
      </c>
      <c r="HC29" s="65">
        <f t="shared" si="52"/>
        <v>1506</v>
      </c>
      <c r="HD29" s="62">
        <v>125</v>
      </c>
      <c r="HE29" s="62">
        <v>135</v>
      </c>
      <c r="HF29" s="62">
        <v>141</v>
      </c>
      <c r="HG29" s="62">
        <v>114</v>
      </c>
      <c r="HH29" s="62">
        <v>152</v>
      </c>
      <c r="HI29" s="62">
        <v>115</v>
      </c>
      <c r="HJ29" s="62">
        <v>130</v>
      </c>
      <c r="HK29" s="62">
        <v>147</v>
      </c>
      <c r="HL29" s="62">
        <v>148</v>
      </c>
      <c r="HM29" s="62">
        <v>164</v>
      </c>
      <c r="HN29" s="62">
        <v>131</v>
      </c>
      <c r="HO29" s="62">
        <v>123</v>
      </c>
      <c r="HP29" s="64">
        <f t="shared" si="53"/>
        <v>1625</v>
      </c>
      <c r="HQ29" s="62">
        <v>134</v>
      </c>
      <c r="HR29" s="62">
        <v>131</v>
      </c>
      <c r="HS29" s="62">
        <v>126</v>
      </c>
      <c r="HT29" s="62">
        <v>130</v>
      </c>
      <c r="HU29" s="62">
        <v>94</v>
      </c>
      <c r="HV29" s="62">
        <v>138</v>
      </c>
      <c r="HW29" s="62">
        <v>141</v>
      </c>
      <c r="HX29" s="62">
        <v>150</v>
      </c>
      <c r="HY29" s="62">
        <v>140</v>
      </c>
      <c r="HZ29" s="62">
        <v>162</v>
      </c>
      <c r="IA29" s="62">
        <v>140</v>
      </c>
      <c r="IB29" s="62">
        <v>123</v>
      </c>
      <c r="IC29" s="64">
        <f t="shared" si="54"/>
        <v>1609</v>
      </c>
      <c r="ID29" s="62">
        <v>137</v>
      </c>
      <c r="IE29" s="62">
        <v>135</v>
      </c>
      <c r="IF29" s="62">
        <v>137</v>
      </c>
      <c r="IG29" s="62">
        <v>105</v>
      </c>
      <c r="IH29" s="62">
        <v>162</v>
      </c>
      <c r="II29" s="62">
        <v>95</v>
      </c>
      <c r="IJ29" s="62">
        <v>147</v>
      </c>
      <c r="IK29" s="62">
        <v>170</v>
      </c>
      <c r="IL29" s="62">
        <v>137</v>
      </c>
      <c r="IM29" s="62">
        <v>176</v>
      </c>
      <c r="IN29" s="62">
        <v>147</v>
      </c>
      <c r="IO29" s="62">
        <v>114</v>
      </c>
      <c r="IP29" s="64">
        <f t="shared" si="55"/>
        <v>1662</v>
      </c>
      <c r="IQ29" s="62">
        <v>150</v>
      </c>
      <c r="IR29" s="62">
        <v>130</v>
      </c>
      <c r="IS29" s="62">
        <v>140</v>
      </c>
      <c r="IT29" s="62">
        <v>111</v>
      </c>
      <c r="IU29" s="62">
        <v>122</v>
      </c>
      <c r="IV29" s="62">
        <v>115</v>
      </c>
      <c r="IW29" s="62">
        <v>185</v>
      </c>
      <c r="IX29" s="62">
        <v>132</v>
      </c>
      <c r="IY29" s="62">
        <v>120</v>
      </c>
      <c r="IZ29" s="62">
        <v>212</v>
      </c>
      <c r="JA29" s="62">
        <v>168</v>
      </c>
      <c r="JB29" s="62">
        <v>125</v>
      </c>
      <c r="JC29" s="64">
        <f t="shared" si="56"/>
        <v>1710</v>
      </c>
      <c r="JD29" s="62">
        <v>130</v>
      </c>
      <c r="JE29" s="62">
        <v>99</v>
      </c>
      <c r="JF29" s="62">
        <v>150</v>
      </c>
      <c r="JG29" s="62">
        <v>130</v>
      </c>
      <c r="JH29" s="62">
        <v>140</v>
      </c>
      <c r="JI29" s="62">
        <v>127</v>
      </c>
      <c r="JJ29" s="62">
        <v>156</v>
      </c>
      <c r="JK29" s="62">
        <v>164</v>
      </c>
      <c r="JL29" s="62">
        <v>128</v>
      </c>
      <c r="JM29" s="62">
        <v>133</v>
      </c>
      <c r="JN29" s="62">
        <v>128</v>
      </c>
      <c r="JO29" s="62">
        <v>136</v>
      </c>
      <c r="JP29" s="64">
        <f t="shared" si="57"/>
        <v>1621</v>
      </c>
      <c r="JQ29" s="62">
        <v>156</v>
      </c>
      <c r="JR29" s="62">
        <v>130</v>
      </c>
      <c r="JS29" s="62">
        <v>99</v>
      </c>
      <c r="JT29" s="62">
        <v>105</v>
      </c>
      <c r="JU29" s="62">
        <v>114</v>
      </c>
      <c r="JV29" s="62">
        <v>156</v>
      </c>
      <c r="JW29" s="62">
        <v>136</v>
      </c>
      <c r="JX29" s="62">
        <v>123</v>
      </c>
      <c r="JY29" s="62">
        <v>130</v>
      </c>
      <c r="JZ29" s="62">
        <v>114</v>
      </c>
      <c r="KA29" s="62">
        <v>124</v>
      </c>
      <c r="KB29" s="62">
        <v>113</v>
      </c>
      <c r="KC29" s="64">
        <f t="shared" si="58"/>
        <v>1500</v>
      </c>
      <c r="KD29" s="62">
        <v>108</v>
      </c>
      <c r="KE29" s="62">
        <v>120</v>
      </c>
      <c r="KF29" s="62">
        <v>135</v>
      </c>
      <c r="KG29" s="62">
        <v>161</v>
      </c>
      <c r="KH29" s="62">
        <v>89</v>
      </c>
      <c r="KI29" s="62">
        <v>112</v>
      </c>
      <c r="KJ29" s="62">
        <v>92</v>
      </c>
      <c r="KK29" s="62">
        <v>110</v>
      </c>
      <c r="KL29" s="62">
        <v>136</v>
      </c>
      <c r="KM29" s="62">
        <v>133</v>
      </c>
      <c r="KN29" s="62">
        <v>130</v>
      </c>
      <c r="KO29" s="62">
        <v>107</v>
      </c>
      <c r="KP29" s="64">
        <f t="shared" si="59"/>
        <v>1433</v>
      </c>
      <c r="KQ29" s="62">
        <v>81</v>
      </c>
      <c r="KR29" s="62">
        <v>90</v>
      </c>
      <c r="KS29" s="62">
        <v>117</v>
      </c>
      <c r="KT29" s="62">
        <v>114</v>
      </c>
      <c r="KU29" s="62">
        <v>74</v>
      </c>
      <c r="KV29" s="62">
        <v>39</v>
      </c>
      <c r="KW29" s="62">
        <v>20</v>
      </c>
      <c r="KX29" s="62">
        <v>191</v>
      </c>
      <c r="KY29" s="62">
        <v>172</v>
      </c>
      <c r="KZ29" s="62">
        <v>91</v>
      </c>
      <c r="LA29" s="62">
        <v>93</v>
      </c>
      <c r="LB29" s="62">
        <v>109</v>
      </c>
      <c r="LC29" s="64">
        <f t="shared" si="60"/>
        <v>1191</v>
      </c>
      <c r="LD29" s="62">
        <v>97</v>
      </c>
      <c r="LE29" s="62">
        <v>93</v>
      </c>
      <c r="LF29" s="62">
        <v>112</v>
      </c>
      <c r="LG29" s="62">
        <v>111</v>
      </c>
      <c r="LH29" s="62">
        <v>126</v>
      </c>
      <c r="LI29" s="62">
        <v>104</v>
      </c>
      <c r="LJ29" s="62">
        <v>134</v>
      </c>
      <c r="LK29" s="62">
        <v>125</v>
      </c>
      <c r="LL29" s="62">
        <v>108</v>
      </c>
      <c r="LM29" s="62">
        <v>123</v>
      </c>
      <c r="LN29" s="62">
        <v>110</v>
      </c>
      <c r="LO29" s="62">
        <v>83</v>
      </c>
      <c r="LP29" s="64">
        <f t="shared" si="61"/>
        <v>1326</v>
      </c>
      <c r="LQ29" s="164">
        <v>106</v>
      </c>
      <c r="LR29" s="164">
        <v>90</v>
      </c>
      <c r="LS29" s="164">
        <v>173</v>
      </c>
      <c r="LT29" s="164">
        <v>121</v>
      </c>
      <c r="LU29" s="164">
        <v>115</v>
      </c>
      <c r="LV29" s="164">
        <v>110</v>
      </c>
      <c r="LW29" s="164">
        <v>114</v>
      </c>
      <c r="LX29" s="164">
        <v>113</v>
      </c>
      <c r="LY29" s="164">
        <v>121</v>
      </c>
      <c r="LZ29" s="164">
        <v>125</v>
      </c>
      <c r="MA29" s="164">
        <v>80</v>
      </c>
      <c r="MB29" s="164">
        <v>122</v>
      </c>
      <c r="MC29" s="64">
        <f t="shared" si="62"/>
        <v>1390</v>
      </c>
      <c r="MD29" s="164">
        <v>120</v>
      </c>
      <c r="ME29" s="164">
        <v>106</v>
      </c>
      <c r="MF29" s="164">
        <v>90</v>
      </c>
      <c r="MG29" s="164">
        <v>83</v>
      </c>
      <c r="MH29" s="164">
        <v>90</v>
      </c>
      <c r="MI29" s="164">
        <v>119</v>
      </c>
      <c r="MJ29" s="62">
        <v>136</v>
      </c>
      <c r="MK29" s="62"/>
      <c r="ML29" s="62"/>
      <c r="MM29" s="62"/>
      <c r="MN29" s="62"/>
      <c r="MO29" s="62"/>
      <c r="MP29" s="63">
        <f t="shared" si="63"/>
        <v>744</v>
      </c>
    </row>
    <row r="30" spans="1:354" ht="13.5" thickBot="1" x14ac:dyDescent="0.3">
      <c r="A30" s="189"/>
      <c r="B30" s="191"/>
      <c r="C30" s="12" t="s">
        <v>79</v>
      </c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3">
        <f t="shared" si="37"/>
        <v>0</v>
      </c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3">
        <f t="shared" si="38"/>
        <v>0</v>
      </c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3">
        <f t="shared" si="39"/>
        <v>0</v>
      </c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4">
        <f t="shared" si="40"/>
        <v>0</v>
      </c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4">
        <f t="shared" si="41"/>
        <v>0</v>
      </c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4">
        <f t="shared" si="42"/>
        <v>0</v>
      </c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4">
        <f t="shared" si="43"/>
        <v>0</v>
      </c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5">
        <f t="shared" si="44"/>
        <v>0</v>
      </c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4">
        <f t="shared" si="45"/>
        <v>0</v>
      </c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4">
        <f t="shared" si="46"/>
        <v>0</v>
      </c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4">
        <f t="shared" si="47"/>
        <v>0</v>
      </c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4">
        <f t="shared" si="48"/>
        <v>0</v>
      </c>
      <c r="FD30" s="62">
        <v>128</v>
      </c>
      <c r="FE30" s="62">
        <v>100</v>
      </c>
      <c r="FF30" s="62">
        <v>114</v>
      </c>
      <c r="FG30" s="62">
        <v>113</v>
      </c>
      <c r="FH30" s="62">
        <v>117</v>
      </c>
      <c r="FI30" s="62">
        <v>117</v>
      </c>
      <c r="FJ30" s="62">
        <v>125</v>
      </c>
      <c r="FK30" s="62">
        <v>110</v>
      </c>
      <c r="FL30" s="62">
        <v>148</v>
      </c>
      <c r="FM30" s="62">
        <v>117</v>
      </c>
      <c r="FN30" s="62">
        <v>92</v>
      </c>
      <c r="FO30" s="62">
        <v>116</v>
      </c>
      <c r="FP30" s="65">
        <f t="shared" si="49"/>
        <v>1397</v>
      </c>
      <c r="FQ30" s="62">
        <v>149</v>
      </c>
      <c r="FR30" s="62">
        <v>122</v>
      </c>
      <c r="FS30" s="62">
        <v>120</v>
      </c>
      <c r="FT30" s="62">
        <v>111</v>
      </c>
      <c r="FU30" s="62">
        <v>108</v>
      </c>
      <c r="FV30" s="62">
        <v>109</v>
      </c>
      <c r="FW30" s="62">
        <v>111</v>
      </c>
      <c r="FX30" s="62">
        <v>117</v>
      </c>
      <c r="FY30" s="62">
        <v>124</v>
      </c>
      <c r="FZ30" s="62">
        <v>100</v>
      </c>
      <c r="GA30" s="62">
        <v>107</v>
      </c>
      <c r="GB30" s="62">
        <v>128</v>
      </c>
      <c r="GC30" s="65">
        <f t="shared" si="50"/>
        <v>1406</v>
      </c>
      <c r="GD30" s="62">
        <v>119</v>
      </c>
      <c r="GE30" s="62">
        <v>104</v>
      </c>
      <c r="GF30" s="62">
        <v>131</v>
      </c>
      <c r="GG30" s="62">
        <v>109</v>
      </c>
      <c r="GH30" s="62">
        <v>120</v>
      </c>
      <c r="GI30" s="62">
        <v>104</v>
      </c>
      <c r="GJ30" s="62">
        <v>140</v>
      </c>
      <c r="GK30" s="62">
        <v>128</v>
      </c>
      <c r="GL30" s="62">
        <v>113</v>
      </c>
      <c r="GM30" s="62">
        <v>135</v>
      </c>
      <c r="GN30" s="62">
        <v>111</v>
      </c>
      <c r="GO30" s="62">
        <v>106</v>
      </c>
      <c r="GP30" s="65">
        <f t="shared" si="51"/>
        <v>1420</v>
      </c>
      <c r="GQ30" s="62">
        <v>167</v>
      </c>
      <c r="GR30" s="62">
        <v>122</v>
      </c>
      <c r="GS30" s="62">
        <v>133</v>
      </c>
      <c r="GT30" s="62">
        <v>98</v>
      </c>
      <c r="GU30" s="62">
        <v>137</v>
      </c>
      <c r="GV30" s="62">
        <v>96</v>
      </c>
      <c r="GW30" s="62">
        <v>137</v>
      </c>
      <c r="GX30" s="62">
        <v>132</v>
      </c>
      <c r="GY30" s="62">
        <v>130</v>
      </c>
      <c r="GZ30" s="62">
        <v>148</v>
      </c>
      <c r="HA30" s="62">
        <v>131</v>
      </c>
      <c r="HB30" s="62">
        <v>146</v>
      </c>
      <c r="HC30" s="65">
        <f t="shared" si="52"/>
        <v>1577</v>
      </c>
      <c r="HD30" s="62">
        <v>133</v>
      </c>
      <c r="HE30" s="62">
        <v>110</v>
      </c>
      <c r="HF30" s="62">
        <v>160</v>
      </c>
      <c r="HG30" s="62">
        <v>105</v>
      </c>
      <c r="HH30" s="62">
        <v>124</v>
      </c>
      <c r="HI30" s="62">
        <v>114</v>
      </c>
      <c r="HJ30" s="62">
        <v>146</v>
      </c>
      <c r="HK30" s="62">
        <v>143</v>
      </c>
      <c r="HL30" s="62">
        <v>129</v>
      </c>
      <c r="HM30" s="62">
        <v>134</v>
      </c>
      <c r="HN30" s="62">
        <v>144</v>
      </c>
      <c r="HO30" s="62">
        <v>145</v>
      </c>
      <c r="HP30" s="64">
        <f t="shared" si="53"/>
        <v>1587</v>
      </c>
      <c r="HQ30" s="62">
        <v>162</v>
      </c>
      <c r="HR30" s="62">
        <v>146</v>
      </c>
      <c r="HS30" s="62">
        <v>122</v>
      </c>
      <c r="HT30" s="62">
        <v>120</v>
      </c>
      <c r="HU30" s="62">
        <v>88</v>
      </c>
      <c r="HV30" s="62">
        <v>108</v>
      </c>
      <c r="HW30" s="62">
        <v>162</v>
      </c>
      <c r="HX30" s="62">
        <v>166</v>
      </c>
      <c r="HY30" s="62">
        <v>132</v>
      </c>
      <c r="HZ30" s="62">
        <v>144</v>
      </c>
      <c r="IA30" s="62">
        <v>118</v>
      </c>
      <c r="IB30" s="62">
        <v>124</v>
      </c>
      <c r="IC30" s="64">
        <f t="shared" si="54"/>
        <v>1592</v>
      </c>
      <c r="ID30" s="62">
        <v>159</v>
      </c>
      <c r="IE30" s="62">
        <v>108</v>
      </c>
      <c r="IF30" s="62">
        <v>149</v>
      </c>
      <c r="IG30" s="62">
        <v>133</v>
      </c>
      <c r="IH30" s="62">
        <v>146</v>
      </c>
      <c r="II30" s="62">
        <v>134</v>
      </c>
      <c r="IJ30" s="62">
        <v>161</v>
      </c>
      <c r="IK30" s="62">
        <v>149</v>
      </c>
      <c r="IL30" s="62">
        <v>151</v>
      </c>
      <c r="IM30" s="62">
        <v>157</v>
      </c>
      <c r="IN30" s="62">
        <v>120</v>
      </c>
      <c r="IO30" s="62">
        <v>120</v>
      </c>
      <c r="IP30" s="64">
        <f t="shared" si="55"/>
        <v>1687</v>
      </c>
      <c r="IQ30" s="62">
        <v>150</v>
      </c>
      <c r="IR30" s="62">
        <v>144</v>
      </c>
      <c r="IS30" s="62">
        <v>140</v>
      </c>
      <c r="IT30" s="62">
        <v>128</v>
      </c>
      <c r="IU30" s="62">
        <v>158</v>
      </c>
      <c r="IV30" s="62">
        <v>128</v>
      </c>
      <c r="IW30" s="62">
        <v>179</v>
      </c>
      <c r="IX30" s="62">
        <v>157</v>
      </c>
      <c r="IY30" s="62">
        <v>171</v>
      </c>
      <c r="IZ30" s="62">
        <v>170</v>
      </c>
      <c r="JA30" s="62">
        <v>133</v>
      </c>
      <c r="JB30" s="62">
        <v>129</v>
      </c>
      <c r="JC30" s="64">
        <f t="shared" si="56"/>
        <v>1787</v>
      </c>
      <c r="JD30" s="62">
        <v>145</v>
      </c>
      <c r="JE30" s="62">
        <v>99</v>
      </c>
      <c r="JF30" s="62">
        <v>157</v>
      </c>
      <c r="JG30" s="62">
        <v>227</v>
      </c>
      <c r="JH30" s="62">
        <v>156</v>
      </c>
      <c r="JI30" s="62">
        <v>105</v>
      </c>
      <c r="JJ30" s="62">
        <v>152</v>
      </c>
      <c r="JK30" s="62">
        <v>99</v>
      </c>
      <c r="JL30" s="62">
        <v>143</v>
      </c>
      <c r="JM30" s="62">
        <v>97</v>
      </c>
      <c r="JN30" s="62">
        <v>121</v>
      </c>
      <c r="JO30" s="62">
        <v>142</v>
      </c>
      <c r="JP30" s="64">
        <f t="shared" si="57"/>
        <v>1643</v>
      </c>
      <c r="JQ30" s="62">
        <v>132</v>
      </c>
      <c r="JR30" s="62">
        <v>129</v>
      </c>
      <c r="JS30" s="62">
        <v>105</v>
      </c>
      <c r="JT30" s="62">
        <v>110</v>
      </c>
      <c r="JU30" s="62">
        <v>113</v>
      </c>
      <c r="JV30" s="62">
        <v>140</v>
      </c>
      <c r="JW30" s="62">
        <v>127</v>
      </c>
      <c r="JX30" s="62">
        <v>116</v>
      </c>
      <c r="JY30" s="62">
        <v>126</v>
      </c>
      <c r="JZ30" s="62">
        <v>89</v>
      </c>
      <c r="KA30" s="62">
        <v>126</v>
      </c>
      <c r="KB30" s="62">
        <v>128</v>
      </c>
      <c r="KC30" s="64">
        <f t="shared" si="58"/>
        <v>1441</v>
      </c>
      <c r="KD30" s="62">
        <v>109</v>
      </c>
      <c r="KE30" s="62">
        <v>124</v>
      </c>
      <c r="KF30" s="62">
        <v>112</v>
      </c>
      <c r="KG30" s="62">
        <v>113</v>
      </c>
      <c r="KH30" s="62">
        <v>69</v>
      </c>
      <c r="KI30" s="62">
        <v>102</v>
      </c>
      <c r="KJ30" s="62">
        <v>122</v>
      </c>
      <c r="KK30" s="62">
        <v>74</v>
      </c>
      <c r="KL30" s="62">
        <v>135</v>
      </c>
      <c r="KM30" s="62">
        <v>91</v>
      </c>
      <c r="KN30" s="62">
        <v>140</v>
      </c>
      <c r="KO30" s="62">
        <v>106</v>
      </c>
      <c r="KP30" s="64">
        <f t="shared" si="59"/>
        <v>1297</v>
      </c>
      <c r="KQ30" s="62">
        <v>122</v>
      </c>
      <c r="KR30" s="62">
        <v>114</v>
      </c>
      <c r="KS30" s="62">
        <v>98</v>
      </c>
      <c r="KT30" s="62">
        <v>113</v>
      </c>
      <c r="KU30" s="62">
        <v>81</v>
      </c>
      <c r="KV30" s="62">
        <v>34</v>
      </c>
      <c r="KW30" s="62">
        <v>0</v>
      </c>
      <c r="KX30" s="62">
        <v>243</v>
      </c>
      <c r="KY30" s="62">
        <v>114</v>
      </c>
      <c r="KZ30" s="62">
        <v>93</v>
      </c>
      <c r="LA30" s="62">
        <v>95</v>
      </c>
      <c r="LB30" s="62">
        <v>90</v>
      </c>
      <c r="LC30" s="64">
        <f t="shared" si="60"/>
        <v>1197</v>
      </c>
      <c r="LD30" s="62">
        <v>89</v>
      </c>
      <c r="LE30" s="62">
        <v>96</v>
      </c>
      <c r="LF30" s="62">
        <v>115</v>
      </c>
      <c r="LG30" s="62">
        <v>93</v>
      </c>
      <c r="LH30" s="62">
        <v>128</v>
      </c>
      <c r="LI30" s="62">
        <v>107</v>
      </c>
      <c r="LJ30" s="62">
        <v>99</v>
      </c>
      <c r="LK30" s="62">
        <v>100</v>
      </c>
      <c r="LL30" s="62">
        <v>82</v>
      </c>
      <c r="LM30" s="62">
        <v>111</v>
      </c>
      <c r="LN30" s="62">
        <v>68</v>
      </c>
      <c r="LO30" s="62">
        <v>109</v>
      </c>
      <c r="LP30" s="64">
        <f t="shared" si="61"/>
        <v>1197</v>
      </c>
      <c r="LQ30" s="164">
        <v>98</v>
      </c>
      <c r="LR30" s="164">
        <v>80</v>
      </c>
      <c r="LS30" s="164">
        <v>100</v>
      </c>
      <c r="LT30" s="164">
        <v>118</v>
      </c>
      <c r="LU30" s="164">
        <v>90</v>
      </c>
      <c r="LV30" s="164">
        <v>80</v>
      </c>
      <c r="LW30" s="164">
        <v>108</v>
      </c>
      <c r="LX30" s="164">
        <v>138</v>
      </c>
      <c r="LY30" s="164">
        <v>119</v>
      </c>
      <c r="LZ30" s="164">
        <v>117</v>
      </c>
      <c r="MA30" s="164">
        <v>63</v>
      </c>
      <c r="MB30" s="164">
        <v>97</v>
      </c>
      <c r="MC30" s="64">
        <f t="shared" si="62"/>
        <v>1208</v>
      </c>
      <c r="MD30" s="164">
        <v>103</v>
      </c>
      <c r="ME30" s="164">
        <v>88</v>
      </c>
      <c r="MF30" s="164">
        <v>109</v>
      </c>
      <c r="MG30" s="164">
        <v>115</v>
      </c>
      <c r="MH30" s="164">
        <v>110</v>
      </c>
      <c r="MI30" s="164">
        <v>115</v>
      </c>
      <c r="MJ30" s="62">
        <v>107</v>
      </c>
      <c r="MK30" s="62"/>
      <c r="ML30" s="62"/>
      <c r="MM30" s="62"/>
      <c r="MN30" s="62"/>
      <c r="MO30" s="62"/>
      <c r="MP30" s="63">
        <f t="shared" si="63"/>
        <v>747</v>
      </c>
    </row>
    <row r="31" spans="1:354" ht="13.5" thickBot="1" x14ac:dyDescent="0.3">
      <c r="A31" s="189"/>
      <c r="B31" s="191"/>
      <c r="C31" s="12" t="s">
        <v>80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3">
        <f t="shared" si="37"/>
        <v>0</v>
      </c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3">
        <f t="shared" si="38"/>
        <v>0</v>
      </c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3">
        <f t="shared" si="39"/>
        <v>0</v>
      </c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4">
        <f t="shared" si="40"/>
        <v>0</v>
      </c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4">
        <f t="shared" si="41"/>
        <v>0</v>
      </c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4">
        <f t="shared" si="42"/>
        <v>0</v>
      </c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4">
        <f t="shared" si="43"/>
        <v>0</v>
      </c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5">
        <f t="shared" si="44"/>
        <v>0</v>
      </c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4">
        <f t="shared" si="45"/>
        <v>0</v>
      </c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4">
        <f t="shared" si="46"/>
        <v>0</v>
      </c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4">
        <f t="shared" si="47"/>
        <v>0</v>
      </c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4">
        <f t="shared" si="48"/>
        <v>0</v>
      </c>
      <c r="FD31" s="62">
        <v>219</v>
      </c>
      <c r="FE31" s="62">
        <v>154</v>
      </c>
      <c r="FF31" s="62">
        <v>184</v>
      </c>
      <c r="FG31" s="62">
        <v>173</v>
      </c>
      <c r="FH31" s="62">
        <v>196</v>
      </c>
      <c r="FI31" s="62">
        <v>142</v>
      </c>
      <c r="FJ31" s="62">
        <v>157</v>
      </c>
      <c r="FK31" s="62">
        <v>143</v>
      </c>
      <c r="FL31" s="62">
        <v>167</v>
      </c>
      <c r="FM31" s="62">
        <v>174</v>
      </c>
      <c r="FN31" s="62">
        <v>157</v>
      </c>
      <c r="FO31" s="62">
        <v>142</v>
      </c>
      <c r="FP31" s="65">
        <f t="shared" si="49"/>
        <v>2008</v>
      </c>
      <c r="FQ31" s="62">
        <v>218</v>
      </c>
      <c r="FR31" s="62">
        <v>158</v>
      </c>
      <c r="FS31" s="62">
        <v>190</v>
      </c>
      <c r="FT31" s="62">
        <v>139</v>
      </c>
      <c r="FU31" s="62">
        <v>151</v>
      </c>
      <c r="FV31" s="62">
        <v>325</v>
      </c>
      <c r="FW31" s="62">
        <v>157</v>
      </c>
      <c r="FX31" s="62">
        <v>171</v>
      </c>
      <c r="FY31" s="62">
        <v>157</v>
      </c>
      <c r="FZ31" s="62">
        <v>165</v>
      </c>
      <c r="GA31" s="62">
        <v>151</v>
      </c>
      <c r="GB31" s="62">
        <v>177</v>
      </c>
      <c r="GC31" s="65">
        <f t="shared" si="50"/>
        <v>2159</v>
      </c>
      <c r="GD31" s="62">
        <v>163</v>
      </c>
      <c r="GE31" s="62">
        <v>151</v>
      </c>
      <c r="GF31" s="62">
        <v>265</v>
      </c>
      <c r="GG31" s="62">
        <v>135</v>
      </c>
      <c r="GH31" s="62">
        <v>131</v>
      </c>
      <c r="GI31" s="62">
        <v>134</v>
      </c>
      <c r="GJ31" s="62">
        <v>165</v>
      </c>
      <c r="GK31" s="62">
        <v>192</v>
      </c>
      <c r="GL31" s="62">
        <v>179</v>
      </c>
      <c r="GM31" s="62">
        <v>173</v>
      </c>
      <c r="GN31" s="62">
        <v>158</v>
      </c>
      <c r="GO31" s="62">
        <v>141</v>
      </c>
      <c r="GP31" s="65">
        <f t="shared" si="51"/>
        <v>1987</v>
      </c>
      <c r="GQ31" s="62">
        <v>174</v>
      </c>
      <c r="GR31" s="62">
        <v>174</v>
      </c>
      <c r="GS31" s="62">
        <v>178</v>
      </c>
      <c r="GT31" s="62">
        <v>131</v>
      </c>
      <c r="GU31" s="62">
        <v>109</v>
      </c>
      <c r="GV31" s="62">
        <v>150</v>
      </c>
      <c r="GW31" s="62">
        <v>163</v>
      </c>
      <c r="GX31" s="62">
        <v>187</v>
      </c>
      <c r="GY31" s="62">
        <v>180</v>
      </c>
      <c r="GZ31" s="62">
        <v>164</v>
      </c>
      <c r="HA31" s="62">
        <v>155</v>
      </c>
      <c r="HB31" s="62">
        <v>195</v>
      </c>
      <c r="HC31" s="65">
        <f t="shared" si="52"/>
        <v>1960</v>
      </c>
      <c r="HD31" s="62">
        <v>170</v>
      </c>
      <c r="HE31" s="62">
        <v>150</v>
      </c>
      <c r="HF31" s="62">
        <v>168</v>
      </c>
      <c r="HG31" s="62">
        <v>141</v>
      </c>
      <c r="HH31" s="62">
        <v>150</v>
      </c>
      <c r="HI31" s="62">
        <v>123</v>
      </c>
      <c r="HJ31" s="62">
        <v>181</v>
      </c>
      <c r="HK31" s="62">
        <v>190</v>
      </c>
      <c r="HL31" s="62">
        <v>160</v>
      </c>
      <c r="HM31" s="62">
        <v>200</v>
      </c>
      <c r="HN31" s="62">
        <v>175</v>
      </c>
      <c r="HO31" s="62">
        <v>160</v>
      </c>
      <c r="HP31" s="64">
        <f t="shared" si="53"/>
        <v>1968</v>
      </c>
      <c r="HQ31" s="62">
        <v>170</v>
      </c>
      <c r="HR31" s="62">
        <v>175</v>
      </c>
      <c r="HS31" s="62">
        <v>170</v>
      </c>
      <c r="HT31" s="62">
        <v>170</v>
      </c>
      <c r="HU31" s="62">
        <v>138</v>
      </c>
      <c r="HV31" s="62">
        <v>138</v>
      </c>
      <c r="HW31" s="62">
        <v>188</v>
      </c>
      <c r="HX31" s="62">
        <v>203</v>
      </c>
      <c r="HY31" s="62">
        <v>216</v>
      </c>
      <c r="HZ31" s="62">
        <v>190</v>
      </c>
      <c r="IA31" s="62">
        <v>165</v>
      </c>
      <c r="IB31" s="62">
        <v>149</v>
      </c>
      <c r="IC31" s="64">
        <f t="shared" si="54"/>
        <v>2072</v>
      </c>
      <c r="ID31" s="62">
        <v>175</v>
      </c>
      <c r="IE31" s="62">
        <v>182</v>
      </c>
      <c r="IF31" s="62">
        <v>202</v>
      </c>
      <c r="IG31" s="62">
        <v>167</v>
      </c>
      <c r="IH31" s="62">
        <v>175</v>
      </c>
      <c r="II31" s="62">
        <v>142</v>
      </c>
      <c r="IJ31" s="62">
        <v>175</v>
      </c>
      <c r="IK31" s="62">
        <v>192</v>
      </c>
      <c r="IL31" s="62">
        <v>150</v>
      </c>
      <c r="IM31" s="62">
        <v>270</v>
      </c>
      <c r="IN31" s="62">
        <v>144</v>
      </c>
      <c r="IO31" s="62">
        <v>135</v>
      </c>
      <c r="IP31" s="64">
        <f t="shared" si="55"/>
        <v>2109</v>
      </c>
      <c r="IQ31" s="62">
        <v>208</v>
      </c>
      <c r="IR31" s="62">
        <v>156</v>
      </c>
      <c r="IS31" s="62">
        <v>155</v>
      </c>
      <c r="IT31" s="62">
        <v>137</v>
      </c>
      <c r="IU31" s="62">
        <v>185</v>
      </c>
      <c r="IV31" s="62">
        <v>160</v>
      </c>
      <c r="IW31" s="62">
        <v>187</v>
      </c>
      <c r="IX31" s="62">
        <v>200</v>
      </c>
      <c r="IY31" s="62">
        <v>190</v>
      </c>
      <c r="IZ31" s="62">
        <v>282</v>
      </c>
      <c r="JA31" s="62">
        <v>193</v>
      </c>
      <c r="JB31" s="62">
        <v>190</v>
      </c>
      <c r="JC31" s="64">
        <f t="shared" si="56"/>
        <v>2243</v>
      </c>
      <c r="JD31" s="62">
        <v>179</v>
      </c>
      <c r="JE31" s="62">
        <v>174</v>
      </c>
      <c r="JF31" s="62">
        <v>197</v>
      </c>
      <c r="JG31" s="62">
        <v>194</v>
      </c>
      <c r="JH31" s="62">
        <v>146</v>
      </c>
      <c r="JI31" s="62">
        <v>154</v>
      </c>
      <c r="JJ31" s="62">
        <v>216</v>
      </c>
      <c r="JK31" s="62">
        <v>187</v>
      </c>
      <c r="JL31" s="62">
        <v>206</v>
      </c>
      <c r="JM31" s="62">
        <v>176</v>
      </c>
      <c r="JN31" s="62">
        <v>172</v>
      </c>
      <c r="JO31" s="62">
        <v>217</v>
      </c>
      <c r="JP31" s="64">
        <f t="shared" si="57"/>
        <v>2218</v>
      </c>
      <c r="JQ31" s="62">
        <v>218</v>
      </c>
      <c r="JR31" s="62">
        <v>384</v>
      </c>
      <c r="JS31" s="62">
        <v>174</v>
      </c>
      <c r="JT31" s="62">
        <v>161</v>
      </c>
      <c r="JU31" s="62">
        <v>153</v>
      </c>
      <c r="JV31" s="62">
        <v>196</v>
      </c>
      <c r="JW31" s="62">
        <v>216</v>
      </c>
      <c r="JX31" s="62">
        <v>191</v>
      </c>
      <c r="JY31" s="62">
        <v>159</v>
      </c>
      <c r="JZ31" s="62">
        <v>161</v>
      </c>
      <c r="KA31" s="62">
        <v>153</v>
      </c>
      <c r="KB31" s="62">
        <v>150</v>
      </c>
      <c r="KC31" s="64">
        <f t="shared" si="58"/>
        <v>2316</v>
      </c>
      <c r="KD31" s="62">
        <v>157</v>
      </c>
      <c r="KE31" s="62">
        <v>149</v>
      </c>
      <c r="KF31" s="62">
        <v>164</v>
      </c>
      <c r="KG31" s="62">
        <v>120</v>
      </c>
      <c r="KH31" s="62">
        <v>124</v>
      </c>
      <c r="KI31" s="62">
        <v>145</v>
      </c>
      <c r="KJ31" s="62">
        <v>115</v>
      </c>
      <c r="KK31" s="62">
        <v>148</v>
      </c>
      <c r="KL31" s="62">
        <v>177</v>
      </c>
      <c r="KM31" s="62">
        <v>200</v>
      </c>
      <c r="KN31" s="62">
        <v>182</v>
      </c>
      <c r="KO31" s="62">
        <v>179</v>
      </c>
      <c r="KP31" s="64">
        <f t="shared" si="59"/>
        <v>1860</v>
      </c>
      <c r="KQ31" s="62">
        <v>132</v>
      </c>
      <c r="KR31" s="62">
        <v>159</v>
      </c>
      <c r="KS31" s="62">
        <v>140</v>
      </c>
      <c r="KT31" s="62">
        <v>131</v>
      </c>
      <c r="KU31" s="62">
        <v>110</v>
      </c>
      <c r="KV31" s="62">
        <v>64</v>
      </c>
      <c r="KW31" s="62">
        <v>53</v>
      </c>
      <c r="KX31" s="62">
        <v>245</v>
      </c>
      <c r="KY31" s="62">
        <v>162</v>
      </c>
      <c r="KZ31" s="62">
        <v>146</v>
      </c>
      <c r="LA31" s="62">
        <v>146</v>
      </c>
      <c r="LB31" s="62">
        <v>154</v>
      </c>
      <c r="LC31" s="64">
        <f t="shared" si="60"/>
        <v>1642</v>
      </c>
      <c r="LD31" s="62">
        <v>131</v>
      </c>
      <c r="LE31" s="62">
        <v>142</v>
      </c>
      <c r="LF31" s="62">
        <v>183</v>
      </c>
      <c r="LG31" s="62">
        <v>130</v>
      </c>
      <c r="LH31" s="62">
        <v>201</v>
      </c>
      <c r="LI31" s="62">
        <v>124</v>
      </c>
      <c r="LJ31" s="62">
        <v>147</v>
      </c>
      <c r="LK31" s="62">
        <v>129</v>
      </c>
      <c r="LL31" s="62">
        <v>139</v>
      </c>
      <c r="LM31" s="62">
        <v>222</v>
      </c>
      <c r="LN31" s="62">
        <v>173</v>
      </c>
      <c r="LO31" s="62">
        <v>120</v>
      </c>
      <c r="LP31" s="64">
        <f t="shared" si="61"/>
        <v>1841</v>
      </c>
      <c r="LQ31" s="164">
        <v>145</v>
      </c>
      <c r="LR31" s="164">
        <v>118</v>
      </c>
      <c r="LS31" s="164">
        <v>213</v>
      </c>
      <c r="LT31" s="164">
        <v>173</v>
      </c>
      <c r="LU31" s="164">
        <v>150</v>
      </c>
      <c r="LV31" s="164">
        <v>132</v>
      </c>
      <c r="LW31" s="164">
        <v>163</v>
      </c>
      <c r="LX31" s="164">
        <v>155</v>
      </c>
      <c r="LY31" s="164">
        <v>145</v>
      </c>
      <c r="LZ31" s="164">
        <v>170</v>
      </c>
      <c r="MA31" s="164">
        <v>170</v>
      </c>
      <c r="MB31" s="164">
        <v>197</v>
      </c>
      <c r="MC31" s="64">
        <f t="shared" si="62"/>
        <v>1931</v>
      </c>
      <c r="MD31" s="164">
        <v>208</v>
      </c>
      <c r="ME31" s="164">
        <v>19</v>
      </c>
      <c r="MF31" s="164">
        <v>121</v>
      </c>
      <c r="MG31" s="164">
        <v>147</v>
      </c>
      <c r="MH31" s="164">
        <v>137</v>
      </c>
      <c r="MI31" s="164">
        <v>135</v>
      </c>
      <c r="MJ31" s="62">
        <v>159</v>
      </c>
      <c r="MK31" s="62"/>
      <c r="ML31" s="62"/>
      <c r="MM31" s="62"/>
      <c r="MN31" s="62"/>
      <c r="MO31" s="62"/>
      <c r="MP31" s="63">
        <f t="shared" si="63"/>
        <v>926</v>
      </c>
    </row>
    <row r="32" spans="1:354" s="70" customFormat="1" ht="13.5" thickBot="1" x14ac:dyDescent="0.3">
      <c r="A32" s="189"/>
      <c r="B32" s="191"/>
      <c r="C32" s="66" t="s">
        <v>81</v>
      </c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8">
        <f t="shared" si="37"/>
        <v>0</v>
      </c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8">
        <f t="shared" si="38"/>
        <v>0</v>
      </c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8">
        <f t="shared" si="39"/>
        <v>0</v>
      </c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9">
        <f t="shared" si="40"/>
        <v>0</v>
      </c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9">
        <f t="shared" si="41"/>
        <v>0</v>
      </c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9">
        <f t="shared" si="42"/>
        <v>0</v>
      </c>
      <c r="CD32" s="67"/>
      <c r="CE32" s="67"/>
      <c r="CF32" s="67"/>
      <c r="CG32" s="67"/>
      <c r="CH32" s="67"/>
      <c r="CI32" s="67"/>
      <c r="CJ32" s="67"/>
      <c r="CK32" s="67"/>
      <c r="CL32" s="67"/>
      <c r="CM32" s="67"/>
      <c r="CN32" s="67"/>
      <c r="CO32" s="67"/>
      <c r="CP32" s="69">
        <f t="shared" si="43"/>
        <v>0</v>
      </c>
      <c r="CQ32" s="67"/>
      <c r="CR32" s="67"/>
      <c r="CS32" s="67"/>
      <c r="CT32" s="67"/>
      <c r="CU32" s="67"/>
      <c r="CV32" s="67"/>
      <c r="CW32" s="67"/>
      <c r="CX32" s="67"/>
      <c r="CY32" s="67"/>
      <c r="CZ32" s="67"/>
      <c r="DA32" s="67"/>
      <c r="DB32" s="67"/>
      <c r="DC32" s="68">
        <f t="shared" si="44"/>
        <v>0</v>
      </c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9">
        <f t="shared" si="45"/>
        <v>0</v>
      </c>
      <c r="DQ32" s="67"/>
      <c r="DR32" s="67"/>
      <c r="DS32" s="67"/>
      <c r="DT32" s="67"/>
      <c r="DU32" s="67"/>
      <c r="DV32" s="67"/>
      <c r="DW32" s="67"/>
      <c r="DX32" s="67"/>
      <c r="DY32" s="67"/>
      <c r="DZ32" s="67"/>
      <c r="EA32" s="67"/>
      <c r="EB32" s="67"/>
      <c r="EC32" s="69">
        <f t="shared" si="46"/>
        <v>0</v>
      </c>
      <c r="ED32" s="67"/>
      <c r="EE32" s="67"/>
      <c r="EF32" s="67"/>
      <c r="EG32" s="67"/>
      <c r="EH32" s="67"/>
      <c r="EI32" s="67"/>
      <c r="EJ32" s="67"/>
      <c r="EK32" s="67"/>
      <c r="EL32" s="67"/>
      <c r="EM32" s="67"/>
      <c r="EN32" s="67"/>
      <c r="EO32" s="67"/>
      <c r="EP32" s="69">
        <f t="shared" si="47"/>
        <v>0</v>
      </c>
      <c r="EQ32" s="67"/>
      <c r="ER32" s="67"/>
      <c r="ES32" s="67"/>
      <c r="ET32" s="67"/>
      <c r="EU32" s="67"/>
      <c r="EV32" s="67"/>
      <c r="EW32" s="67"/>
      <c r="EX32" s="67"/>
      <c r="EY32" s="67"/>
      <c r="EZ32" s="67"/>
      <c r="FA32" s="67"/>
      <c r="FB32" s="67"/>
      <c r="FC32" s="69">
        <f t="shared" si="48"/>
        <v>0</v>
      </c>
      <c r="FD32" s="67"/>
      <c r="FE32" s="67"/>
      <c r="FF32" s="67"/>
      <c r="FG32" s="67"/>
      <c r="FH32" s="67"/>
      <c r="FI32" s="67"/>
      <c r="FJ32" s="67"/>
      <c r="FK32" s="67"/>
      <c r="FL32" s="67"/>
      <c r="FM32" s="67"/>
      <c r="FN32" s="67"/>
      <c r="FO32" s="67"/>
      <c r="FP32" s="68">
        <f t="shared" si="49"/>
        <v>0</v>
      </c>
      <c r="FQ32" s="67"/>
      <c r="FR32" s="67"/>
      <c r="FS32" s="67"/>
      <c r="FT32" s="67"/>
      <c r="FU32" s="67"/>
      <c r="FV32" s="67"/>
      <c r="FW32" s="67"/>
      <c r="FX32" s="67"/>
      <c r="FY32" s="67"/>
      <c r="FZ32" s="67"/>
      <c r="GA32" s="67"/>
      <c r="GB32" s="67"/>
      <c r="GC32" s="68">
        <f t="shared" si="50"/>
        <v>0</v>
      </c>
      <c r="GD32" s="67"/>
      <c r="GE32" s="67"/>
      <c r="GF32" s="67"/>
      <c r="GG32" s="67"/>
      <c r="GH32" s="67"/>
      <c r="GI32" s="67"/>
      <c r="GJ32" s="67"/>
      <c r="GK32" s="67">
        <v>46</v>
      </c>
      <c r="GL32" s="67">
        <v>55</v>
      </c>
      <c r="GM32" s="67">
        <v>52</v>
      </c>
      <c r="GN32" s="67">
        <v>58</v>
      </c>
      <c r="GO32" s="67">
        <v>43</v>
      </c>
      <c r="GP32" s="68">
        <f t="shared" si="51"/>
        <v>254</v>
      </c>
      <c r="GQ32" s="67">
        <v>66</v>
      </c>
      <c r="GR32" s="67">
        <v>51</v>
      </c>
      <c r="GS32" s="67">
        <v>46</v>
      </c>
      <c r="GT32" s="67">
        <v>56</v>
      </c>
      <c r="GU32" s="67">
        <v>53</v>
      </c>
      <c r="GV32" s="67">
        <v>46</v>
      </c>
      <c r="GW32" s="67">
        <v>42</v>
      </c>
      <c r="GX32" s="67">
        <v>76</v>
      </c>
      <c r="GY32" s="67">
        <v>60</v>
      </c>
      <c r="GZ32" s="67">
        <v>59</v>
      </c>
      <c r="HA32" s="67">
        <v>65</v>
      </c>
      <c r="HB32" s="67">
        <v>51</v>
      </c>
      <c r="HC32" s="68">
        <f t="shared" si="52"/>
        <v>671</v>
      </c>
      <c r="HD32" s="67">
        <v>55</v>
      </c>
      <c r="HE32" s="67">
        <v>54</v>
      </c>
      <c r="HF32" s="67">
        <v>54</v>
      </c>
      <c r="HG32" s="67">
        <v>38</v>
      </c>
      <c r="HH32" s="67">
        <v>48</v>
      </c>
      <c r="HI32" s="67">
        <v>52</v>
      </c>
      <c r="HJ32" s="67">
        <v>60</v>
      </c>
      <c r="HK32" s="67">
        <v>68</v>
      </c>
      <c r="HL32" s="67">
        <v>39</v>
      </c>
      <c r="HM32" s="67">
        <v>45</v>
      </c>
      <c r="HN32" s="67">
        <v>47</v>
      </c>
      <c r="HO32" s="67">
        <v>49</v>
      </c>
      <c r="HP32" s="69">
        <f t="shared" si="53"/>
        <v>609</v>
      </c>
      <c r="HQ32" s="67">
        <v>44</v>
      </c>
      <c r="HR32" s="67">
        <v>47</v>
      </c>
      <c r="HS32" s="67">
        <v>42</v>
      </c>
      <c r="HT32" s="67">
        <v>62</v>
      </c>
      <c r="HU32" s="67">
        <v>46</v>
      </c>
      <c r="HV32" s="67">
        <v>59</v>
      </c>
      <c r="HW32" s="67">
        <v>63</v>
      </c>
      <c r="HX32" s="67">
        <v>51</v>
      </c>
      <c r="HY32" s="67">
        <v>64</v>
      </c>
      <c r="HZ32" s="67">
        <v>67</v>
      </c>
      <c r="IA32" s="67">
        <v>45</v>
      </c>
      <c r="IB32" s="67">
        <v>59</v>
      </c>
      <c r="IC32" s="69">
        <f t="shared" si="54"/>
        <v>649</v>
      </c>
      <c r="ID32" s="67">
        <v>86</v>
      </c>
      <c r="IE32" s="67">
        <v>72</v>
      </c>
      <c r="IF32" s="67">
        <v>71</v>
      </c>
      <c r="IG32" s="67">
        <v>66</v>
      </c>
      <c r="IH32" s="67">
        <v>65</v>
      </c>
      <c r="II32" s="67">
        <v>55</v>
      </c>
      <c r="IJ32" s="67">
        <v>51</v>
      </c>
      <c r="IK32" s="67">
        <v>60</v>
      </c>
      <c r="IL32" s="67">
        <v>42</v>
      </c>
      <c r="IM32" s="67">
        <v>64</v>
      </c>
      <c r="IN32" s="67">
        <v>75</v>
      </c>
      <c r="IO32" s="67">
        <v>55</v>
      </c>
      <c r="IP32" s="69">
        <f t="shared" si="55"/>
        <v>762</v>
      </c>
      <c r="IQ32" s="67">
        <v>62</v>
      </c>
      <c r="IR32" s="67">
        <v>34</v>
      </c>
      <c r="IS32" s="67">
        <v>70</v>
      </c>
      <c r="IT32" s="67">
        <v>53</v>
      </c>
      <c r="IU32" s="67">
        <v>52</v>
      </c>
      <c r="IV32" s="67">
        <v>70</v>
      </c>
      <c r="IW32" s="67">
        <v>51</v>
      </c>
      <c r="IX32" s="67">
        <v>79</v>
      </c>
      <c r="IY32" s="67">
        <v>76</v>
      </c>
      <c r="IZ32" s="67">
        <v>82</v>
      </c>
      <c r="JA32" s="67">
        <v>46</v>
      </c>
      <c r="JB32" s="67">
        <v>61</v>
      </c>
      <c r="JC32" s="69">
        <f t="shared" si="56"/>
        <v>736</v>
      </c>
      <c r="JD32" s="67">
        <v>42</v>
      </c>
      <c r="JE32" s="67">
        <v>44</v>
      </c>
      <c r="JF32" s="67">
        <v>62</v>
      </c>
      <c r="JG32" s="67">
        <v>52</v>
      </c>
      <c r="JH32" s="67">
        <v>51</v>
      </c>
      <c r="JI32" s="67">
        <v>40</v>
      </c>
      <c r="JJ32" s="67">
        <v>79</v>
      </c>
      <c r="JK32" s="67">
        <v>66</v>
      </c>
      <c r="JL32" s="67">
        <v>59</v>
      </c>
      <c r="JM32" s="67">
        <v>46</v>
      </c>
      <c r="JN32" s="67">
        <v>55</v>
      </c>
      <c r="JO32" s="67">
        <v>60</v>
      </c>
      <c r="JP32" s="69">
        <f t="shared" si="57"/>
        <v>656</v>
      </c>
      <c r="JQ32" s="67">
        <v>76</v>
      </c>
      <c r="JR32" s="67">
        <v>46</v>
      </c>
      <c r="JS32" s="67">
        <v>34</v>
      </c>
      <c r="JT32" s="67">
        <v>37</v>
      </c>
      <c r="JU32" s="67">
        <v>33</v>
      </c>
      <c r="JV32" s="67">
        <v>63</v>
      </c>
      <c r="JW32" s="67">
        <v>52</v>
      </c>
      <c r="JX32" s="67">
        <v>35</v>
      </c>
      <c r="JY32" s="67">
        <v>51</v>
      </c>
      <c r="JZ32" s="67">
        <v>36</v>
      </c>
      <c r="KA32" s="67">
        <v>26</v>
      </c>
      <c r="KB32" s="67">
        <v>42</v>
      </c>
      <c r="KC32" s="69">
        <f t="shared" si="58"/>
        <v>531</v>
      </c>
      <c r="KD32" s="67">
        <v>34</v>
      </c>
      <c r="KE32" s="67">
        <v>30</v>
      </c>
      <c r="KF32" s="67">
        <v>48</v>
      </c>
      <c r="KG32" s="67">
        <v>33</v>
      </c>
      <c r="KH32" s="67">
        <v>36</v>
      </c>
      <c r="KI32" s="67">
        <v>40</v>
      </c>
      <c r="KJ32" s="67">
        <v>39</v>
      </c>
      <c r="KK32" s="67">
        <v>50</v>
      </c>
      <c r="KL32" s="67">
        <v>38</v>
      </c>
      <c r="KM32" s="67">
        <v>38</v>
      </c>
      <c r="KN32" s="67">
        <v>49</v>
      </c>
      <c r="KO32" s="67">
        <v>47</v>
      </c>
      <c r="KP32" s="69">
        <f t="shared" si="59"/>
        <v>482</v>
      </c>
      <c r="KQ32" s="67">
        <v>39</v>
      </c>
      <c r="KR32" s="67">
        <v>41</v>
      </c>
      <c r="KS32" s="67">
        <v>45</v>
      </c>
      <c r="KT32" s="67">
        <v>18</v>
      </c>
      <c r="KU32" s="67">
        <v>27</v>
      </c>
      <c r="KV32" s="67">
        <v>9</v>
      </c>
      <c r="KW32" s="67">
        <v>0</v>
      </c>
      <c r="KX32" s="67">
        <v>75</v>
      </c>
      <c r="KY32" s="67">
        <v>43</v>
      </c>
      <c r="KZ32" s="67">
        <v>33</v>
      </c>
      <c r="LA32" s="67">
        <v>37</v>
      </c>
      <c r="LB32" s="67">
        <v>41</v>
      </c>
      <c r="LC32" s="69">
        <f t="shared" si="60"/>
        <v>408</v>
      </c>
      <c r="LD32" s="67">
        <v>29</v>
      </c>
      <c r="LE32" s="67">
        <v>33</v>
      </c>
      <c r="LF32" s="67">
        <v>42</v>
      </c>
      <c r="LG32" s="67">
        <v>35</v>
      </c>
      <c r="LH32" s="67">
        <v>40</v>
      </c>
      <c r="LI32" s="67">
        <v>38</v>
      </c>
      <c r="LJ32" s="67">
        <v>53</v>
      </c>
      <c r="LK32" s="67">
        <v>46</v>
      </c>
      <c r="LL32" s="67">
        <v>41</v>
      </c>
      <c r="LM32" s="67">
        <v>42</v>
      </c>
      <c r="LN32" s="67">
        <v>45</v>
      </c>
      <c r="LO32" s="67">
        <v>41</v>
      </c>
      <c r="LP32" s="69">
        <f t="shared" si="61"/>
        <v>485</v>
      </c>
      <c r="LQ32" s="171">
        <v>54</v>
      </c>
      <c r="LR32" s="171">
        <v>18</v>
      </c>
      <c r="LS32" s="171">
        <v>61</v>
      </c>
      <c r="LT32" s="171">
        <v>43</v>
      </c>
      <c r="LU32" s="171">
        <v>53</v>
      </c>
      <c r="LV32" s="171">
        <v>22</v>
      </c>
      <c r="LW32" s="171">
        <v>65</v>
      </c>
      <c r="LX32" s="171">
        <v>68</v>
      </c>
      <c r="LY32" s="171">
        <v>45</v>
      </c>
      <c r="LZ32" s="171">
        <v>35</v>
      </c>
      <c r="MA32" s="171">
        <v>29</v>
      </c>
      <c r="MB32" s="171">
        <v>38</v>
      </c>
      <c r="MC32" s="69">
        <f t="shared" si="62"/>
        <v>531</v>
      </c>
      <c r="MD32" s="171">
        <v>35</v>
      </c>
      <c r="ME32" s="171">
        <v>49</v>
      </c>
      <c r="MF32" s="171">
        <v>36</v>
      </c>
      <c r="MG32" s="171">
        <v>44</v>
      </c>
      <c r="MH32" s="171">
        <v>41</v>
      </c>
      <c r="MI32" s="171">
        <v>39</v>
      </c>
      <c r="MJ32" s="67">
        <v>60</v>
      </c>
      <c r="MK32" s="67"/>
      <c r="ML32" s="67"/>
      <c r="MM32" s="67"/>
      <c r="MN32" s="67"/>
      <c r="MO32" s="67"/>
      <c r="MP32" s="68">
        <f t="shared" si="63"/>
        <v>304</v>
      </c>
    </row>
    <row r="33" spans="1:354" s="76" customFormat="1" ht="13.5" thickBot="1" x14ac:dyDescent="0.3">
      <c r="A33" s="189"/>
      <c r="B33" s="191"/>
      <c r="C33" s="71" t="s">
        <v>82</v>
      </c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3">
        <f t="shared" si="37"/>
        <v>0</v>
      </c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3">
        <f t="shared" si="38"/>
        <v>0</v>
      </c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3">
        <f t="shared" si="39"/>
        <v>0</v>
      </c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4">
        <f t="shared" si="40"/>
        <v>0</v>
      </c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4">
        <f t="shared" si="41"/>
        <v>0</v>
      </c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4">
        <f t="shared" si="42"/>
        <v>0</v>
      </c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4">
        <f t="shared" si="43"/>
        <v>0</v>
      </c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3">
        <f t="shared" si="44"/>
        <v>0</v>
      </c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4">
        <f t="shared" si="45"/>
        <v>0</v>
      </c>
      <c r="DQ33" s="72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4">
        <f t="shared" si="46"/>
        <v>0</v>
      </c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4">
        <f t="shared" si="47"/>
        <v>0</v>
      </c>
      <c r="EQ33" s="72"/>
      <c r="ER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4">
        <f t="shared" si="48"/>
        <v>0</v>
      </c>
      <c r="FD33" s="72">
        <v>81</v>
      </c>
      <c r="FE33" s="72">
        <v>44</v>
      </c>
      <c r="FF33" s="72">
        <v>47</v>
      </c>
      <c r="FG33" s="72">
        <v>73</v>
      </c>
      <c r="FH33" s="72">
        <v>89</v>
      </c>
      <c r="FI33" s="72">
        <v>77</v>
      </c>
      <c r="FJ33" s="72">
        <v>46</v>
      </c>
      <c r="FK33" s="72">
        <v>50</v>
      </c>
      <c r="FL33" s="72">
        <v>49</v>
      </c>
      <c r="FM33" s="72">
        <v>52</v>
      </c>
      <c r="FN33" s="72">
        <v>35</v>
      </c>
      <c r="FO33" s="72">
        <v>75</v>
      </c>
      <c r="FP33" s="73">
        <f t="shared" si="49"/>
        <v>718</v>
      </c>
      <c r="FQ33" s="72">
        <v>59</v>
      </c>
      <c r="FR33" s="72">
        <v>47</v>
      </c>
      <c r="FS33" s="72">
        <v>59</v>
      </c>
      <c r="FT33" s="72">
        <v>70</v>
      </c>
      <c r="FU33" s="72">
        <v>78</v>
      </c>
      <c r="FV33" s="72">
        <v>43</v>
      </c>
      <c r="FW33" s="72">
        <v>37</v>
      </c>
      <c r="FX33" s="72">
        <v>37</v>
      </c>
      <c r="FY33" s="72">
        <v>39</v>
      </c>
      <c r="FZ33" s="72">
        <v>64</v>
      </c>
      <c r="GA33" s="72">
        <v>50</v>
      </c>
      <c r="GB33" s="72">
        <v>46</v>
      </c>
      <c r="GC33" s="73">
        <f t="shared" si="50"/>
        <v>629</v>
      </c>
      <c r="GD33" s="72">
        <v>18</v>
      </c>
      <c r="GE33" s="72">
        <v>31</v>
      </c>
      <c r="GF33" s="72">
        <v>26</v>
      </c>
      <c r="GG33" s="72">
        <v>54</v>
      </c>
      <c r="GH33" s="72">
        <v>67</v>
      </c>
      <c r="GI33" s="72">
        <v>47</v>
      </c>
      <c r="GJ33" s="72">
        <v>31</v>
      </c>
      <c r="GK33" s="72">
        <v>42</v>
      </c>
      <c r="GL33" s="72">
        <v>25</v>
      </c>
      <c r="GM33" s="72">
        <v>28</v>
      </c>
      <c r="GN33" s="72">
        <v>31</v>
      </c>
      <c r="GO33" s="72">
        <v>36</v>
      </c>
      <c r="GP33" s="73">
        <f t="shared" si="51"/>
        <v>436</v>
      </c>
      <c r="GQ33" s="72">
        <v>47</v>
      </c>
      <c r="GR33" s="72"/>
      <c r="GS33" s="72">
        <v>66</v>
      </c>
      <c r="GT33" s="72">
        <v>41</v>
      </c>
      <c r="GU33" s="72">
        <v>22</v>
      </c>
      <c r="GV33" s="72">
        <v>36</v>
      </c>
      <c r="GW33" s="72">
        <v>18</v>
      </c>
      <c r="GX33" s="72">
        <v>28</v>
      </c>
      <c r="GY33" s="72">
        <v>25</v>
      </c>
      <c r="GZ33" s="72">
        <v>33</v>
      </c>
      <c r="HA33" s="72">
        <v>45</v>
      </c>
      <c r="HB33" s="72">
        <v>34</v>
      </c>
      <c r="HC33" s="73">
        <f t="shared" si="52"/>
        <v>395</v>
      </c>
      <c r="HD33" s="72">
        <v>30</v>
      </c>
      <c r="HE33" s="72">
        <v>17</v>
      </c>
      <c r="HF33" s="72">
        <v>50</v>
      </c>
      <c r="HG33" s="72">
        <v>52</v>
      </c>
      <c r="HH33" s="72">
        <v>26</v>
      </c>
      <c r="HI33" s="72">
        <v>35</v>
      </c>
      <c r="HJ33" s="72">
        <v>24</v>
      </c>
      <c r="HK33" s="72">
        <v>30</v>
      </c>
      <c r="HL33" s="72">
        <v>16</v>
      </c>
      <c r="HM33" s="72">
        <v>29</v>
      </c>
      <c r="HN33" s="72">
        <v>24</v>
      </c>
      <c r="HO33" s="72">
        <v>42</v>
      </c>
      <c r="HP33" s="74">
        <f t="shared" si="53"/>
        <v>375</v>
      </c>
      <c r="HQ33" s="72">
        <v>29</v>
      </c>
      <c r="HR33" s="72">
        <v>26</v>
      </c>
      <c r="HS33" s="72">
        <v>33</v>
      </c>
      <c r="HT33" s="72">
        <v>29</v>
      </c>
      <c r="HU33" s="72">
        <v>23</v>
      </c>
      <c r="HV33" s="72">
        <v>26</v>
      </c>
      <c r="HW33" s="72">
        <v>28</v>
      </c>
      <c r="HX33" s="72">
        <v>31</v>
      </c>
      <c r="HY33" s="72">
        <v>21</v>
      </c>
      <c r="HZ33" s="72">
        <v>26</v>
      </c>
      <c r="IA33" s="72">
        <v>30</v>
      </c>
      <c r="IB33" s="72">
        <v>16</v>
      </c>
      <c r="IC33" s="74">
        <f t="shared" si="54"/>
        <v>318</v>
      </c>
      <c r="ID33" s="72">
        <v>23</v>
      </c>
      <c r="IE33" s="72">
        <v>34</v>
      </c>
      <c r="IF33" s="72">
        <v>43</v>
      </c>
      <c r="IG33" s="72">
        <v>62</v>
      </c>
      <c r="IH33" s="72">
        <v>174</v>
      </c>
      <c r="II33" s="72">
        <v>44</v>
      </c>
      <c r="IJ33" s="72">
        <v>47</v>
      </c>
      <c r="IK33" s="72">
        <v>77</v>
      </c>
      <c r="IL33" s="72">
        <v>29</v>
      </c>
      <c r="IM33" s="72">
        <v>36</v>
      </c>
      <c r="IN33" s="72">
        <v>34</v>
      </c>
      <c r="IO33" s="72">
        <v>22</v>
      </c>
      <c r="IP33" s="74">
        <f t="shared" si="55"/>
        <v>625</v>
      </c>
      <c r="IQ33" s="72">
        <v>28</v>
      </c>
      <c r="IR33" s="72">
        <v>25</v>
      </c>
      <c r="IS33" s="72">
        <v>29</v>
      </c>
      <c r="IT33" s="72">
        <v>37</v>
      </c>
      <c r="IU33" s="72">
        <v>29</v>
      </c>
      <c r="IV33" s="72">
        <v>36</v>
      </c>
      <c r="IW33" s="72">
        <v>40</v>
      </c>
      <c r="IX33" s="72">
        <v>36</v>
      </c>
      <c r="IY33" s="72">
        <v>33</v>
      </c>
      <c r="IZ33" s="72">
        <v>78</v>
      </c>
      <c r="JA33" s="72">
        <v>38</v>
      </c>
      <c r="JB33" s="72">
        <v>20</v>
      </c>
      <c r="JC33" s="75">
        <f t="shared" si="56"/>
        <v>429</v>
      </c>
      <c r="JD33" s="72">
        <v>31</v>
      </c>
      <c r="JE33" s="72">
        <v>23</v>
      </c>
      <c r="JF33" s="72">
        <v>40</v>
      </c>
      <c r="JG33" s="72">
        <v>28</v>
      </c>
      <c r="JH33" s="72">
        <v>19</v>
      </c>
      <c r="JI33" s="72">
        <v>25</v>
      </c>
      <c r="JJ33" s="72">
        <v>35</v>
      </c>
      <c r="JK33" s="72">
        <v>28</v>
      </c>
      <c r="JL33" s="72">
        <v>26</v>
      </c>
      <c r="JM33" s="72">
        <v>59</v>
      </c>
      <c r="JN33" s="72">
        <v>30</v>
      </c>
      <c r="JO33" s="72">
        <v>48</v>
      </c>
      <c r="JP33" s="75">
        <f t="shared" si="57"/>
        <v>392</v>
      </c>
      <c r="JQ33" s="72">
        <v>36</v>
      </c>
      <c r="JR33" s="72">
        <v>21</v>
      </c>
      <c r="JS33" s="72">
        <v>30</v>
      </c>
      <c r="JT33" s="72">
        <v>9</v>
      </c>
      <c r="JU33" s="72">
        <v>26</v>
      </c>
      <c r="JV33" s="72">
        <v>49</v>
      </c>
      <c r="JW33" s="72">
        <v>24</v>
      </c>
      <c r="JX33" s="72">
        <v>15</v>
      </c>
      <c r="JY33" s="72">
        <v>32</v>
      </c>
      <c r="JZ33" s="72">
        <v>11</v>
      </c>
      <c r="KA33" s="72">
        <v>34</v>
      </c>
      <c r="KB33" s="72">
        <v>22</v>
      </c>
      <c r="KC33" s="75">
        <f t="shared" si="58"/>
        <v>309</v>
      </c>
      <c r="KD33" s="72">
        <v>13</v>
      </c>
      <c r="KE33" s="72">
        <v>14</v>
      </c>
      <c r="KF33" s="72">
        <v>24</v>
      </c>
      <c r="KG33" s="72">
        <v>19</v>
      </c>
      <c r="KH33" s="72">
        <v>13</v>
      </c>
      <c r="KI33" s="72">
        <v>22</v>
      </c>
      <c r="KJ33" s="72">
        <v>14</v>
      </c>
      <c r="KK33" s="72">
        <v>13</v>
      </c>
      <c r="KL33" s="72">
        <v>19</v>
      </c>
      <c r="KM33" s="72">
        <v>18</v>
      </c>
      <c r="KN33" s="72">
        <v>20</v>
      </c>
      <c r="KO33" s="72">
        <v>24</v>
      </c>
      <c r="KP33" s="75">
        <f t="shared" si="59"/>
        <v>213</v>
      </c>
      <c r="KQ33" s="72">
        <v>12</v>
      </c>
      <c r="KR33" s="72">
        <v>14</v>
      </c>
      <c r="KS33" s="72">
        <v>17</v>
      </c>
      <c r="KT33" s="72">
        <v>17</v>
      </c>
      <c r="KU33" s="72">
        <v>20</v>
      </c>
      <c r="KV33" s="72">
        <v>4</v>
      </c>
      <c r="KW33" s="72">
        <v>1</v>
      </c>
      <c r="KX33" s="72">
        <v>30</v>
      </c>
      <c r="KY33" s="72">
        <v>18</v>
      </c>
      <c r="KZ33" s="72">
        <v>13</v>
      </c>
      <c r="LA33" s="72">
        <v>32</v>
      </c>
      <c r="LB33" s="72">
        <v>27</v>
      </c>
      <c r="LC33" s="75">
        <f t="shared" si="60"/>
        <v>205</v>
      </c>
      <c r="LD33" s="72">
        <v>21</v>
      </c>
      <c r="LE33" s="72">
        <v>9</v>
      </c>
      <c r="LF33" s="72">
        <v>9</v>
      </c>
      <c r="LG33" s="72">
        <v>9</v>
      </c>
      <c r="LH33" s="72">
        <v>20</v>
      </c>
      <c r="LI33" s="72">
        <v>18</v>
      </c>
      <c r="LJ33" s="72">
        <v>21</v>
      </c>
      <c r="LK33" s="72">
        <v>30</v>
      </c>
      <c r="LL33" s="72">
        <v>15</v>
      </c>
      <c r="LM33" s="72">
        <v>24</v>
      </c>
      <c r="LN33" s="72">
        <v>21</v>
      </c>
      <c r="LO33" s="72">
        <v>16</v>
      </c>
      <c r="LP33" s="75">
        <f t="shared" si="61"/>
        <v>213</v>
      </c>
      <c r="LQ33" s="172">
        <v>17</v>
      </c>
      <c r="LR33" s="172">
        <v>4</v>
      </c>
      <c r="LS33" s="172">
        <v>17</v>
      </c>
      <c r="LT33" s="172">
        <v>27</v>
      </c>
      <c r="LU33" s="172">
        <v>31</v>
      </c>
      <c r="LV33" s="172">
        <v>16</v>
      </c>
      <c r="LW33" s="172">
        <v>19</v>
      </c>
      <c r="LX33" s="172">
        <v>18</v>
      </c>
      <c r="LY33" s="172">
        <v>46</v>
      </c>
      <c r="LZ33" s="172">
        <v>19</v>
      </c>
      <c r="MA33" s="172">
        <v>29</v>
      </c>
      <c r="MB33" s="172">
        <v>37</v>
      </c>
      <c r="MC33" s="75">
        <f t="shared" si="62"/>
        <v>280</v>
      </c>
      <c r="MD33" s="172">
        <v>21</v>
      </c>
      <c r="ME33" s="172">
        <v>12</v>
      </c>
      <c r="MF33" s="172">
        <v>25</v>
      </c>
      <c r="MG33" s="172">
        <v>16</v>
      </c>
      <c r="MH33" s="172">
        <v>36</v>
      </c>
      <c r="MI33" s="172">
        <v>12</v>
      </c>
      <c r="MJ33" s="72">
        <v>17</v>
      </c>
      <c r="MK33" s="72"/>
      <c r="ML33" s="72"/>
      <c r="MM33" s="72"/>
      <c r="MN33" s="72"/>
      <c r="MO33" s="72"/>
      <c r="MP33" s="73">
        <f t="shared" si="63"/>
        <v>139</v>
      </c>
    </row>
    <row r="34" spans="1:354" ht="34.5" thickBot="1" x14ac:dyDescent="0.3">
      <c r="A34" s="189"/>
      <c r="B34" s="191"/>
      <c r="C34" s="13" t="s">
        <v>36</v>
      </c>
      <c r="D34" s="79">
        <v>867</v>
      </c>
      <c r="E34" s="79">
        <v>853</v>
      </c>
      <c r="F34" s="79">
        <v>957</v>
      </c>
      <c r="G34" s="79">
        <v>908</v>
      </c>
      <c r="H34" s="79">
        <v>978</v>
      </c>
      <c r="I34" s="79">
        <v>1080</v>
      </c>
      <c r="J34" s="79">
        <v>1131</v>
      </c>
      <c r="K34" s="79">
        <v>1034</v>
      </c>
      <c r="L34" s="79">
        <v>971</v>
      </c>
      <c r="M34" s="79">
        <v>1046</v>
      </c>
      <c r="N34" s="79">
        <v>842</v>
      </c>
      <c r="O34" s="79">
        <v>800</v>
      </c>
      <c r="P34" s="77">
        <f>SUM(D34:O34)</f>
        <v>11467</v>
      </c>
      <c r="Q34" s="79">
        <v>964</v>
      </c>
      <c r="R34" s="79">
        <v>1056</v>
      </c>
      <c r="S34" s="79">
        <v>948</v>
      </c>
      <c r="T34" s="79">
        <v>904</v>
      </c>
      <c r="U34" s="79">
        <v>846</v>
      </c>
      <c r="V34" s="79">
        <v>962</v>
      </c>
      <c r="W34" s="79">
        <v>1341</v>
      </c>
      <c r="X34" s="79">
        <v>1006</v>
      </c>
      <c r="Y34" s="79">
        <v>968</v>
      </c>
      <c r="Z34" s="79">
        <v>1026</v>
      </c>
      <c r="AA34" s="79">
        <v>887</v>
      </c>
      <c r="AB34" s="79">
        <v>747</v>
      </c>
      <c r="AC34" s="77">
        <f>SUM(Q34:AB34)</f>
        <v>11655</v>
      </c>
      <c r="AD34" s="79">
        <v>1174</v>
      </c>
      <c r="AE34" s="79">
        <v>893</v>
      </c>
      <c r="AF34" s="79">
        <v>947</v>
      </c>
      <c r="AG34" s="79">
        <v>823</v>
      </c>
      <c r="AH34" s="79">
        <v>929</v>
      </c>
      <c r="AI34" s="79">
        <v>1066</v>
      </c>
      <c r="AJ34" s="79">
        <v>1013</v>
      </c>
      <c r="AK34" s="79">
        <v>1095</v>
      </c>
      <c r="AL34" s="79">
        <v>969</v>
      </c>
      <c r="AM34" s="79">
        <v>1147</v>
      </c>
      <c r="AN34" s="79">
        <v>896</v>
      </c>
      <c r="AO34" s="79">
        <v>714</v>
      </c>
      <c r="AP34" s="77">
        <f>SUM(AD34:AO34)</f>
        <v>11666</v>
      </c>
      <c r="AQ34" s="79">
        <v>1157</v>
      </c>
      <c r="AR34" s="79">
        <v>791</v>
      </c>
      <c r="AS34" s="79">
        <v>938</v>
      </c>
      <c r="AT34" s="79">
        <v>955</v>
      </c>
      <c r="AU34" s="79">
        <v>830</v>
      </c>
      <c r="AV34" s="79">
        <v>733</v>
      </c>
      <c r="AW34" s="79">
        <v>927</v>
      </c>
      <c r="AX34" s="79">
        <v>971</v>
      </c>
      <c r="AY34" s="79">
        <v>1050</v>
      </c>
      <c r="AZ34" s="79">
        <v>1249</v>
      </c>
      <c r="BA34" s="79">
        <v>903</v>
      </c>
      <c r="BB34" s="79">
        <v>1194</v>
      </c>
      <c r="BC34" s="78">
        <f>SUM(AQ34:BB34)</f>
        <v>11698</v>
      </c>
      <c r="BD34" s="79">
        <v>960</v>
      </c>
      <c r="BE34" s="79">
        <v>673</v>
      </c>
      <c r="BF34" s="79">
        <v>825</v>
      </c>
      <c r="BG34" s="79">
        <v>749</v>
      </c>
      <c r="BH34" s="79">
        <v>825</v>
      </c>
      <c r="BI34" s="79">
        <v>849</v>
      </c>
      <c r="BJ34" s="79">
        <v>1044</v>
      </c>
      <c r="BK34" s="79">
        <v>990</v>
      </c>
      <c r="BL34" s="79">
        <v>880</v>
      </c>
      <c r="BM34" s="79">
        <v>1100</v>
      </c>
      <c r="BN34" s="79">
        <v>842</v>
      </c>
      <c r="BO34" s="79">
        <v>941</v>
      </c>
      <c r="BP34" s="78">
        <f>SUM(BD34:BO34)</f>
        <v>10678</v>
      </c>
      <c r="BQ34" s="79">
        <v>1056</v>
      </c>
      <c r="BR34" s="79">
        <v>825</v>
      </c>
      <c r="BS34" s="79">
        <v>1031</v>
      </c>
      <c r="BT34" s="79">
        <v>889</v>
      </c>
      <c r="BU34" s="79">
        <v>753</v>
      </c>
      <c r="BV34" s="79">
        <v>940</v>
      </c>
      <c r="BW34" s="79">
        <v>1125</v>
      </c>
      <c r="BX34" s="79">
        <v>1076</v>
      </c>
      <c r="BY34" s="79">
        <v>945</v>
      </c>
      <c r="BZ34" s="79">
        <v>1011</v>
      </c>
      <c r="CA34" s="79">
        <v>953</v>
      </c>
      <c r="CB34" s="79">
        <v>1010</v>
      </c>
      <c r="CC34" s="78">
        <f>SUM(BQ34:CB34)</f>
        <v>11614</v>
      </c>
      <c r="CD34" s="79">
        <v>1058</v>
      </c>
      <c r="CE34" s="79">
        <v>814</v>
      </c>
      <c r="CF34" s="79">
        <v>1138</v>
      </c>
      <c r="CG34" s="79">
        <v>920</v>
      </c>
      <c r="CH34" s="79">
        <v>781</v>
      </c>
      <c r="CI34" s="79">
        <v>946</v>
      </c>
      <c r="CJ34" s="79">
        <v>1033</v>
      </c>
      <c r="CK34" s="79">
        <v>1077</v>
      </c>
      <c r="CL34" s="79">
        <v>944</v>
      </c>
      <c r="CM34" s="79">
        <v>1029</v>
      </c>
      <c r="CN34" s="79">
        <v>834</v>
      </c>
      <c r="CO34" s="79">
        <v>851</v>
      </c>
      <c r="CP34" s="78">
        <f>SUM(CD34:CO34)</f>
        <v>11425</v>
      </c>
      <c r="CQ34" s="79">
        <v>910</v>
      </c>
      <c r="CR34" s="79">
        <v>993</v>
      </c>
      <c r="CS34" s="79">
        <v>1014</v>
      </c>
      <c r="CT34" s="79">
        <v>885</v>
      </c>
      <c r="CU34" s="79">
        <v>911</v>
      </c>
      <c r="CV34" s="79">
        <v>1019</v>
      </c>
      <c r="CW34" s="79">
        <v>998</v>
      </c>
      <c r="CX34" s="79">
        <v>955</v>
      </c>
      <c r="CY34" s="79">
        <v>1038</v>
      </c>
      <c r="CZ34" s="79">
        <v>957</v>
      </c>
      <c r="DA34" s="79">
        <v>875</v>
      </c>
      <c r="DB34" s="79">
        <v>762</v>
      </c>
      <c r="DC34" s="79">
        <f>SUM(CQ34:DB34)</f>
        <v>11317</v>
      </c>
      <c r="DD34" s="79">
        <v>996</v>
      </c>
      <c r="DE34" s="79">
        <v>824</v>
      </c>
      <c r="DF34" s="79">
        <v>858</v>
      </c>
      <c r="DG34" s="79">
        <v>832</v>
      </c>
      <c r="DH34" s="79">
        <v>781</v>
      </c>
      <c r="DI34" s="79">
        <v>816</v>
      </c>
      <c r="DJ34" s="79">
        <v>898</v>
      </c>
      <c r="DK34" s="79">
        <v>1043</v>
      </c>
      <c r="DL34" s="79">
        <v>847</v>
      </c>
      <c r="DM34" s="79">
        <v>953</v>
      </c>
      <c r="DN34" s="79">
        <v>909</v>
      </c>
      <c r="DO34" s="79">
        <v>747</v>
      </c>
      <c r="DP34" s="78">
        <f>SUM(DD34:DO34)</f>
        <v>10504</v>
      </c>
      <c r="DQ34" s="79">
        <v>1027</v>
      </c>
      <c r="DR34" s="79">
        <v>860</v>
      </c>
      <c r="DS34" s="79">
        <v>920</v>
      </c>
      <c r="DT34" s="79">
        <v>831</v>
      </c>
      <c r="DU34" s="79">
        <v>818</v>
      </c>
      <c r="DV34" s="79">
        <v>788</v>
      </c>
      <c r="DW34" s="79">
        <v>897</v>
      </c>
      <c r="DX34" s="79">
        <v>1009</v>
      </c>
      <c r="DY34" s="79">
        <v>979</v>
      </c>
      <c r="DZ34" s="79">
        <v>961</v>
      </c>
      <c r="EA34" s="79">
        <v>828</v>
      </c>
      <c r="EB34" s="79">
        <v>719</v>
      </c>
      <c r="EC34" s="78">
        <f>SUM(DQ34:EB34)</f>
        <v>10637</v>
      </c>
      <c r="ED34" s="79">
        <v>1127</v>
      </c>
      <c r="EE34" s="79">
        <v>730</v>
      </c>
      <c r="EF34" s="79">
        <v>953</v>
      </c>
      <c r="EG34" s="79">
        <v>872</v>
      </c>
      <c r="EH34" s="79">
        <v>721</v>
      </c>
      <c r="EI34" s="79">
        <v>887</v>
      </c>
      <c r="EJ34" s="79">
        <v>1076</v>
      </c>
      <c r="EK34" s="79">
        <v>1082</v>
      </c>
      <c r="EL34" s="79">
        <v>1043</v>
      </c>
      <c r="EM34" s="79">
        <v>1282</v>
      </c>
      <c r="EN34" s="79">
        <v>907</v>
      </c>
      <c r="EO34" s="79">
        <v>889</v>
      </c>
      <c r="EP34" s="78">
        <f>SUM(ED34:EO34)</f>
        <v>11569</v>
      </c>
      <c r="EQ34" s="79">
        <v>1047</v>
      </c>
      <c r="ER34" s="79">
        <v>1020</v>
      </c>
      <c r="ES34" s="79">
        <v>1160</v>
      </c>
      <c r="ET34" s="79">
        <v>914</v>
      </c>
      <c r="EU34" s="79">
        <v>857</v>
      </c>
      <c r="EV34" s="79">
        <v>1081</v>
      </c>
      <c r="EW34" s="79">
        <v>1169</v>
      </c>
      <c r="EX34" s="79">
        <v>1125</v>
      </c>
      <c r="EY34" s="79">
        <v>1127</v>
      </c>
      <c r="EZ34" s="79">
        <v>1213</v>
      </c>
      <c r="FA34" s="79">
        <v>1009</v>
      </c>
      <c r="FB34" s="79">
        <v>1134</v>
      </c>
      <c r="FC34" s="78">
        <f>SUM(EQ34:FB34)</f>
        <v>12856</v>
      </c>
      <c r="FD34" s="79">
        <f>SUM(FD20:FD33)</f>
        <v>1406</v>
      </c>
      <c r="FE34" s="79">
        <f t="shared" ref="FE34:HP34" si="64">SUM(FE20:FE33)</f>
        <v>1011</v>
      </c>
      <c r="FF34" s="79">
        <f t="shared" si="64"/>
        <v>1267</v>
      </c>
      <c r="FG34" s="79">
        <f t="shared" si="64"/>
        <v>1280</v>
      </c>
      <c r="FH34" s="79">
        <f t="shared" si="64"/>
        <v>1304</v>
      </c>
      <c r="FI34" s="79">
        <f t="shared" si="64"/>
        <v>1221</v>
      </c>
      <c r="FJ34" s="79">
        <f t="shared" si="64"/>
        <v>1138</v>
      </c>
      <c r="FK34" s="79">
        <f t="shared" si="64"/>
        <v>1090</v>
      </c>
      <c r="FL34" s="79">
        <f t="shared" si="64"/>
        <v>1270</v>
      </c>
      <c r="FM34" s="79">
        <f t="shared" si="64"/>
        <v>1325</v>
      </c>
      <c r="FN34" s="79">
        <f t="shared" si="64"/>
        <v>1031</v>
      </c>
      <c r="FO34" s="79">
        <f t="shared" si="64"/>
        <v>1101</v>
      </c>
      <c r="FP34" s="79">
        <f t="shared" si="64"/>
        <v>14444</v>
      </c>
      <c r="FQ34" s="79">
        <f t="shared" si="64"/>
        <v>1251</v>
      </c>
      <c r="FR34" s="79">
        <f t="shared" si="64"/>
        <v>1114</v>
      </c>
      <c r="FS34" s="79">
        <f t="shared" si="64"/>
        <v>1157</v>
      </c>
      <c r="FT34" s="79">
        <f t="shared" si="64"/>
        <v>1103</v>
      </c>
      <c r="FU34" s="79">
        <f t="shared" si="64"/>
        <v>1233</v>
      </c>
      <c r="FV34" s="79">
        <f t="shared" si="64"/>
        <v>1212</v>
      </c>
      <c r="FW34" s="79">
        <f t="shared" si="64"/>
        <v>1008</v>
      </c>
      <c r="FX34" s="79">
        <f t="shared" si="64"/>
        <v>981</v>
      </c>
      <c r="FY34" s="79">
        <f t="shared" si="64"/>
        <v>1261</v>
      </c>
      <c r="FZ34" s="79">
        <f t="shared" si="64"/>
        <v>1306</v>
      </c>
      <c r="GA34" s="79">
        <f t="shared" si="64"/>
        <v>1133</v>
      </c>
      <c r="GB34" s="79">
        <f t="shared" si="64"/>
        <v>998</v>
      </c>
      <c r="GC34" s="79">
        <f t="shared" si="64"/>
        <v>13757</v>
      </c>
      <c r="GD34" s="79">
        <f t="shared" si="64"/>
        <v>1154</v>
      </c>
      <c r="GE34" s="79">
        <f t="shared" si="64"/>
        <v>893</v>
      </c>
      <c r="GF34" s="79">
        <f t="shared" si="64"/>
        <v>1163</v>
      </c>
      <c r="GG34" s="79">
        <f t="shared" si="64"/>
        <v>1053</v>
      </c>
      <c r="GH34" s="79">
        <f t="shared" si="64"/>
        <v>956</v>
      </c>
      <c r="GI34" s="79">
        <f t="shared" si="64"/>
        <v>1094</v>
      </c>
      <c r="GJ34" s="79">
        <f t="shared" si="64"/>
        <v>1156</v>
      </c>
      <c r="GK34" s="79">
        <f t="shared" si="64"/>
        <v>1172</v>
      </c>
      <c r="GL34" s="79">
        <f t="shared" si="64"/>
        <v>1217</v>
      </c>
      <c r="GM34" s="79">
        <f t="shared" si="64"/>
        <v>1300</v>
      </c>
      <c r="GN34" s="79">
        <f t="shared" si="64"/>
        <v>1207</v>
      </c>
      <c r="GO34" s="79">
        <f t="shared" si="64"/>
        <v>1056</v>
      </c>
      <c r="GP34" s="79">
        <f t="shared" si="64"/>
        <v>13421</v>
      </c>
      <c r="GQ34" s="79">
        <f t="shared" si="64"/>
        <v>1307</v>
      </c>
      <c r="GR34" s="79">
        <f t="shared" si="64"/>
        <v>1197</v>
      </c>
      <c r="GS34" s="79">
        <f t="shared" si="64"/>
        <v>1288</v>
      </c>
      <c r="GT34" s="79">
        <f t="shared" si="64"/>
        <v>1210</v>
      </c>
      <c r="GU34" s="79">
        <f t="shared" si="64"/>
        <v>1118</v>
      </c>
      <c r="GV34" s="79">
        <f t="shared" si="64"/>
        <v>1055</v>
      </c>
      <c r="GW34" s="79">
        <f t="shared" si="64"/>
        <v>1270</v>
      </c>
      <c r="GX34" s="79">
        <f t="shared" si="64"/>
        <v>1355</v>
      </c>
      <c r="GY34" s="79">
        <f t="shared" si="64"/>
        <v>1276</v>
      </c>
      <c r="GZ34" s="79">
        <f t="shared" si="64"/>
        <v>1264</v>
      </c>
      <c r="HA34" s="79">
        <f t="shared" si="64"/>
        <v>1272</v>
      </c>
      <c r="HB34" s="79">
        <f t="shared" si="64"/>
        <v>1394</v>
      </c>
      <c r="HC34" s="79">
        <f t="shared" si="64"/>
        <v>15006</v>
      </c>
      <c r="HD34" s="79">
        <f t="shared" si="64"/>
        <v>1257</v>
      </c>
      <c r="HE34" s="79">
        <f t="shared" si="64"/>
        <v>1145</v>
      </c>
      <c r="HF34" s="79">
        <f t="shared" si="64"/>
        <v>1307</v>
      </c>
      <c r="HG34" s="79">
        <f t="shared" si="64"/>
        <v>1065</v>
      </c>
      <c r="HH34" s="79">
        <f t="shared" si="64"/>
        <v>1160</v>
      </c>
      <c r="HI34" s="79">
        <f>SUM(HI20:HI33)</f>
        <v>1080</v>
      </c>
      <c r="HJ34" s="79">
        <f t="shared" si="64"/>
        <v>1255</v>
      </c>
      <c r="HK34" s="79">
        <f t="shared" si="64"/>
        <v>1307</v>
      </c>
      <c r="HL34" s="79">
        <f t="shared" si="64"/>
        <v>1113</v>
      </c>
      <c r="HM34" s="79">
        <f t="shared" si="64"/>
        <v>1266</v>
      </c>
      <c r="HN34" s="79">
        <f t="shared" si="64"/>
        <v>1081</v>
      </c>
      <c r="HO34" s="79">
        <f t="shared" si="64"/>
        <v>1181</v>
      </c>
      <c r="HP34" s="78">
        <f t="shared" si="64"/>
        <v>14217</v>
      </c>
      <c r="HQ34" s="79">
        <f t="shared" ref="HQ34:IP34" si="65">SUM(HQ20:HQ33)</f>
        <v>1200</v>
      </c>
      <c r="HR34" s="79">
        <f t="shared" si="65"/>
        <v>1130</v>
      </c>
      <c r="HS34" s="79">
        <f t="shared" si="65"/>
        <v>1179</v>
      </c>
      <c r="HT34" s="79">
        <f t="shared" si="65"/>
        <v>1105</v>
      </c>
      <c r="HU34" s="79">
        <f t="shared" si="65"/>
        <v>819</v>
      </c>
      <c r="HV34" s="79">
        <f t="shared" si="65"/>
        <v>1143</v>
      </c>
      <c r="HW34" s="79">
        <f t="shared" si="65"/>
        <v>1221</v>
      </c>
      <c r="HX34" s="79">
        <f t="shared" si="65"/>
        <v>1243</v>
      </c>
      <c r="HY34" s="79">
        <f t="shared" si="65"/>
        <v>1230</v>
      </c>
      <c r="HZ34" s="79">
        <f t="shared" si="65"/>
        <v>1323</v>
      </c>
      <c r="IA34" s="79">
        <f t="shared" si="65"/>
        <v>1301</v>
      </c>
      <c r="IB34" s="79">
        <f t="shared" si="65"/>
        <v>1148</v>
      </c>
      <c r="IC34" s="78">
        <f t="shared" si="65"/>
        <v>14042</v>
      </c>
      <c r="ID34" s="79">
        <f t="shared" si="65"/>
        <v>1207</v>
      </c>
      <c r="IE34" s="79">
        <f t="shared" si="65"/>
        <v>1151</v>
      </c>
      <c r="IF34" s="79">
        <f t="shared" si="65"/>
        <v>1309</v>
      </c>
      <c r="IG34" s="79">
        <f t="shared" si="65"/>
        <v>1217</v>
      </c>
      <c r="IH34" s="79">
        <f t="shared" si="65"/>
        <v>1504</v>
      </c>
      <c r="II34" s="79">
        <f t="shared" si="65"/>
        <v>1028</v>
      </c>
      <c r="IJ34" s="79">
        <f t="shared" si="65"/>
        <v>1374</v>
      </c>
      <c r="IK34" s="79">
        <f t="shared" si="65"/>
        <v>1496</v>
      </c>
      <c r="IL34" s="79">
        <f t="shared" si="65"/>
        <v>1043</v>
      </c>
      <c r="IM34" s="79">
        <f t="shared" si="65"/>
        <v>1466</v>
      </c>
      <c r="IN34" s="79">
        <f t="shared" si="65"/>
        <v>1223</v>
      </c>
      <c r="IO34" s="79">
        <f t="shared" si="65"/>
        <v>1208</v>
      </c>
      <c r="IP34" s="78">
        <f t="shared" si="65"/>
        <v>15226</v>
      </c>
      <c r="IQ34" s="79">
        <f t="shared" ref="IQ34:JC34" si="66">SUM(IQ20:IQ33)</f>
        <v>1449</v>
      </c>
      <c r="IR34" s="79">
        <f t="shared" si="66"/>
        <v>1177</v>
      </c>
      <c r="IS34" s="79">
        <f t="shared" si="66"/>
        <v>1317</v>
      </c>
      <c r="IT34" s="79">
        <f t="shared" si="66"/>
        <v>1034</v>
      </c>
      <c r="IU34" s="79">
        <f t="shared" si="66"/>
        <v>1493</v>
      </c>
      <c r="IV34" s="79">
        <f t="shared" si="66"/>
        <v>1463</v>
      </c>
      <c r="IW34" s="79">
        <f t="shared" si="66"/>
        <v>1546</v>
      </c>
      <c r="IX34" s="79">
        <f t="shared" si="66"/>
        <v>1420</v>
      </c>
      <c r="IY34" s="79">
        <f t="shared" si="66"/>
        <v>1454</v>
      </c>
      <c r="IZ34" s="79">
        <f t="shared" si="66"/>
        <v>2127</v>
      </c>
      <c r="JA34" s="79">
        <f t="shared" si="66"/>
        <v>1493</v>
      </c>
      <c r="JB34" s="79">
        <f t="shared" si="66"/>
        <v>1304</v>
      </c>
      <c r="JC34" s="78">
        <f t="shared" si="66"/>
        <v>17277</v>
      </c>
      <c r="JD34" s="79">
        <f t="shared" ref="JD34:JP34" si="67">SUM(JD20:JD33)</f>
        <v>1322</v>
      </c>
      <c r="JE34" s="79">
        <f t="shared" si="67"/>
        <v>1224</v>
      </c>
      <c r="JF34" s="79">
        <f t="shared" si="67"/>
        <v>1485</v>
      </c>
      <c r="JG34" s="79">
        <f t="shared" si="67"/>
        <v>1336</v>
      </c>
      <c r="JH34" s="79">
        <f t="shared" si="67"/>
        <v>1416</v>
      </c>
      <c r="JI34" s="79">
        <f t="shared" si="67"/>
        <v>1228</v>
      </c>
      <c r="JJ34" s="79">
        <f t="shared" si="67"/>
        <v>1646</v>
      </c>
      <c r="JK34" s="79">
        <f t="shared" si="67"/>
        <v>1382</v>
      </c>
      <c r="JL34" s="79">
        <f t="shared" si="67"/>
        <v>1469</v>
      </c>
      <c r="JM34" s="79">
        <f t="shared" si="67"/>
        <v>1276</v>
      </c>
      <c r="JN34" s="79">
        <f t="shared" si="67"/>
        <v>1343</v>
      </c>
      <c r="JO34" s="79">
        <f t="shared" si="67"/>
        <v>1478</v>
      </c>
      <c r="JP34" s="78">
        <f t="shared" si="67"/>
        <v>16605</v>
      </c>
      <c r="JQ34" s="79">
        <f t="shared" ref="JQ34:KC34" si="68">SUM(JQ20:JQ33)</f>
        <v>1530</v>
      </c>
      <c r="JR34" s="79">
        <f t="shared" si="68"/>
        <v>1368</v>
      </c>
      <c r="JS34" s="79">
        <f t="shared" si="68"/>
        <v>922</v>
      </c>
      <c r="JT34" s="79">
        <f t="shared" si="68"/>
        <v>802</v>
      </c>
      <c r="JU34" s="79">
        <f t="shared" si="68"/>
        <v>830</v>
      </c>
      <c r="JV34" s="79">
        <f t="shared" si="68"/>
        <v>1271</v>
      </c>
      <c r="JW34" s="79">
        <f t="shared" si="68"/>
        <v>1358</v>
      </c>
      <c r="JX34" s="79">
        <f t="shared" si="68"/>
        <v>1018</v>
      </c>
      <c r="JY34" s="79">
        <f t="shared" si="68"/>
        <v>1120</v>
      </c>
      <c r="JZ34" s="79">
        <f t="shared" si="68"/>
        <v>1229</v>
      </c>
      <c r="KA34" s="79">
        <f t="shared" si="68"/>
        <v>993</v>
      </c>
      <c r="KB34" s="79">
        <f t="shared" si="68"/>
        <v>1132</v>
      </c>
      <c r="KC34" s="78">
        <f t="shared" si="68"/>
        <v>13573</v>
      </c>
      <c r="KD34" s="79">
        <f t="shared" ref="KD34:KP34" si="69">SUM(KD20:KD33)</f>
        <v>864</v>
      </c>
      <c r="KE34" s="79">
        <f t="shared" si="69"/>
        <v>877</v>
      </c>
      <c r="KF34" s="79">
        <f t="shared" si="69"/>
        <v>1120</v>
      </c>
      <c r="KG34" s="79">
        <f t="shared" si="69"/>
        <v>917</v>
      </c>
      <c r="KH34" s="79">
        <f t="shared" si="69"/>
        <v>783</v>
      </c>
      <c r="KI34" s="79">
        <f t="shared" si="69"/>
        <v>997</v>
      </c>
      <c r="KJ34" s="79">
        <f t="shared" si="69"/>
        <v>1021</v>
      </c>
      <c r="KK34" s="79">
        <f t="shared" si="69"/>
        <v>983</v>
      </c>
      <c r="KL34" s="79">
        <f t="shared" si="69"/>
        <v>1385</v>
      </c>
      <c r="KM34" s="79">
        <f t="shared" si="69"/>
        <v>1032</v>
      </c>
      <c r="KN34" s="79">
        <f t="shared" si="69"/>
        <v>1174</v>
      </c>
      <c r="KO34" s="79">
        <f t="shared" si="69"/>
        <v>1148</v>
      </c>
      <c r="KP34" s="78">
        <f t="shared" si="69"/>
        <v>12301</v>
      </c>
      <c r="KQ34" s="79">
        <f t="shared" ref="KQ34:LC34" si="70">SUM(KQ20:KQ33)</f>
        <v>957</v>
      </c>
      <c r="KR34" s="79">
        <f t="shared" si="70"/>
        <v>960</v>
      </c>
      <c r="KS34" s="79">
        <f t="shared" si="70"/>
        <v>1048</v>
      </c>
      <c r="KT34" s="79">
        <f t="shared" si="70"/>
        <v>894</v>
      </c>
      <c r="KU34" s="79">
        <f t="shared" si="70"/>
        <v>718</v>
      </c>
      <c r="KV34" s="79">
        <f t="shared" si="70"/>
        <v>369</v>
      </c>
      <c r="KW34" s="79">
        <f t="shared" si="70"/>
        <v>117</v>
      </c>
      <c r="KX34" s="79">
        <f t="shared" si="70"/>
        <v>1668</v>
      </c>
      <c r="KY34" s="79">
        <f t="shared" si="70"/>
        <v>1245</v>
      </c>
      <c r="KZ34" s="79">
        <f t="shared" ref="KZ34:LA34" si="71">SUM(KZ20:KZ33)</f>
        <v>963</v>
      </c>
      <c r="LA34" s="79">
        <f t="shared" si="71"/>
        <v>967</v>
      </c>
      <c r="LB34" s="79">
        <f t="shared" si="70"/>
        <v>894</v>
      </c>
      <c r="LC34" s="78">
        <f t="shared" si="70"/>
        <v>10800</v>
      </c>
      <c r="LD34" s="79">
        <f t="shared" ref="LD34:LP34" si="72">SUM(LD20:LD33)</f>
        <v>777</v>
      </c>
      <c r="LE34" s="79">
        <f t="shared" si="72"/>
        <v>668</v>
      </c>
      <c r="LF34" s="79">
        <f t="shared" si="72"/>
        <v>951</v>
      </c>
      <c r="LG34" s="79">
        <f t="shared" si="72"/>
        <v>720</v>
      </c>
      <c r="LH34" s="79">
        <f t="shared" si="72"/>
        <v>1410</v>
      </c>
      <c r="LI34" s="79">
        <f t="shared" si="72"/>
        <v>1124</v>
      </c>
      <c r="LJ34" s="79">
        <f t="shared" si="72"/>
        <v>1076</v>
      </c>
      <c r="LK34" s="79">
        <f t="shared" si="72"/>
        <v>1092</v>
      </c>
      <c r="LL34" s="79">
        <f t="shared" si="72"/>
        <v>951</v>
      </c>
      <c r="LM34" s="79">
        <f t="shared" si="72"/>
        <v>1164</v>
      </c>
      <c r="LN34" s="79">
        <f t="shared" si="72"/>
        <v>1062</v>
      </c>
      <c r="LO34" s="79">
        <f t="shared" si="72"/>
        <v>902</v>
      </c>
      <c r="LP34" s="78">
        <f t="shared" si="72"/>
        <v>11897</v>
      </c>
      <c r="LQ34" s="79">
        <f t="shared" ref="LQ34:MC34" si="73">SUM(LQ20:LQ33)</f>
        <v>934</v>
      </c>
      <c r="LR34" s="79">
        <f t="shared" si="73"/>
        <v>666</v>
      </c>
      <c r="LS34" s="79">
        <f t="shared" si="73"/>
        <v>1201</v>
      </c>
      <c r="LT34" s="79">
        <f t="shared" si="73"/>
        <v>1077</v>
      </c>
      <c r="LU34" s="79">
        <f t="shared" si="73"/>
        <v>1274</v>
      </c>
      <c r="LV34" s="79">
        <f t="shared" si="73"/>
        <v>866</v>
      </c>
      <c r="LW34" s="79">
        <f t="shared" si="73"/>
        <v>1196</v>
      </c>
      <c r="LX34" s="79">
        <f t="shared" si="73"/>
        <v>1080</v>
      </c>
      <c r="LY34" s="79">
        <f t="shared" si="73"/>
        <v>1136</v>
      </c>
      <c r="LZ34" s="79">
        <f t="shared" si="73"/>
        <v>1056</v>
      </c>
      <c r="MA34" s="79">
        <f t="shared" si="73"/>
        <v>935</v>
      </c>
      <c r="MB34" s="79">
        <f t="shared" si="73"/>
        <v>960</v>
      </c>
      <c r="MC34" s="78">
        <f t="shared" si="73"/>
        <v>12381</v>
      </c>
      <c r="MD34" s="78">
        <f t="shared" ref="MD34:MP34" si="74">SUM(MD20:MD33)</f>
        <v>1041</v>
      </c>
      <c r="ME34" s="78">
        <f t="shared" si="74"/>
        <v>728</v>
      </c>
      <c r="MF34" s="78">
        <f t="shared" si="74"/>
        <v>805</v>
      </c>
      <c r="MG34" s="78">
        <f t="shared" si="74"/>
        <v>819</v>
      </c>
      <c r="MH34" s="78">
        <f t="shared" si="74"/>
        <v>862</v>
      </c>
      <c r="MI34" s="78">
        <f t="shared" si="74"/>
        <v>878</v>
      </c>
      <c r="MJ34" s="78">
        <f t="shared" si="74"/>
        <v>1041</v>
      </c>
      <c r="MK34" s="78">
        <f t="shared" si="74"/>
        <v>0</v>
      </c>
      <c r="ML34" s="78">
        <f t="shared" si="74"/>
        <v>0</v>
      </c>
      <c r="MM34" s="78">
        <f t="shared" si="74"/>
        <v>0</v>
      </c>
      <c r="MN34" s="78">
        <f t="shared" si="74"/>
        <v>0</v>
      </c>
      <c r="MO34" s="78">
        <f t="shared" si="74"/>
        <v>0</v>
      </c>
      <c r="MP34" s="78">
        <f t="shared" si="74"/>
        <v>6174</v>
      </c>
    </row>
    <row r="35" spans="1:354" ht="27" customHeight="1" thickBot="1" x14ac:dyDescent="0.3">
      <c r="A35" s="190"/>
      <c r="B35" s="192" t="s">
        <v>37</v>
      </c>
      <c r="C35" s="193"/>
      <c r="D35" s="80">
        <f t="shared" ref="D35:BO35" si="75">D19+D34</f>
        <v>1748</v>
      </c>
      <c r="E35" s="80">
        <f t="shared" si="75"/>
        <v>1696</v>
      </c>
      <c r="F35" s="80">
        <f t="shared" si="75"/>
        <v>1871</v>
      </c>
      <c r="G35" s="80">
        <f t="shared" si="75"/>
        <v>1756</v>
      </c>
      <c r="H35" s="80">
        <f t="shared" si="75"/>
        <v>1925</v>
      </c>
      <c r="I35" s="80">
        <f t="shared" si="75"/>
        <v>2245</v>
      </c>
      <c r="J35" s="80">
        <f t="shared" si="75"/>
        <v>2210</v>
      </c>
      <c r="K35" s="80">
        <f t="shared" si="75"/>
        <v>2111</v>
      </c>
      <c r="L35" s="80">
        <f t="shared" si="75"/>
        <v>1986</v>
      </c>
      <c r="M35" s="80">
        <f t="shared" si="75"/>
        <v>2135</v>
      </c>
      <c r="N35" s="80">
        <f t="shared" si="75"/>
        <v>1716</v>
      </c>
      <c r="O35" s="80">
        <f t="shared" si="75"/>
        <v>1537</v>
      </c>
      <c r="P35" s="81">
        <f t="shared" si="75"/>
        <v>22936</v>
      </c>
      <c r="Q35" s="80">
        <f t="shared" si="75"/>
        <v>1874</v>
      </c>
      <c r="R35" s="80">
        <f t="shared" si="75"/>
        <v>2064</v>
      </c>
      <c r="S35" s="80">
        <f t="shared" si="75"/>
        <v>1912</v>
      </c>
      <c r="T35" s="80">
        <f t="shared" si="75"/>
        <v>1816</v>
      </c>
      <c r="U35" s="80">
        <f t="shared" si="75"/>
        <v>1748</v>
      </c>
      <c r="V35" s="80">
        <f t="shared" si="75"/>
        <v>1886</v>
      </c>
      <c r="W35" s="80">
        <f t="shared" si="75"/>
        <v>2669</v>
      </c>
      <c r="X35" s="80">
        <f t="shared" si="75"/>
        <v>2011</v>
      </c>
      <c r="Y35" s="80">
        <f t="shared" si="75"/>
        <v>1949</v>
      </c>
      <c r="Z35" s="80">
        <f t="shared" si="75"/>
        <v>2019</v>
      </c>
      <c r="AA35" s="80">
        <f t="shared" si="75"/>
        <v>1785</v>
      </c>
      <c r="AB35" s="80">
        <f t="shared" si="75"/>
        <v>1480</v>
      </c>
      <c r="AC35" s="81">
        <f t="shared" si="75"/>
        <v>23213</v>
      </c>
      <c r="AD35" s="80">
        <f t="shared" si="75"/>
        <v>2459</v>
      </c>
      <c r="AE35" s="80">
        <f t="shared" si="75"/>
        <v>1744</v>
      </c>
      <c r="AF35" s="80">
        <f t="shared" si="75"/>
        <v>1903</v>
      </c>
      <c r="AG35" s="80">
        <f t="shared" si="75"/>
        <v>1617</v>
      </c>
      <c r="AH35" s="80">
        <f t="shared" si="75"/>
        <v>1880</v>
      </c>
      <c r="AI35" s="80">
        <f t="shared" si="75"/>
        <v>2127</v>
      </c>
      <c r="AJ35" s="80">
        <f t="shared" si="75"/>
        <v>1980</v>
      </c>
      <c r="AK35" s="80">
        <f t="shared" si="75"/>
        <v>2139</v>
      </c>
      <c r="AL35" s="80">
        <f t="shared" si="75"/>
        <v>1851</v>
      </c>
      <c r="AM35" s="80">
        <f t="shared" si="75"/>
        <v>2241</v>
      </c>
      <c r="AN35" s="80">
        <f t="shared" si="75"/>
        <v>1753</v>
      </c>
      <c r="AO35" s="80">
        <f t="shared" si="75"/>
        <v>1445</v>
      </c>
      <c r="AP35" s="81">
        <f t="shared" si="75"/>
        <v>23139</v>
      </c>
      <c r="AQ35" s="80">
        <f t="shared" si="75"/>
        <v>2269</v>
      </c>
      <c r="AR35" s="80">
        <f t="shared" si="75"/>
        <v>1588</v>
      </c>
      <c r="AS35" s="80">
        <f t="shared" si="75"/>
        <v>1940</v>
      </c>
      <c r="AT35" s="80">
        <f t="shared" si="75"/>
        <v>1895</v>
      </c>
      <c r="AU35" s="80">
        <f t="shared" si="75"/>
        <v>1664</v>
      </c>
      <c r="AV35" s="80">
        <f t="shared" si="75"/>
        <v>1483</v>
      </c>
      <c r="AW35" s="80">
        <f t="shared" si="75"/>
        <v>1849</v>
      </c>
      <c r="AX35" s="80">
        <f t="shared" si="75"/>
        <v>1965</v>
      </c>
      <c r="AY35" s="80">
        <f t="shared" si="75"/>
        <v>2112</v>
      </c>
      <c r="AZ35" s="80">
        <f t="shared" si="75"/>
        <v>2385</v>
      </c>
      <c r="BA35" s="80">
        <f t="shared" si="75"/>
        <v>1815</v>
      </c>
      <c r="BB35" s="80">
        <f t="shared" si="75"/>
        <v>2351</v>
      </c>
      <c r="BC35" s="82">
        <f t="shared" si="75"/>
        <v>23316</v>
      </c>
      <c r="BD35" s="80">
        <f t="shared" si="75"/>
        <v>1999</v>
      </c>
      <c r="BE35" s="80">
        <f t="shared" si="75"/>
        <v>1364</v>
      </c>
      <c r="BF35" s="80">
        <f t="shared" si="75"/>
        <v>1726</v>
      </c>
      <c r="BG35" s="80">
        <f t="shared" si="75"/>
        <v>1529</v>
      </c>
      <c r="BH35" s="80">
        <f t="shared" si="75"/>
        <v>1654</v>
      </c>
      <c r="BI35" s="80">
        <f t="shared" si="75"/>
        <v>1673</v>
      </c>
      <c r="BJ35" s="80">
        <f t="shared" si="75"/>
        <v>2070</v>
      </c>
      <c r="BK35" s="80">
        <f t="shared" si="75"/>
        <v>1960</v>
      </c>
      <c r="BL35" s="80">
        <f t="shared" si="75"/>
        <v>1692</v>
      </c>
      <c r="BM35" s="80">
        <f t="shared" si="75"/>
        <v>2213</v>
      </c>
      <c r="BN35" s="80">
        <f t="shared" si="75"/>
        <v>1657</v>
      </c>
      <c r="BO35" s="80">
        <f t="shared" si="75"/>
        <v>1785</v>
      </c>
      <c r="BP35" s="82">
        <f t="shared" ref="BP35:EA35" si="76">BP19+BP34</f>
        <v>21322</v>
      </c>
      <c r="BQ35" s="80">
        <f t="shared" si="76"/>
        <v>2084</v>
      </c>
      <c r="BR35" s="80">
        <f t="shared" si="76"/>
        <v>1659</v>
      </c>
      <c r="BS35" s="80">
        <f t="shared" si="76"/>
        <v>2049</v>
      </c>
      <c r="BT35" s="80">
        <f t="shared" si="76"/>
        <v>1676</v>
      </c>
      <c r="BU35" s="80">
        <f t="shared" si="76"/>
        <v>1486</v>
      </c>
      <c r="BV35" s="80">
        <f t="shared" si="76"/>
        <v>1874</v>
      </c>
      <c r="BW35" s="80">
        <f t="shared" si="76"/>
        <v>2216</v>
      </c>
      <c r="BX35" s="80">
        <f t="shared" si="76"/>
        <v>2123</v>
      </c>
      <c r="BY35" s="80">
        <f t="shared" si="76"/>
        <v>1923</v>
      </c>
      <c r="BZ35" s="80">
        <f t="shared" si="76"/>
        <v>2053</v>
      </c>
      <c r="CA35" s="80">
        <f t="shared" si="76"/>
        <v>1980</v>
      </c>
      <c r="CB35" s="80">
        <f t="shared" si="76"/>
        <v>1946</v>
      </c>
      <c r="CC35" s="82">
        <f t="shared" si="76"/>
        <v>23069</v>
      </c>
      <c r="CD35" s="80">
        <f t="shared" si="76"/>
        <v>2092</v>
      </c>
      <c r="CE35" s="80">
        <f t="shared" si="76"/>
        <v>1618</v>
      </c>
      <c r="CF35" s="80">
        <f t="shared" si="76"/>
        <v>2216</v>
      </c>
      <c r="CG35" s="80">
        <f t="shared" si="76"/>
        <v>1861</v>
      </c>
      <c r="CH35" s="80">
        <f t="shared" si="76"/>
        <v>1581</v>
      </c>
      <c r="CI35" s="80">
        <f t="shared" si="76"/>
        <v>1806</v>
      </c>
      <c r="CJ35" s="80">
        <f t="shared" si="76"/>
        <v>2070</v>
      </c>
      <c r="CK35" s="80">
        <f t="shared" si="76"/>
        <v>2065</v>
      </c>
      <c r="CL35" s="80">
        <f t="shared" si="76"/>
        <v>1936</v>
      </c>
      <c r="CM35" s="80">
        <f t="shared" si="76"/>
        <v>2117</v>
      </c>
      <c r="CN35" s="80">
        <f t="shared" si="76"/>
        <v>1650</v>
      </c>
      <c r="CO35" s="80">
        <f t="shared" si="76"/>
        <v>1697</v>
      </c>
      <c r="CP35" s="82">
        <f t="shared" si="76"/>
        <v>22709</v>
      </c>
      <c r="CQ35" s="80">
        <f t="shared" si="76"/>
        <v>1778</v>
      </c>
      <c r="CR35" s="80">
        <f t="shared" si="76"/>
        <v>1977</v>
      </c>
      <c r="CS35" s="80">
        <f t="shared" si="76"/>
        <v>2009</v>
      </c>
      <c r="CT35" s="80">
        <f t="shared" si="76"/>
        <v>1811</v>
      </c>
      <c r="CU35" s="80">
        <f t="shared" si="76"/>
        <v>1876</v>
      </c>
      <c r="CV35" s="80">
        <f t="shared" si="76"/>
        <v>1986</v>
      </c>
      <c r="CW35" s="80">
        <f t="shared" si="76"/>
        <v>1869</v>
      </c>
      <c r="CX35" s="80">
        <f t="shared" si="76"/>
        <v>1911</v>
      </c>
      <c r="CY35" s="80">
        <f t="shared" si="76"/>
        <v>1981</v>
      </c>
      <c r="CZ35" s="80">
        <f t="shared" si="76"/>
        <v>1888</v>
      </c>
      <c r="DA35" s="80">
        <f t="shared" si="76"/>
        <v>1805</v>
      </c>
      <c r="DB35" s="80">
        <f t="shared" si="76"/>
        <v>1521</v>
      </c>
      <c r="DC35" s="80">
        <f t="shared" si="76"/>
        <v>22412</v>
      </c>
      <c r="DD35" s="80">
        <f t="shared" si="76"/>
        <v>2068</v>
      </c>
      <c r="DE35" s="80">
        <f t="shared" si="76"/>
        <v>1725</v>
      </c>
      <c r="DF35" s="80">
        <f t="shared" si="76"/>
        <v>1738</v>
      </c>
      <c r="DG35" s="80">
        <f t="shared" si="76"/>
        <v>1661</v>
      </c>
      <c r="DH35" s="80">
        <f t="shared" si="76"/>
        <v>1587</v>
      </c>
      <c r="DI35" s="80">
        <f t="shared" si="76"/>
        <v>1563</v>
      </c>
      <c r="DJ35" s="80">
        <f t="shared" si="76"/>
        <v>1744</v>
      </c>
      <c r="DK35" s="80">
        <f t="shared" si="76"/>
        <v>2035</v>
      </c>
      <c r="DL35" s="80">
        <f t="shared" si="76"/>
        <v>1710</v>
      </c>
      <c r="DM35" s="80">
        <f t="shared" si="76"/>
        <v>1839</v>
      </c>
      <c r="DN35" s="80">
        <f t="shared" si="76"/>
        <v>1783</v>
      </c>
      <c r="DO35" s="80">
        <f t="shared" si="76"/>
        <v>1472</v>
      </c>
      <c r="DP35" s="82">
        <f t="shared" si="76"/>
        <v>20925</v>
      </c>
      <c r="DQ35" s="80">
        <f t="shared" si="76"/>
        <v>2089</v>
      </c>
      <c r="DR35" s="80">
        <f t="shared" si="76"/>
        <v>1746</v>
      </c>
      <c r="DS35" s="80">
        <f t="shared" si="76"/>
        <v>1850</v>
      </c>
      <c r="DT35" s="80">
        <f t="shared" si="76"/>
        <v>1727</v>
      </c>
      <c r="DU35" s="80">
        <f t="shared" si="76"/>
        <v>1586</v>
      </c>
      <c r="DV35" s="80">
        <f t="shared" si="76"/>
        <v>1584</v>
      </c>
      <c r="DW35" s="80">
        <f t="shared" si="76"/>
        <v>1808</v>
      </c>
      <c r="DX35" s="80">
        <f t="shared" si="76"/>
        <v>2057</v>
      </c>
      <c r="DY35" s="80">
        <f t="shared" si="76"/>
        <v>1949</v>
      </c>
      <c r="DZ35" s="80">
        <f t="shared" si="76"/>
        <v>1926</v>
      </c>
      <c r="EA35" s="80">
        <f t="shared" si="76"/>
        <v>1630</v>
      </c>
      <c r="EB35" s="80">
        <f t="shared" ref="EB35:FC35" si="77">EB19+EB34</f>
        <v>1406</v>
      </c>
      <c r="EC35" s="82">
        <f t="shared" si="77"/>
        <v>21358</v>
      </c>
      <c r="ED35" s="80">
        <f t="shared" si="77"/>
        <v>2228</v>
      </c>
      <c r="EE35" s="80">
        <f t="shared" si="77"/>
        <v>1471</v>
      </c>
      <c r="EF35" s="80">
        <f t="shared" si="77"/>
        <v>1926</v>
      </c>
      <c r="EG35" s="80">
        <f t="shared" si="77"/>
        <v>1723</v>
      </c>
      <c r="EH35" s="80">
        <f t="shared" si="77"/>
        <v>1415</v>
      </c>
      <c r="EI35" s="80">
        <f t="shared" si="77"/>
        <v>1889</v>
      </c>
      <c r="EJ35" s="80">
        <f t="shared" si="77"/>
        <v>2161</v>
      </c>
      <c r="EK35" s="80">
        <f t="shared" si="77"/>
        <v>2108</v>
      </c>
      <c r="EL35" s="80">
        <f t="shared" si="77"/>
        <v>2142</v>
      </c>
      <c r="EM35" s="80">
        <f t="shared" si="77"/>
        <v>2584</v>
      </c>
      <c r="EN35" s="80">
        <f t="shared" si="77"/>
        <v>1710</v>
      </c>
      <c r="EO35" s="80">
        <f t="shared" si="77"/>
        <v>1789</v>
      </c>
      <c r="EP35" s="82">
        <f t="shared" si="77"/>
        <v>23146</v>
      </c>
      <c r="EQ35" s="80">
        <f t="shared" si="77"/>
        <v>2104</v>
      </c>
      <c r="ER35" s="80">
        <f t="shared" si="77"/>
        <v>2042</v>
      </c>
      <c r="ES35" s="80">
        <f t="shared" si="77"/>
        <v>2333</v>
      </c>
      <c r="ET35" s="80">
        <f t="shared" si="77"/>
        <v>1891</v>
      </c>
      <c r="EU35" s="80">
        <f t="shared" si="77"/>
        <v>1710</v>
      </c>
      <c r="EV35" s="80">
        <f t="shared" si="77"/>
        <v>2136</v>
      </c>
      <c r="EW35" s="80">
        <f t="shared" si="77"/>
        <v>2322</v>
      </c>
      <c r="EX35" s="80">
        <f t="shared" si="77"/>
        <v>2270</v>
      </c>
      <c r="EY35" s="80">
        <f t="shared" si="77"/>
        <v>2210</v>
      </c>
      <c r="EZ35" s="80">
        <f t="shared" si="77"/>
        <v>2388</v>
      </c>
      <c r="FA35" s="80">
        <f t="shared" si="77"/>
        <v>2062</v>
      </c>
      <c r="FB35" s="80">
        <f t="shared" si="77"/>
        <v>2272</v>
      </c>
      <c r="FC35" s="82">
        <f t="shared" si="77"/>
        <v>25740</v>
      </c>
      <c r="FD35" s="80">
        <f>FD19+FD34</f>
        <v>2813</v>
      </c>
      <c r="FE35" s="80">
        <f t="shared" ref="FE35:HP35" si="78">FE19+FE34</f>
        <v>2093</v>
      </c>
      <c r="FF35" s="80">
        <f t="shared" si="78"/>
        <v>2536</v>
      </c>
      <c r="FG35" s="80">
        <f t="shared" si="78"/>
        <v>2458</v>
      </c>
      <c r="FH35" s="80">
        <f t="shared" si="78"/>
        <v>2482.84</v>
      </c>
      <c r="FI35" s="80">
        <f t="shared" si="78"/>
        <v>2435</v>
      </c>
      <c r="FJ35" s="80">
        <f t="shared" si="78"/>
        <v>2232</v>
      </c>
      <c r="FK35" s="80">
        <f t="shared" si="78"/>
        <v>2119</v>
      </c>
      <c r="FL35" s="80">
        <f t="shared" si="78"/>
        <v>2466</v>
      </c>
      <c r="FM35" s="80">
        <f t="shared" si="78"/>
        <v>2559</v>
      </c>
      <c r="FN35" s="80">
        <f t="shared" si="78"/>
        <v>2036</v>
      </c>
      <c r="FO35" s="80">
        <f t="shared" si="78"/>
        <v>2203</v>
      </c>
      <c r="FP35" s="80">
        <f t="shared" si="78"/>
        <v>28432.84</v>
      </c>
      <c r="FQ35" s="80">
        <f t="shared" si="78"/>
        <v>2506</v>
      </c>
      <c r="FR35" s="80">
        <f t="shared" si="78"/>
        <v>2063</v>
      </c>
      <c r="FS35" s="80">
        <f t="shared" si="78"/>
        <v>2375</v>
      </c>
      <c r="FT35" s="80">
        <f t="shared" si="78"/>
        <v>2121</v>
      </c>
      <c r="FU35" s="80">
        <f t="shared" si="78"/>
        <v>2341</v>
      </c>
      <c r="FV35" s="80">
        <f t="shared" si="78"/>
        <v>2452</v>
      </c>
      <c r="FW35" s="80">
        <f t="shared" si="78"/>
        <v>2019</v>
      </c>
      <c r="FX35" s="80">
        <f t="shared" si="78"/>
        <v>2179</v>
      </c>
      <c r="FY35" s="80">
        <f t="shared" si="78"/>
        <v>2366</v>
      </c>
      <c r="FZ35" s="80">
        <f t="shared" si="78"/>
        <v>2432</v>
      </c>
      <c r="GA35" s="80">
        <f t="shared" si="78"/>
        <v>2204</v>
      </c>
      <c r="GB35" s="80">
        <f t="shared" si="78"/>
        <v>2064</v>
      </c>
      <c r="GC35" s="80">
        <f t="shared" si="78"/>
        <v>27122</v>
      </c>
      <c r="GD35" s="80">
        <f t="shared" si="78"/>
        <v>2149</v>
      </c>
      <c r="GE35" s="80">
        <f t="shared" si="78"/>
        <v>1887</v>
      </c>
      <c r="GF35" s="80">
        <f t="shared" si="78"/>
        <v>2108</v>
      </c>
      <c r="GG35" s="80">
        <f t="shared" si="78"/>
        <v>2148</v>
      </c>
      <c r="GH35" s="80">
        <f t="shared" si="78"/>
        <v>1831</v>
      </c>
      <c r="GI35" s="80">
        <f t="shared" si="78"/>
        <v>2071</v>
      </c>
      <c r="GJ35" s="80">
        <f t="shared" si="78"/>
        <v>2257</v>
      </c>
      <c r="GK35" s="80">
        <f t="shared" si="78"/>
        <v>2292</v>
      </c>
      <c r="GL35" s="80">
        <f t="shared" si="78"/>
        <v>2292</v>
      </c>
      <c r="GM35" s="80">
        <f t="shared" si="78"/>
        <v>2399</v>
      </c>
      <c r="GN35" s="80">
        <f t="shared" si="78"/>
        <v>2330</v>
      </c>
      <c r="GO35" s="80">
        <f t="shared" si="78"/>
        <v>2067</v>
      </c>
      <c r="GP35" s="80">
        <f t="shared" si="78"/>
        <v>25831</v>
      </c>
      <c r="GQ35" s="80">
        <f t="shared" si="78"/>
        <v>2548</v>
      </c>
      <c r="GR35" s="80">
        <f t="shared" si="78"/>
        <v>2204</v>
      </c>
      <c r="GS35" s="80">
        <f t="shared" si="78"/>
        <v>2371</v>
      </c>
      <c r="GT35" s="80">
        <f t="shared" si="78"/>
        <v>2185</v>
      </c>
      <c r="GU35" s="80">
        <f t="shared" si="78"/>
        <v>2205</v>
      </c>
      <c r="GV35" s="80">
        <f t="shared" si="78"/>
        <v>2003</v>
      </c>
      <c r="GW35" s="80">
        <f t="shared" si="78"/>
        <v>2318</v>
      </c>
      <c r="GX35" s="80">
        <f t="shared" si="78"/>
        <v>2583</v>
      </c>
      <c r="GY35" s="80">
        <f t="shared" si="78"/>
        <v>2424</v>
      </c>
      <c r="GZ35" s="80">
        <f t="shared" si="78"/>
        <v>2453</v>
      </c>
      <c r="HA35" s="80">
        <f t="shared" si="78"/>
        <v>2522</v>
      </c>
      <c r="HB35" s="80">
        <f t="shared" si="78"/>
        <v>2637</v>
      </c>
      <c r="HC35" s="80">
        <f t="shared" si="78"/>
        <v>28453</v>
      </c>
      <c r="HD35" s="80">
        <f t="shared" si="78"/>
        <v>2404</v>
      </c>
      <c r="HE35" s="80">
        <f t="shared" si="78"/>
        <v>2220</v>
      </c>
      <c r="HF35" s="80">
        <f t="shared" si="78"/>
        <v>2458</v>
      </c>
      <c r="HG35" s="80">
        <f t="shared" si="78"/>
        <v>2135</v>
      </c>
      <c r="HH35" s="80">
        <f t="shared" si="78"/>
        <v>2193</v>
      </c>
      <c r="HI35" s="80">
        <f>HI19+HI34</f>
        <v>2151</v>
      </c>
      <c r="HJ35" s="80">
        <f t="shared" si="78"/>
        <v>2394</v>
      </c>
      <c r="HK35" s="80">
        <f t="shared" si="78"/>
        <v>2361</v>
      </c>
      <c r="HL35" s="80">
        <f t="shared" si="78"/>
        <v>2076</v>
      </c>
      <c r="HM35" s="80">
        <f t="shared" si="78"/>
        <v>2515</v>
      </c>
      <c r="HN35" s="80">
        <f t="shared" si="78"/>
        <v>2160</v>
      </c>
      <c r="HO35" s="80">
        <f t="shared" si="78"/>
        <v>2310</v>
      </c>
      <c r="HP35" s="82">
        <f t="shared" si="78"/>
        <v>27377</v>
      </c>
      <c r="HQ35" s="80">
        <f t="shared" ref="HQ35:IP35" si="79">HQ19+HQ34</f>
        <v>2362</v>
      </c>
      <c r="HR35" s="80">
        <f t="shared" si="79"/>
        <v>2173</v>
      </c>
      <c r="HS35" s="80">
        <f t="shared" si="79"/>
        <v>2313</v>
      </c>
      <c r="HT35" s="80">
        <f t="shared" si="79"/>
        <v>2124</v>
      </c>
      <c r="HU35" s="80">
        <f t="shared" si="79"/>
        <v>1601</v>
      </c>
      <c r="HV35" s="80">
        <f t="shared" si="79"/>
        <v>2140</v>
      </c>
      <c r="HW35" s="80">
        <f t="shared" si="79"/>
        <v>2373</v>
      </c>
      <c r="HX35" s="80">
        <f t="shared" si="79"/>
        <v>2427</v>
      </c>
      <c r="HY35" s="80">
        <f t="shared" si="79"/>
        <v>2367</v>
      </c>
      <c r="HZ35" s="80">
        <f t="shared" si="79"/>
        <v>2637</v>
      </c>
      <c r="IA35" s="80">
        <f t="shared" si="79"/>
        <v>2558</v>
      </c>
      <c r="IB35" s="80">
        <f t="shared" si="79"/>
        <v>2274</v>
      </c>
      <c r="IC35" s="82">
        <f t="shared" si="79"/>
        <v>27349</v>
      </c>
      <c r="ID35" s="80">
        <f t="shared" si="79"/>
        <v>2346</v>
      </c>
      <c r="IE35" s="80">
        <f t="shared" si="79"/>
        <v>2265</v>
      </c>
      <c r="IF35" s="80">
        <f t="shared" si="79"/>
        <v>2616</v>
      </c>
      <c r="IG35" s="80">
        <f t="shared" si="79"/>
        <v>2418</v>
      </c>
      <c r="IH35" s="80">
        <f t="shared" si="79"/>
        <v>2899</v>
      </c>
      <c r="II35" s="80">
        <f t="shared" si="79"/>
        <v>2082</v>
      </c>
      <c r="IJ35" s="80">
        <f t="shared" si="79"/>
        <v>2623</v>
      </c>
      <c r="IK35" s="80">
        <f t="shared" si="79"/>
        <v>2900</v>
      </c>
      <c r="IL35" s="80">
        <f t="shared" si="79"/>
        <v>1990</v>
      </c>
      <c r="IM35" s="80">
        <f t="shared" si="79"/>
        <v>2900</v>
      </c>
      <c r="IN35" s="80">
        <f t="shared" si="79"/>
        <v>2365</v>
      </c>
      <c r="IO35" s="80">
        <f t="shared" si="79"/>
        <v>2348</v>
      </c>
      <c r="IP35" s="82">
        <f t="shared" si="79"/>
        <v>29752</v>
      </c>
      <c r="IQ35" s="80">
        <f t="shared" ref="IQ35:JC35" si="80">IQ19+IQ34</f>
        <v>2887</v>
      </c>
      <c r="IR35" s="80">
        <f t="shared" si="80"/>
        <v>2297</v>
      </c>
      <c r="IS35" s="80">
        <f t="shared" si="80"/>
        <v>2586</v>
      </c>
      <c r="IT35" s="80">
        <f t="shared" si="80"/>
        <v>2048</v>
      </c>
      <c r="IU35" s="80">
        <f t="shared" si="80"/>
        <v>2817</v>
      </c>
      <c r="IV35" s="80">
        <f t="shared" si="80"/>
        <v>2853</v>
      </c>
      <c r="IW35" s="80">
        <f t="shared" si="80"/>
        <v>2987</v>
      </c>
      <c r="IX35" s="80">
        <f t="shared" si="80"/>
        <v>2737</v>
      </c>
      <c r="IY35" s="80">
        <f t="shared" si="80"/>
        <v>2837</v>
      </c>
      <c r="IZ35" s="80">
        <f t="shared" si="80"/>
        <v>4028</v>
      </c>
      <c r="JA35" s="80">
        <f t="shared" si="80"/>
        <v>2881</v>
      </c>
      <c r="JB35" s="80">
        <f t="shared" si="80"/>
        <v>2602</v>
      </c>
      <c r="JC35" s="82">
        <f t="shared" si="80"/>
        <v>33560</v>
      </c>
      <c r="JD35" s="80">
        <f t="shared" ref="JD35:JP35" si="81">JD19+JD34</f>
        <v>2639</v>
      </c>
      <c r="JE35" s="80">
        <f t="shared" si="81"/>
        <v>2363</v>
      </c>
      <c r="JF35" s="80">
        <f t="shared" si="81"/>
        <v>2820</v>
      </c>
      <c r="JG35" s="80">
        <f t="shared" si="81"/>
        <v>2423</v>
      </c>
      <c r="JH35" s="80">
        <f t="shared" si="81"/>
        <v>2827</v>
      </c>
      <c r="JI35" s="80">
        <f t="shared" si="81"/>
        <v>2540</v>
      </c>
      <c r="JJ35" s="80">
        <f t="shared" si="81"/>
        <v>3207</v>
      </c>
      <c r="JK35" s="80">
        <f t="shared" si="81"/>
        <v>2739</v>
      </c>
      <c r="JL35" s="80">
        <f t="shared" si="81"/>
        <v>2873</v>
      </c>
      <c r="JM35" s="80">
        <f t="shared" si="81"/>
        <v>2545</v>
      </c>
      <c r="JN35" s="80">
        <f t="shared" si="81"/>
        <v>2624</v>
      </c>
      <c r="JO35" s="80">
        <f t="shared" si="81"/>
        <v>2826</v>
      </c>
      <c r="JP35" s="82">
        <f t="shared" si="81"/>
        <v>32426</v>
      </c>
      <c r="JQ35" s="80">
        <f t="shared" ref="JQ35:KC35" si="82">JQ19+JQ34</f>
        <v>2981</v>
      </c>
      <c r="JR35" s="80">
        <f t="shared" si="82"/>
        <v>2475</v>
      </c>
      <c r="JS35" s="80">
        <f t="shared" si="82"/>
        <v>1782</v>
      </c>
      <c r="JT35" s="80">
        <f t="shared" si="82"/>
        <v>1583</v>
      </c>
      <c r="JU35" s="80">
        <f t="shared" si="82"/>
        <v>1666</v>
      </c>
      <c r="JV35" s="80">
        <f t="shared" si="82"/>
        <v>2509</v>
      </c>
      <c r="JW35" s="80">
        <f t="shared" si="82"/>
        <v>2688</v>
      </c>
      <c r="JX35" s="80">
        <f t="shared" si="82"/>
        <v>2045</v>
      </c>
      <c r="JY35" s="80">
        <f t="shared" si="82"/>
        <v>2274</v>
      </c>
      <c r="JZ35" s="80">
        <f t="shared" si="82"/>
        <v>2408</v>
      </c>
      <c r="KA35" s="80">
        <f t="shared" si="82"/>
        <v>1942</v>
      </c>
      <c r="KB35" s="80">
        <f t="shared" si="82"/>
        <v>2301</v>
      </c>
      <c r="KC35" s="82">
        <f t="shared" si="82"/>
        <v>26654</v>
      </c>
      <c r="KD35" s="80">
        <f t="shared" ref="KD35:KP35" si="83">KD19+KD34</f>
        <v>1650</v>
      </c>
      <c r="KE35" s="80">
        <f t="shared" si="83"/>
        <v>1753</v>
      </c>
      <c r="KF35" s="80">
        <f t="shared" si="83"/>
        <v>2160</v>
      </c>
      <c r="KG35" s="80">
        <f t="shared" si="83"/>
        <v>2025</v>
      </c>
      <c r="KH35" s="80">
        <f t="shared" si="83"/>
        <v>1617</v>
      </c>
      <c r="KI35" s="80">
        <f t="shared" si="83"/>
        <v>2095</v>
      </c>
      <c r="KJ35" s="80">
        <f t="shared" si="83"/>
        <v>1944</v>
      </c>
      <c r="KK35" s="80">
        <f t="shared" si="83"/>
        <v>1995</v>
      </c>
      <c r="KL35" s="80">
        <f t="shared" si="83"/>
        <v>2570</v>
      </c>
      <c r="KM35" s="80">
        <f t="shared" si="83"/>
        <v>2214</v>
      </c>
      <c r="KN35" s="80">
        <f t="shared" si="83"/>
        <v>2228</v>
      </c>
      <c r="KO35" s="80">
        <f t="shared" si="83"/>
        <v>2271</v>
      </c>
      <c r="KP35" s="82">
        <f t="shared" si="83"/>
        <v>24522</v>
      </c>
      <c r="KQ35" s="80">
        <f t="shared" ref="KQ35:LC35" si="84">KQ19+KQ34</f>
        <v>1927</v>
      </c>
      <c r="KR35" s="80">
        <f t="shared" si="84"/>
        <v>1874</v>
      </c>
      <c r="KS35" s="80">
        <f t="shared" si="84"/>
        <v>2096</v>
      </c>
      <c r="KT35" s="80">
        <f t="shared" si="84"/>
        <v>1736</v>
      </c>
      <c r="KU35" s="80">
        <f t="shared" si="84"/>
        <v>1443</v>
      </c>
      <c r="KV35" s="80">
        <f t="shared" si="84"/>
        <v>726</v>
      </c>
      <c r="KW35" s="80">
        <f t="shared" si="84"/>
        <v>222</v>
      </c>
      <c r="KX35" s="80">
        <f t="shared" si="84"/>
        <v>3512</v>
      </c>
      <c r="KY35" s="80">
        <f t="shared" si="84"/>
        <v>2500</v>
      </c>
      <c r="KZ35" s="80">
        <f t="shared" ref="KZ35:LA35" si="85">KZ19+KZ34</f>
        <v>1959</v>
      </c>
      <c r="LA35" s="80">
        <f t="shared" si="85"/>
        <v>1916</v>
      </c>
      <c r="LB35" s="80">
        <f t="shared" si="84"/>
        <v>1760</v>
      </c>
      <c r="LC35" s="82">
        <f t="shared" si="84"/>
        <v>21671</v>
      </c>
      <c r="LD35" s="80">
        <f t="shared" ref="LD35:LP35" si="86">LD19+LD34</f>
        <v>1592</v>
      </c>
      <c r="LE35" s="80">
        <f t="shared" si="86"/>
        <v>1327</v>
      </c>
      <c r="LF35" s="80">
        <f t="shared" si="86"/>
        <v>1937</v>
      </c>
      <c r="LG35" s="80">
        <f t="shared" si="86"/>
        <v>1399</v>
      </c>
      <c r="LH35" s="80">
        <f t="shared" si="86"/>
        <v>2625</v>
      </c>
      <c r="LI35" s="80">
        <f t="shared" si="86"/>
        <v>2232</v>
      </c>
      <c r="LJ35" s="80">
        <f t="shared" si="86"/>
        <v>2119</v>
      </c>
      <c r="LK35" s="80">
        <f t="shared" si="86"/>
        <v>2081</v>
      </c>
      <c r="LL35" s="80">
        <f t="shared" si="86"/>
        <v>2077</v>
      </c>
      <c r="LM35" s="80">
        <f t="shared" si="86"/>
        <v>2230</v>
      </c>
      <c r="LN35" s="80">
        <f t="shared" si="86"/>
        <v>2109</v>
      </c>
      <c r="LO35" s="80">
        <f t="shared" si="86"/>
        <v>1741</v>
      </c>
      <c r="LP35" s="82">
        <f t="shared" si="86"/>
        <v>23469</v>
      </c>
      <c r="LQ35" s="80">
        <f t="shared" ref="LQ35:MP35" si="87">LQ19+LQ34</f>
        <v>1949</v>
      </c>
      <c r="LR35" s="80">
        <f t="shared" si="87"/>
        <v>1461</v>
      </c>
      <c r="LS35" s="80">
        <f t="shared" si="87"/>
        <v>2460</v>
      </c>
      <c r="LT35" s="80">
        <f t="shared" si="87"/>
        <v>2206</v>
      </c>
      <c r="LU35" s="80">
        <f t="shared" si="87"/>
        <v>2428</v>
      </c>
      <c r="LV35" s="80">
        <f t="shared" si="87"/>
        <v>1664</v>
      </c>
      <c r="LW35" s="80">
        <f t="shared" si="87"/>
        <v>2391</v>
      </c>
      <c r="LX35" s="80">
        <f t="shared" si="87"/>
        <v>2272</v>
      </c>
      <c r="LY35" s="80">
        <f t="shared" si="87"/>
        <v>2355</v>
      </c>
      <c r="LZ35" s="80">
        <f t="shared" si="87"/>
        <v>2105</v>
      </c>
      <c r="MA35" s="80">
        <f t="shared" si="87"/>
        <v>1854</v>
      </c>
      <c r="MB35" s="80">
        <f t="shared" si="87"/>
        <v>2008</v>
      </c>
      <c r="MC35" s="82">
        <f t="shared" si="87"/>
        <v>25153</v>
      </c>
      <c r="MD35" s="82">
        <f t="shared" ref="MD35:MP35" si="88">MD19+MD34</f>
        <v>2090</v>
      </c>
      <c r="ME35" s="82">
        <f t="shared" si="88"/>
        <v>1415</v>
      </c>
      <c r="MF35" s="82">
        <f t="shared" si="88"/>
        <v>1530</v>
      </c>
      <c r="MG35" s="82">
        <f t="shared" si="88"/>
        <v>1617</v>
      </c>
      <c r="MH35" s="82">
        <f t="shared" si="88"/>
        <v>1642</v>
      </c>
      <c r="MI35" s="82">
        <f t="shared" si="88"/>
        <v>1806</v>
      </c>
      <c r="MJ35" s="82">
        <f t="shared" si="88"/>
        <v>2032</v>
      </c>
      <c r="MK35" s="82">
        <f t="shared" si="88"/>
        <v>0</v>
      </c>
      <c r="ML35" s="82">
        <f t="shared" si="88"/>
        <v>0</v>
      </c>
      <c r="MM35" s="82">
        <f t="shared" si="88"/>
        <v>0</v>
      </c>
      <c r="MN35" s="82">
        <f t="shared" si="88"/>
        <v>0</v>
      </c>
      <c r="MO35" s="82">
        <f t="shared" si="88"/>
        <v>0</v>
      </c>
      <c r="MP35" s="82">
        <f t="shared" si="88"/>
        <v>12132</v>
      </c>
    </row>
    <row r="36" spans="1:354" ht="45" x14ac:dyDescent="0.25">
      <c r="A36" s="194" t="s">
        <v>38</v>
      </c>
      <c r="B36" s="197" t="s">
        <v>39</v>
      </c>
      <c r="C36" s="21" t="s">
        <v>69</v>
      </c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83">
        <f t="shared" ref="P36:P49" si="89">SUM(D36:O36)</f>
        <v>0</v>
      </c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83">
        <f t="shared" ref="AC36:AC49" si="90">SUM(Q36:AB36)</f>
        <v>0</v>
      </c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83">
        <f t="shared" ref="AP36:AP49" si="91">SUM(AD36:AO36)</f>
        <v>0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84">
        <f t="shared" ref="BC36:BC49" si="92">SUM(AQ36:BB36)</f>
        <v>0</v>
      </c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84">
        <f t="shared" ref="BP36:BP49" si="93">SUM(BD36:BO36)</f>
        <v>0</v>
      </c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84">
        <f t="shared" ref="CC36:CC49" si="94">SUM(BQ36:CB36)</f>
        <v>0</v>
      </c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84">
        <f t="shared" ref="CP36:CP49" si="95">SUM(CD36:CO36)</f>
        <v>0</v>
      </c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85">
        <f t="shared" ref="DC36:DC49" si="96">SUM(CQ36:DB36)</f>
        <v>0</v>
      </c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84">
        <f t="shared" ref="DP36:DP49" si="97">SUM(DD36:DO36)</f>
        <v>0</v>
      </c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84">
        <f t="shared" ref="EC36:EC49" si="98">SUM(DQ36:EB36)</f>
        <v>0</v>
      </c>
      <c r="ED36" s="58"/>
      <c r="EE36" s="58"/>
      <c r="EF36" s="58"/>
      <c r="EG36" s="58"/>
      <c r="EH36" s="58"/>
      <c r="EI36" s="58"/>
      <c r="EJ36" s="58"/>
      <c r="EK36" s="58"/>
      <c r="EL36" s="58"/>
      <c r="EM36" s="58"/>
      <c r="EN36" s="58"/>
      <c r="EO36" s="58"/>
      <c r="EP36" s="84">
        <f t="shared" ref="EP36:EP49" si="99">SUM(ED36:EO36)</f>
        <v>0</v>
      </c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84">
        <f t="shared" ref="FC36:FC49" si="100">SUM(EQ36:FB36)</f>
        <v>0</v>
      </c>
      <c r="FD36" s="58">
        <v>2</v>
      </c>
      <c r="FE36" s="58">
        <v>0</v>
      </c>
      <c r="FF36" s="58">
        <v>7</v>
      </c>
      <c r="FG36" s="58">
        <v>2</v>
      </c>
      <c r="FH36" s="58">
        <v>3</v>
      </c>
      <c r="FI36" s="58">
        <v>0</v>
      </c>
      <c r="FJ36" s="58">
        <v>1</v>
      </c>
      <c r="FK36" s="58">
        <v>3</v>
      </c>
      <c r="FL36" s="58">
        <v>0</v>
      </c>
      <c r="FM36" s="58">
        <v>1</v>
      </c>
      <c r="FN36" s="58">
        <v>0</v>
      </c>
      <c r="FO36" s="58">
        <v>1</v>
      </c>
      <c r="FP36" s="85">
        <f t="shared" ref="FP36:FP49" si="101">SUM(FD36:FO36)</f>
        <v>20</v>
      </c>
      <c r="FQ36" s="58">
        <v>0</v>
      </c>
      <c r="FR36" s="58">
        <v>0</v>
      </c>
      <c r="FS36" s="58">
        <v>1</v>
      </c>
      <c r="FT36" s="58">
        <v>0</v>
      </c>
      <c r="FU36" s="58">
        <v>0</v>
      </c>
      <c r="FV36" s="58">
        <v>0</v>
      </c>
      <c r="FW36" s="58">
        <v>0</v>
      </c>
      <c r="FX36" s="58">
        <v>1</v>
      </c>
      <c r="FY36" s="58">
        <v>2</v>
      </c>
      <c r="FZ36" s="58">
        <v>3</v>
      </c>
      <c r="GA36" s="58">
        <v>0</v>
      </c>
      <c r="GB36" s="58">
        <v>2</v>
      </c>
      <c r="GC36" s="85">
        <f t="shared" ref="GC36:GC49" si="102">SUM(FQ36:GB36)</f>
        <v>9</v>
      </c>
      <c r="GD36" s="58">
        <v>1</v>
      </c>
      <c r="GE36" s="58">
        <v>2</v>
      </c>
      <c r="GF36" s="58">
        <v>0</v>
      </c>
      <c r="GG36" s="58">
        <v>2</v>
      </c>
      <c r="GH36" s="58">
        <v>2</v>
      </c>
      <c r="GI36" s="58">
        <v>2</v>
      </c>
      <c r="GJ36" s="58">
        <v>3</v>
      </c>
      <c r="GK36" s="58">
        <v>0</v>
      </c>
      <c r="GL36" s="58">
        <v>1</v>
      </c>
      <c r="GM36" s="58">
        <v>0</v>
      </c>
      <c r="GN36" s="58">
        <v>3</v>
      </c>
      <c r="GO36" s="58">
        <v>3</v>
      </c>
      <c r="GP36" s="85">
        <f t="shared" ref="GP36:GP49" si="103">SUM(GD36:GO36)</f>
        <v>19</v>
      </c>
      <c r="GQ36" s="58">
        <v>0</v>
      </c>
      <c r="GR36" s="58">
        <v>0</v>
      </c>
      <c r="GS36" s="58">
        <v>5</v>
      </c>
      <c r="GT36" s="58">
        <v>0</v>
      </c>
      <c r="GU36" s="58">
        <v>0</v>
      </c>
      <c r="GV36" s="58">
        <v>2</v>
      </c>
      <c r="GW36" s="58">
        <v>1</v>
      </c>
      <c r="GX36" s="58">
        <v>1</v>
      </c>
      <c r="GY36" s="58">
        <v>0</v>
      </c>
      <c r="GZ36" s="58">
        <v>2</v>
      </c>
      <c r="HA36" s="58">
        <v>4</v>
      </c>
      <c r="HB36" s="58">
        <v>6</v>
      </c>
      <c r="HC36" s="85">
        <f t="shared" ref="HC36:HC49" si="104">SUM(GQ36:HB36)</f>
        <v>21</v>
      </c>
      <c r="HD36" s="58">
        <v>1</v>
      </c>
      <c r="HE36" s="58">
        <v>2</v>
      </c>
      <c r="HF36" s="58">
        <v>0</v>
      </c>
      <c r="HG36" s="58">
        <v>1</v>
      </c>
      <c r="HH36" s="58">
        <v>2</v>
      </c>
      <c r="HI36" s="58">
        <v>0</v>
      </c>
      <c r="HJ36" s="58">
        <v>2</v>
      </c>
      <c r="HK36" s="58">
        <v>2</v>
      </c>
      <c r="HL36" s="58">
        <v>2</v>
      </c>
      <c r="HM36" s="58">
        <v>1</v>
      </c>
      <c r="HN36" s="58">
        <v>3</v>
      </c>
      <c r="HO36" s="58">
        <v>2</v>
      </c>
      <c r="HP36" s="84">
        <f t="shared" ref="HP36:HP49" si="105">SUM(HD36:HO36)</f>
        <v>18</v>
      </c>
      <c r="HQ36" s="58">
        <v>1</v>
      </c>
      <c r="HR36" s="58">
        <v>5</v>
      </c>
      <c r="HS36" s="58">
        <v>1</v>
      </c>
      <c r="HT36" s="58">
        <v>1</v>
      </c>
      <c r="HU36" s="58">
        <v>2</v>
      </c>
      <c r="HV36" s="58">
        <v>3</v>
      </c>
      <c r="HW36" s="58">
        <v>2</v>
      </c>
      <c r="HX36" s="58">
        <v>1</v>
      </c>
      <c r="HY36" s="58">
        <v>1</v>
      </c>
      <c r="HZ36" s="58">
        <v>2</v>
      </c>
      <c r="IA36" s="58">
        <v>1</v>
      </c>
      <c r="IB36" s="58">
        <v>0</v>
      </c>
      <c r="IC36" s="84">
        <f t="shared" ref="IC36:IC49" si="106">SUM(HQ36:IB36)</f>
        <v>20</v>
      </c>
      <c r="ID36" s="58">
        <v>2</v>
      </c>
      <c r="IE36" s="58">
        <v>1</v>
      </c>
      <c r="IF36" s="58">
        <v>3</v>
      </c>
      <c r="IG36" s="58">
        <v>0</v>
      </c>
      <c r="IH36" s="58">
        <v>4</v>
      </c>
      <c r="II36" s="58">
        <v>3</v>
      </c>
      <c r="IJ36" s="58">
        <v>5</v>
      </c>
      <c r="IK36" s="58">
        <v>3</v>
      </c>
      <c r="IL36" s="58">
        <v>2</v>
      </c>
      <c r="IM36" s="58">
        <v>2</v>
      </c>
      <c r="IN36" s="58">
        <v>5</v>
      </c>
      <c r="IO36" s="58">
        <v>5</v>
      </c>
      <c r="IP36" s="84">
        <f t="shared" ref="IP36:IP49" si="107">SUM(ID36:IO36)</f>
        <v>35</v>
      </c>
      <c r="IQ36" s="58">
        <v>2</v>
      </c>
      <c r="IR36" s="58">
        <v>3</v>
      </c>
      <c r="IS36" s="58">
        <v>4</v>
      </c>
      <c r="IT36" s="58">
        <v>1</v>
      </c>
      <c r="IU36" s="58">
        <v>0</v>
      </c>
      <c r="IV36" s="58">
        <v>3</v>
      </c>
      <c r="IW36" s="58">
        <v>6</v>
      </c>
      <c r="IX36" s="58">
        <v>1</v>
      </c>
      <c r="IY36" s="58">
        <v>1</v>
      </c>
      <c r="IZ36" s="58">
        <v>6</v>
      </c>
      <c r="JA36" s="58">
        <v>3</v>
      </c>
      <c r="JB36" s="58">
        <v>1</v>
      </c>
      <c r="JC36" s="84">
        <f t="shared" ref="JC36:JC49" si="108">SUM(IQ36:JB36)</f>
        <v>31</v>
      </c>
      <c r="JD36" s="58">
        <v>4</v>
      </c>
      <c r="JE36" s="58">
        <v>6</v>
      </c>
      <c r="JF36" s="58">
        <v>4</v>
      </c>
      <c r="JG36" s="58">
        <v>2</v>
      </c>
      <c r="JH36" s="58">
        <v>5</v>
      </c>
      <c r="JI36" s="58">
        <v>2</v>
      </c>
      <c r="JJ36" s="58">
        <v>2</v>
      </c>
      <c r="JK36" s="58">
        <v>6</v>
      </c>
      <c r="JL36" s="58">
        <v>2</v>
      </c>
      <c r="JM36" s="58">
        <v>4</v>
      </c>
      <c r="JN36" s="58">
        <v>1</v>
      </c>
      <c r="JO36" s="58">
        <v>2</v>
      </c>
      <c r="JP36" s="84">
        <f t="shared" ref="JP36:JP49" si="109">SUM(JD36:JO36)</f>
        <v>40</v>
      </c>
      <c r="JQ36" s="58">
        <v>4</v>
      </c>
      <c r="JR36" s="58">
        <v>0</v>
      </c>
      <c r="JS36" s="58">
        <v>2</v>
      </c>
      <c r="JT36" s="58">
        <v>0</v>
      </c>
      <c r="JU36" s="58">
        <v>0</v>
      </c>
      <c r="JV36" s="58">
        <v>1</v>
      </c>
      <c r="JW36" s="58">
        <v>2</v>
      </c>
      <c r="JX36" s="58">
        <v>5</v>
      </c>
      <c r="JY36" s="58">
        <v>4</v>
      </c>
      <c r="JZ36" s="58">
        <v>1</v>
      </c>
      <c r="KA36" s="58">
        <v>5</v>
      </c>
      <c r="KB36" s="58">
        <v>3</v>
      </c>
      <c r="KC36" s="84">
        <f t="shared" ref="KC36:KC49" si="110">SUM(JQ36:KB36)</f>
        <v>27</v>
      </c>
      <c r="KD36" s="58">
        <v>1</v>
      </c>
      <c r="KE36" s="58">
        <v>1</v>
      </c>
      <c r="KF36" s="58">
        <v>8</v>
      </c>
      <c r="KG36" s="58">
        <v>4</v>
      </c>
      <c r="KH36" s="58">
        <v>2</v>
      </c>
      <c r="KI36" s="58">
        <v>2</v>
      </c>
      <c r="KJ36" s="58">
        <v>7</v>
      </c>
      <c r="KK36" s="58">
        <v>1</v>
      </c>
      <c r="KL36" s="58">
        <v>4</v>
      </c>
      <c r="KM36" s="58">
        <v>1</v>
      </c>
      <c r="KN36" s="58">
        <v>3</v>
      </c>
      <c r="KO36" s="58">
        <v>1</v>
      </c>
      <c r="KP36" s="84">
        <f t="shared" ref="KP36:KP49" si="111">SUM(KD36:KO36)</f>
        <v>35</v>
      </c>
      <c r="KQ36" s="58">
        <v>2</v>
      </c>
      <c r="KR36" s="58">
        <v>3</v>
      </c>
      <c r="KS36" s="58">
        <v>1</v>
      </c>
      <c r="KT36" s="58">
        <v>0</v>
      </c>
      <c r="KU36" s="58">
        <v>2</v>
      </c>
      <c r="KV36" s="58">
        <v>1</v>
      </c>
      <c r="KW36" s="58">
        <v>1</v>
      </c>
      <c r="KX36" s="58">
        <v>0</v>
      </c>
      <c r="KY36" s="58">
        <v>4</v>
      </c>
      <c r="KZ36" s="58">
        <v>3</v>
      </c>
      <c r="LA36" s="58">
        <v>4</v>
      </c>
      <c r="LB36" s="58">
        <v>3</v>
      </c>
      <c r="LC36" s="84">
        <f t="shared" ref="LC36:LC49" si="112">SUM(KQ36:LB36)</f>
        <v>24</v>
      </c>
      <c r="LD36" s="58">
        <v>1</v>
      </c>
      <c r="LE36" s="58">
        <v>0</v>
      </c>
      <c r="LF36" s="58">
        <v>2</v>
      </c>
      <c r="LG36" s="58">
        <v>0</v>
      </c>
      <c r="LH36" s="58">
        <v>3</v>
      </c>
      <c r="LI36" s="58">
        <v>0</v>
      </c>
      <c r="LJ36" s="58">
        <v>2</v>
      </c>
      <c r="LK36" s="58">
        <v>5</v>
      </c>
      <c r="LL36" s="58">
        <v>2</v>
      </c>
      <c r="LM36" s="58">
        <v>2</v>
      </c>
      <c r="LN36" s="58">
        <v>3</v>
      </c>
      <c r="LO36" s="58">
        <v>1</v>
      </c>
      <c r="LP36" s="84">
        <f t="shared" ref="LP36:LP49" si="113">SUM(LD36:LO36)</f>
        <v>21</v>
      </c>
      <c r="LQ36" s="169">
        <v>2</v>
      </c>
      <c r="LR36" s="169">
        <v>0</v>
      </c>
      <c r="LS36" s="169">
        <v>3</v>
      </c>
      <c r="LT36" s="169">
        <v>4</v>
      </c>
      <c r="LU36" s="169">
        <v>3</v>
      </c>
      <c r="LV36" s="169">
        <v>0</v>
      </c>
      <c r="LW36" s="169">
        <v>3</v>
      </c>
      <c r="LX36" s="169">
        <v>1</v>
      </c>
      <c r="LY36" s="169">
        <v>0</v>
      </c>
      <c r="LZ36" s="169">
        <v>2</v>
      </c>
      <c r="MA36" s="169">
        <v>4</v>
      </c>
      <c r="MB36" s="169">
        <v>8</v>
      </c>
      <c r="MC36" s="84">
        <f t="shared" ref="MC36:MC49" si="114">SUM(LQ36:MB36)</f>
        <v>30</v>
      </c>
      <c r="MD36" s="169">
        <v>1</v>
      </c>
      <c r="ME36" s="169">
        <v>0</v>
      </c>
      <c r="MF36" s="169">
        <v>4</v>
      </c>
      <c r="MG36" s="169">
        <v>2</v>
      </c>
      <c r="MH36" s="169">
        <v>2</v>
      </c>
      <c r="MI36" s="169">
        <v>2</v>
      </c>
      <c r="MJ36" s="58">
        <v>1</v>
      </c>
      <c r="MK36" s="58"/>
      <c r="ML36" s="58"/>
      <c r="MM36" s="58"/>
      <c r="MN36" s="58"/>
      <c r="MO36" s="58"/>
      <c r="MP36" s="83">
        <f t="shared" ref="MP36:MP49" si="115">SUM(MD36:MO36)</f>
        <v>12</v>
      </c>
    </row>
    <row r="37" spans="1:354" x14ac:dyDescent="0.25">
      <c r="A37" s="195"/>
      <c r="B37" s="198"/>
      <c r="C37" s="12" t="s">
        <v>70</v>
      </c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83">
        <f t="shared" si="89"/>
        <v>0</v>
      </c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83">
        <f t="shared" si="90"/>
        <v>0</v>
      </c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83">
        <f t="shared" si="91"/>
        <v>0</v>
      </c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84">
        <f t="shared" si="92"/>
        <v>0</v>
      </c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84">
        <f t="shared" si="93"/>
        <v>0</v>
      </c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84">
        <f t="shared" si="94"/>
        <v>0</v>
      </c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84">
        <f t="shared" si="95"/>
        <v>0</v>
      </c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85">
        <f t="shared" si="96"/>
        <v>0</v>
      </c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84">
        <f t="shared" si="97"/>
        <v>0</v>
      </c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84">
        <f t="shared" si="98"/>
        <v>0</v>
      </c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84">
        <f t="shared" si="99"/>
        <v>0</v>
      </c>
      <c r="EQ37" s="62"/>
      <c r="ER37" s="62"/>
      <c r="ES37" s="62"/>
      <c r="ET37" s="62"/>
      <c r="EU37" s="62"/>
      <c r="EV37" s="62"/>
      <c r="EW37" s="62"/>
      <c r="EX37" s="62"/>
      <c r="EY37" s="62"/>
      <c r="EZ37" s="62"/>
      <c r="FA37" s="62"/>
      <c r="FB37" s="62"/>
      <c r="FC37" s="84">
        <f t="shared" si="100"/>
        <v>0</v>
      </c>
      <c r="FD37" s="62">
        <v>59</v>
      </c>
      <c r="FE37" s="62">
        <v>50</v>
      </c>
      <c r="FF37" s="62">
        <v>59</v>
      </c>
      <c r="FG37" s="62">
        <v>50</v>
      </c>
      <c r="FH37" s="62">
        <v>43</v>
      </c>
      <c r="FI37" s="62">
        <v>58</v>
      </c>
      <c r="FJ37" s="62">
        <v>45</v>
      </c>
      <c r="FK37" s="62">
        <v>41</v>
      </c>
      <c r="FL37" s="62">
        <v>53</v>
      </c>
      <c r="FM37" s="62">
        <v>50</v>
      </c>
      <c r="FN37" s="62">
        <v>50</v>
      </c>
      <c r="FO37" s="62">
        <v>57</v>
      </c>
      <c r="FP37" s="85">
        <f t="shared" si="101"/>
        <v>615</v>
      </c>
      <c r="FQ37" s="62">
        <v>54</v>
      </c>
      <c r="FR37" s="62">
        <v>49</v>
      </c>
      <c r="FS37" s="62">
        <v>80</v>
      </c>
      <c r="FT37" s="62">
        <v>40</v>
      </c>
      <c r="FU37" s="62">
        <v>33</v>
      </c>
      <c r="FV37" s="62">
        <v>90</v>
      </c>
      <c r="FW37" s="62">
        <v>50</v>
      </c>
      <c r="FX37" s="62">
        <v>75</v>
      </c>
      <c r="FY37" s="62">
        <v>66</v>
      </c>
      <c r="FZ37" s="62">
        <v>42</v>
      </c>
      <c r="GA37" s="62">
        <v>73</v>
      </c>
      <c r="GB37" s="62">
        <v>62</v>
      </c>
      <c r="GC37" s="85">
        <f t="shared" si="102"/>
        <v>714</v>
      </c>
      <c r="GD37" s="62">
        <v>33</v>
      </c>
      <c r="GE37" s="62">
        <v>62</v>
      </c>
      <c r="GF37" s="62">
        <v>76</v>
      </c>
      <c r="GG37" s="62">
        <v>76</v>
      </c>
      <c r="GH37" s="62">
        <v>35</v>
      </c>
      <c r="GI37" s="62">
        <v>62</v>
      </c>
      <c r="GJ37" s="62">
        <v>35</v>
      </c>
      <c r="GK37" s="62">
        <v>41</v>
      </c>
      <c r="GL37" s="62">
        <v>60</v>
      </c>
      <c r="GM37" s="62">
        <v>30</v>
      </c>
      <c r="GN37" s="62">
        <v>36</v>
      </c>
      <c r="GO37" s="62">
        <v>53</v>
      </c>
      <c r="GP37" s="85">
        <f t="shared" si="103"/>
        <v>599</v>
      </c>
      <c r="GQ37" s="62">
        <v>70</v>
      </c>
      <c r="GR37" s="62">
        <v>41</v>
      </c>
      <c r="GS37" s="62">
        <v>47</v>
      </c>
      <c r="GT37" s="62">
        <v>43</v>
      </c>
      <c r="GU37" s="62">
        <v>43</v>
      </c>
      <c r="GV37" s="62">
        <v>39</v>
      </c>
      <c r="GW37" s="62">
        <v>36</v>
      </c>
      <c r="GX37" s="62">
        <v>74</v>
      </c>
      <c r="GY37" s="62">
        <v>43</v>
      </c>
      <c r="GZ37" s="62">
        <v>35</v>
      </c>
      <c r="HA37" s="62">
        <v>68</v>
      </c>
      <c r="HB37" s="62">
        <v>43</v>
      </c>
      <c r="HC37" s="85">
        <f t="shared" si="104"/>
        <v>582</v>
      </c>
      <c r="HD37" s="62">
        <v>78</v>
      </c>
      <c r="HE37" s="62">
        <v>49</v>
      </c>
      <c r="HF37" s="62">
        <v>63</v>
      </c>
      <c r="HG37" s="62">
        <v>57</v>
      </c>
      <c r="HH37" s="62">
        <v>47</v>
      </c>
      <c r="HI37" s="62">
        <v>54</v>
      </c>
      <c r="HJ37" s="62">
        <v>61</v>
      </c>
      <c r="HK37" s="62">
        <v>55</v>
      </c>
      <c r="HL37" s="62">
        <v>38</v>
      </c>
      <c r="HM37" s="62">
        <v>56</v>
      </c>
      <c r="HN37" s="62">
        <v>62</v>
      </c>
      <c r="HO37" s="62">
        <v>72</v>
      </c>
      <c r="HP37" s="84">
        <f t="shared" si="105"/>
        <v>692</v>
      </c>
      <c r="HQ37" s="62">
        <v>63</v>
      </c>
      <c r="HR37" s="62">
        <v>54</v>
      </c>
      <c r="HS37" s="62">
        <v>77</v>
      </c>
      <c r="HT37" s="62">
        <v>71</v>
      </c>
      <c r="HU37" s="62">
        <v>43</v>
      </c>
      <c r="HV37" s="62">
        <v>43</v>
      </c>
      <c r="HW37" s="62">
        <v>55</v>
      </c>
      <c r="HX37" s="62">
        <v>50</v>
      </c>
      <c r="HY37" s="62">
        <v>56</v>
      </c>
      <c r="HZ37" s="62">
        <v>47</v>
      </c>
      <c r="IA37" s="62">
        <v>67</v>
      </c>
      <c r="IB37" s="62">
        <v>72</v>
      </c>
      <c r="IC37" s="84">
        <f t="shared" si="106"/>
        <v>698</v>
      </c>
      <c r="ID37" s="62">
        <v>71</v>
      </c>
      <c r="IE37" s="62">
        <v>85</v>
      </c>
      <c r="IF37" s="62">
        <v>87</v>
      </c>
      <c r="IG37" s="62">
        <v>76</v>
      </c>
      <c r="IH37" s="62">
        <v>80</v>
      </c>
      <c r="II37" s="62">
        <v>55</v>
      </c>
      <c r="IJ37" s="62">
        <v>58</v>
      </c>
      <c r="IK37" s="62">
        <v>61</v>
      </c>
      <c r="IL37" s="62">
        <v>46</v>
      </c>
      <c r="IM37" s="62">
        <v>75</v>
      </c>
      <c r="IN37" s="62">
        <v>44</v>
      </c>
      <c r="IO37" s="62">
        <v>76</v>
      </c>
      <c r="IP37" s="84">
        <f t="shared" si="107"/>
        <v>814</v>
      </c>
      <c r="IQ37" s="62">
        <v>68</v>
      </c>
      <c r="IR37" s="62">
        <v>61</v>
      </c>
      <c r="IS37" s="62">
        <v>74</v>
      </c>
      <c r="IT37" s="62">
        <v>71</v>
      </c>
      <c r="IU37" s="62">
        <v>70</v>
      </c>
      <c r="IV37" s="62">
        <v>69</v>
      </c>
      <c r="IW37" s="62">
        <v>73</v>
      </c>
      <c r="IX37" s="62">
        <v>41</v>
      </c>
      <c r="IY37" s="62">
        <v>58</v>
      </c>
      <c r="IZ37" s="62">
        <v>130</v>
      </c>
      <c r="JA37" s="62">
        <v>71</v>
      </c>
      <c r="JB37" s="62">
        <v>58</v>
      </c>
      <c r="JC37" s="84">
        <f t="shared" si="108"/>
        <v>844</v>
      </c>
      <c r="JD37" s="62">
        <v>88</v>
      </c>
      <c r="JE37" s="62">
        <v>51</v>
      </c>
      <c r="JF37" s="62">
        <v>93</v>
      </c>
      <c r="JG37" s="62">
        <v>62</v>
      </c>
      <c r="JH37" s="62">
        <v>79</v>
      </c>
      <c r="JI37" s="62">
        <v>54</v>
      </c>
      <c r="JJ37" s="62">
        <v>68</v>
      </c>
      <c r="JK37" s="62">
        <v>41</v>
      </c>
      <c r="JL37" s="62">
        <v>67</v>
      </c>
      <c r="JM37" s="62">
        <v>45</v>
      </c>
      <c r="JN37" s="62">
        <v>47</v>
      </c>
      <c r="JO37" s="62">
        <v>70</v>
      </c>
      <c r="JP37" s="84">
        <f t="shared" si="109"/>
        <v>765</v>
      </c>
      <c r="JQ37" s="62">
        <v>90</v>
      </c>
      <c r="JR37" s="62">
        <v>70</v>
      </c>
      <c r="JS37" s="62">
        <v>64</v>
      </c>
      <c r="JT37" s="62">
        <v>42</v>
      </c>
      <c r="JU37" s="62">
        <v>23</v>
      </c>
      <c r="JV37" s="62">
        <v>64</v>
      </c>
      <c r="JW37" s="62">
        <v>38</v>
      </c>
      <c r="JX37" s="62">
        <v>42</v>
      </c>
      <c r="JY37" s="62">
        <v>77</v>
      </c>
      <c r="JZ37" s="62">
        <v>61</v>
      </c>
      <c r="KA37" s="62">
        <v>90</v>
      </c>
      <c r="KB37" s="62">
        <v>72</v>
      </c>
      <c r="KC37" s="84">
        <f t="shared" si="110"/>
        <v>733</v>
      </c>
      <c r="KD37" s="62">
        <v>65</v>
      </c>
      <c r="KE37" s="62">
        <v>103</v>
      </c>
      <c r="KF37" s="62">
        <v>105</v>
      </c>
      <c r="KG37" s="62">
        <v>135</v>
      </c>
      <c r="KH37" s="62">
        <v>74</v>
      </c>
      <c r="KI37" s="62">
        <v>40</v>
      </c>
      <c r="KJ37" s="62">
        <v>50</v>
      </c>
      <c r="KK37" s="62">
        <v>66</v>
      </c>
      <c r="KL37" s="62">
        <v>71</v>
      </c>
      <c r="KM37" s="62">
        <v>57</v>
      </c>
      <c r="KN37" s="62">
        <v>83</v>
      </c>
      <c r="KO37" s="62">
        <v>62</v>
      </c>
      <c r="KP37" s="84">
        <f t="shared" si="111"/>
        <v>911</v>
      </c>
      <c r="KQ37" s="62">
        <v>98</v>
      </c>
      <c r="KR37" s="62">
        <v>125</v>
      </c>
      <c r="KS37" s="62">
        <v>91</v>
      </c>
      <c r="KT37" s="62">
        <v>61</v>
      </c>
      <c r="KU37" s="62">
        <v>37</v>
      </c>
      <c r="KV37" s="62">
        <v>37</v>
      </c>
      <c r="KW37" s="62">
        <v>9</v>
      </c>
      <c r="KX37" s="62">
        <v>117</v>
      </c>
      <c r="KY37" s="62">
        <v>67</v>
      </c>
      <c r="KZ37" s="62">
        <v>72</v>
      </c>
      <c r="LA37" s="62">
        <v>80</v>
      </c>
      <c r="LB37" s="62">
        <v>84</v>
      </c>
      <c r="LC37" s="84">
        <f t="shared" si="112"/>
        <v>878</v>
      </c>
      <c r="LD37" s="62">
        <v>72</v>
      </c>
      <c r="LE37" s="62">
        <v>58</v>
      </c>
      <c r="LF37" s="62">
        <v>77</v>
      </c>
      <c r="LG37" s="62">
        <v>49</v>
      </c>
      <c r="LH37" s="62">
        <v>61</v>
      </c>
      <c r="LI37" s="62">
        <v>54</v>
      </c>
      <c r="LJ37" s="62">
        <v>55</v>
      </c>
      <c r="LK37" s="62">
        <v>41</v>
      </c>
      <c r="LL37" s="62">
        <v>43</v>
      </c>
      <c r="LM37" s="62">
        <v>49</v>
      </c>
      <c r="LN37" s="62">
        <v>54</v>
      </c>
      <c r="LO37" s="62">
        <v>45</v>
      </c>
      <c r="LP37" s="84">
        <f t="shared" si="113"/>
        <v>658</v>
      </c>
      <c r="LQ37" s="164">
        <v>71</v>
      </c>
      <c r="LR37" s="164">
        <v>38</v>
      </c>
      <c r="LS37" s="164">
        <v>81</v>
      </c>
      <c r="LT37" s="164">
        <v>65</v>
      </c>
      <c r="LU37" s="164">
        <v>94</v>
      </c>
      <c r="LV37" s="164">
        <v>48</v>
      </c>
      <c r="LW37" s="164">
        <v>71</v>
      </c>
      <c r="LX37" s="164">
        <v>67</v>
      </c>
      <c r="LY37" s="164">
        <v>51</v>
      </c>
      <c r="LZ37" s="164">
        <v>54</v>
      </c>
      <c r="MA37" s="164">
        <v>36</v>
      </c>
      <c r="MB37" s="164">
        <v>54</v>
      </c>
      <c r="MC37" s="84">
        <f t="shared" si="114"/>
        <v>730</v>
      </c>
      <c r="MD37" s="164">
        <v>53</v>
      </c>
      <c r="ME37" s="164">
        <v>57</v>
      </c>
      <c r="MF37" s="164">
        <v>92</v>
      </c>
      <c r="MG37" s="164">
        <v>86</v>
      </c>
      <c r="MH37" s="164">
        <v>51</v>
      </c>
      <c r="MI37" s="164">
        <v>137</v>
      </c>
      <c r="MJ37" s="62">
        <v>54</v>
      </c>
      <c r="MK37" s="62"/>
      <c r="ML37" s="62"/>
      <c r="MM37" s="62"/>
      <c r="MN37" s="62"/>
      <c r="MO37" s="62"/>
      <c r="MP37" s="83">
        <f t="shared" si="115"/>
        <v>530</v>
      </c>
    </row>
    <row r="38" spans="1:354" x14ac:dyDescent="0.25">
      <c r="A38" s="195"/>
      <c r="B38" s="198"/>
      <c r="C38" s="12" t="s">
        <v>71</v>
      </c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83">
        <f t="shared" si="89"/>
        <v>0</v>
      </c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83">
        <f t="shared" si="90"/>
        <v>0</v>
      </c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83">
        <f t="shared" si="91"/>
        <v>0</v>
      </c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84">
        <f t="shared" si="92"/>
        <v>0</v>
      </c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84">
        <f t="shared" si="93"/>
        <v>0</v>
      </c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84">
        <f t="shared" si="94"/>
        <v>0</v>
      </c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84">
        <f t="shared" si="95"/>
        <v>0</v>
      </c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85">
        <f t="shared" si="96"/>
        <v>0</v>
      </c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84">
        <f t="shared" si="97"/>
        <v>0</v>
      </c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84">
        <f t="shared" si="98"/>
        <v>0</v>
      </c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84">
        <f t="shared" si="99"/>
        <v>0</v>
      </c>
      <c r="EQ38" s="62"/>
      <c r="ER38" s="62"/>
      <c r="ES38" s="62"/>
      <c r="ET38" s="62"/>
      <c r="EU38" s="62"/>
      <c r="EV38" s="62"/>
      <c r="EW38" s="62"/>
      <c r="EX38" s="62"/>
      <c r="EY38" s="62"/>
      <c r="EZ38" s="62"/>
      <c r="FA38" s="62"/>
      <c r="FB38" s="62"/>
      <c r="FC38" s="84">
        <f t="shared" si="100"/>
        <v>0</v>
      </c>
      <c r="FD38" s="62">
        <v>18</v>
      </c>
      <c r="FE38" s="62">
        <v>18</v>
      </c>
      <c r="FF38" s="62">
        <v>8</v>
      </c>
      <c r="FG38" s="62">
        <v>14</v>
      </c>
      <c r="FH38" s="62">
        <v>19</v>
      </c>
      <c r="FI38" s="62">
        <v>6</v>
      </c>
      <c r="FJ38" s="62">
        <v>9</v>
      </c>
      <c r="FK38" s="62">
        <v>8</v>
      </c>
      <c r="FL38" s="62">
        <v>9</v>
      </c>
      <c r="FM38" s="62">
        <v>16</v>
      </c>
      <c r="FN38" s="62">
        <v>23</v>
      </c>
      <c r="FO38" s="62">
        <v>12</v>
      </c>
      <c r="FP38" s="85">
        <f t="shared" si="101"/>
        <v>160</v>
      </c>
      <c r="FQ38" s="62">
        <v>8</v>
      </c>
      <c r="FR38" s="62">
        <v>10</v>
      </c>
      <c r="FS38" s="62">
        <v>20</v>
      </c>
      <c r="FT38" s="62">
        <v>16</v>
      </c>
      <c r="FU38" s="62">
        <v>10</v>
      </c>
      <c r="FV38" s="62">
        <v>5</v>
      </c>
      <c r="FW38" s="62">
        <v>9</v>
      </c>
      <c r="FX38" s="62">
        <v>7</v>
      </c>
      <c r="FY38" s="62">
        <v>6</v>
      </c>
      <c r="FZ38" s="62">
        <v>8</v>
      </c>
      <c r="GA38" s="62">
        <v>16</v>
      </c>
      <c r="GB38" s="62">
        <v>9</v>
      </c>
      <c r="GC38" s="85">
        <f t="shared" si="102"/>
        <v>124</v>
      </c>
      <c r="GD38" s="62">
        <v>11</v>
      </c>
      <c r="GE38" s="62">
        <v>6</v>
      </c>
      <c r="GF38" s="62">
        <v>11</v>
      </c>
      <c r="GG38" s="62">
        <v>5</v>
      </c>
      <c r="GH38" s="62">
        <v>13</v>
      </c>
      <c r="GI38" s="62">
        <v>10</v>
      </c>
      <c r="GJ38" s="62">
        <v>13</v>
      </c>
      <c r="GK38" s="62">
        <v>5</v>
      </c>
      <c r="GL38" s="62">
        <v>12</v>
      </c>
      <c r="GM38" s="62">
        <v>7</v>
      </c>
      <c r="GN38" s="62">
        <v>6</v>
      </c>
      <c r="GO38" s="62">
        <v>15</v>
      </c>
      <c r="GP38" s="85">
        <f t="shared" si="103"/>
        <v>114</v>
      </c>
      <c r="GQ38" s="62">
        <v>11</v>
      </c>
      <c r="GR38" s="62">
        <v>15</v>
      </c>
      <c r="GS38" s="62">
        <v>11</v>
      </c>
      <c r="GT38" s="62">
        <v>16</v>
      </c>
      <c r="GU38" s="62">
        <v>13</v>
      </c>
      <c r="GV38" s="62">
        <v>12</v>
      </c>
      <c r="GW38" s="62">
        <v>7</v>
      </c>
      <c r="GX38" s="62">
        <v>14</v>
      </c>
      <c r="GY38" s="62">
        <v>9</v>
      </c>
      <c r="GZ38" s="62">
        <v>12</v>
      </c>
      <c r="HA38" s="62">
        <v>11</v>
      </c>
      <c r="HB38" s="62">
        <v>13</v>
      </c>
      <c r="HC38" s="85">
        <f t="shared" si="104"/>
        <v>144</v>
      </c>
      <c r="HD38" s="62">
        <v>10</v>
      </c>
      <c r="HE38" s="62">
        <v>19</v>
      </c>
      <c r="HF38" s="62">
        <v>12</v>
      </c>
      <c r="HG38" s="62">
        <v>11</v>
      </c>
      <c r="HH38" s="62">
        <v>14</v>
      </c>
      <c r="HI38" s="62">
        <v>9</v>
      </c>
      <c r="HJ38" s="62">
        <v>7</v>
      </c>
      <c r="HK38" s="62">
        <v>8</v>
      </c>
      <c r="HL38" s="62">
        <v>11</v>
      </c>
      <c r="HM38" s="62">
        <v>13</v>
      </c>
      <c r="HN38" s="62">
        <v>6</v>
      </c>
      <c r="HO38" s="62">
        <v>5</v>
      </c>
      <c r="HP38" s="84">
        <f t="shared" si="105"/>
        <v>125</v>
      </c>
      <c r="HQ38" s="62">
        <v>13</v>
      </c>
      <c r="HR38" s="62">
        <v>17</v>
      </c>
      <c r="HS38" s="62">
        <v>10</v>
      </c>
      <c r="HT38" s="62">
        <v>8</v>
      </c>
      <c r="HU38" s="62">
        <v>2</v>
      </c>
      <c r="HV38" s="62">
        <v>8</v>
      </c>
      <c r="HW38" s="62">
        <v>4</v>
      </c>
      <c r="HX38" s="62">
        <v>4</v>
      </c>
      <c r="HY38" s="62">
        <v>8</v>
      </c>
      <c r="HZ38" s="62">
        <v>12</v>
      </c>
      <c r="IA38" s="62">
        <v>7</v>
      </c>
      <c r="IB38" s="62">
        <v>14</v>
      </c>
      <c r="IC38" s="84">
        <f t="shared" si="106"/>
        <v>107</v>
      </c>
      <c r="ID38" s="62">
        <v>12</v>
      </c>
      <c r="IE38" s="62">
        <v>11</v>
      </c>
      <c r="IF38" s="62">
        <v>15</v>
      </c>
      <c r="IG38" s="62">
        <v>10</v>
      </c>
      <c r="IH38" s="62">
        <v>11</v>
      </c>
      <c r="II38" s="62">
        <v>7</v>
      </c>
      <c r="IJ38" s="62">
        <v>14</v>
      </c>
      <c r="IK38" s="62">
        <v>11</v>
      </c>
      <c r="IL38" s="62">
        <v>5</v>
      </c>
      <c r="IM38" s="62">
        <v>11</v>
      </c>
      <c r="IN38" s="62">
        <v>13</v>
      </c>
      <c r="IO38" s="62">
        <v>12</v>
      </c>
      <c r="IP38" s="84">
        <f t="shared" si="107"/>
        <v>132</v>
      </c>
      <c r="IQ38" s="62">
        <v>13</v>
      </c>
      <c r="IR38" s="62">
        <v>15</v>
      </c>
      <c r="IS38" s="62">
        <v>19</v>
      </c>
      <c r="IT38" s="62">
        <v>8</v>
      </c>
      <c r="IU38" s="62">
        <v>8</v>
      </c>
      <c r="IV38" s="62">
        <v>9</v>
      </c>
      <c r="IW38" s="62">
        <v>7</v>
      </c>
      <c r="IX38" s="62">
        <v>10</v>
      </c>
      <c r="IY38" s="62">
        <v>14</v>
      </c>
      <c r="IZ38" s="62">
        <v>6</v>
      </c>
      <c r="JA38" s="62">
        <v>10</v>
      </c>
      <c r="JB38" s="62">
        <v>10</v>
      </c>
      <c r="JC38" s="84">
        <f t="shared" si="108"/>
        <v>129</v>
      </c>
      <c r="JD38" s="62">
        <v>18</v>
      </c>
      <c r="JE38" s="62">
        <v>11</v>
      </c>
      <c r="JF38" s="62">
        <v>13</v>
      </c>
      <c r="JG38" s="62">
        <v>13</v>
      </c>
      <c r="JH38" s="62">
        <v>12</v>
      </c>
      <c r="JI38" s="62">
        <v>11</v>
      </c>
      <c r="JJ38" s="62">
        <v>18</v>
      </c>
      <c r="JK38" s="62">
        <v>10</v>
      </c>
      <c r="JL38" s="62">
        <v>5</v>
      </c>
      <c r="JM38" s="62">
        <v>14</v>
      </c>
      <c r="JN38" s="62">
        <v>8</v>
      </c>
      <c r="JO38" s="62">
        <v>11</v>
      </c>
      <c r="JP38" s="84">
        <f t="shared" si="109"/>
        <v>144</v>
      </c>
      <c r="JQ38" s="62">
        <v>12</v>
      </c>
      <c r="JR38" s="62">
        <v>16</v>
      </c>
      <c r="JS38" s="62">
        <v>8</v>
      </c>
      <c r="JT38" s="62">
        <v>13</v>
      </c>
      <c r="JU38" s="62">
        <v>6</v>
      </c>
      <c r="JV38" s="62">
        <v>16</v>
      </c>
      <c r="JW38" s="62">
        <v>9</v>
      </c>
      <c r="JX38" s="62">
        <v>10</v>
      </c>
      <c r="JY38" s="62">
        <v>21</v>
      </c>
      <c r="JZ38" s="62">
        <v>12</v>
      </c>
      <c r="KA38" s="62">
        <v>16</v>
      </c>
      <c r="KB38" s="62">
        <v>25</v>
      </c>
      <c r="KC38" s="84">
        <f t="shared" si="110"/>
        <v>164</v>
      </c>
      <c r="KD38" s="62">
        <v>11</v>
      </c>
      <c r="KE38" s="62">
        <v>23</v>
      </c>
      <c r="KF38" s="62">
        <v>33</v>
      </c>
      <c r="KG38" s="62">
        <v>18</v>
      </c>
      <c r="KH38" s="62">
        <v>15</v>
      </c>
      <c r="KI38" s="62">
        <v>8</v>
      </c>
      <c r="KJ38" s="62">
        <v>7</v>
      </c>
      <c r="KK38" s="62">
        <v>7</v>
      </c>
      <c r="KL38" s="62">
        <v>11</v>
      </c>
      <c r="KM38" s="62">
        <v>10</v>
      </c>
      <c r="KN38" s="62">
        <v>10</v>
      </c>
      <c r="KO38" s="62">
        <v>20</v>
      </c>
      <c r="KP38" s="84">
        <f t="shared" si="111"/>
        <v>173</v>
      </c>
      <c r="KQ38" s="62">
        <v>12</v>
      </c>
      <c r="KR38" s="62">
        <v>20</v>
      </c>
      <c r="KS38" s="62">
        <v>17</v>
      </c>
      <c r="KT38" s="62">
        <v>15</v>
      </c>
      <c r="KU38" s="62">
        <v>8</v>
      </c>
      <c r="KV38" s="62">
        <v>7</v>
      </c>
      <c r="KW38" s="62">
        <v>7</v>
      </c>
      <c r="KX38" s="62">
        <v>15</v>
      </c>
      <c r="KY38" s="62">
        <v>8</v>
      </c>
      <c r="KZ38" s="62">
        <v>9</v>
      </c>
      <c r="LA38" s="62">
        <v>7</v>
      </c>
      <c r="LB38" s="62">
        <v>6</v>
      </c>
      <c r="LC38" s="84">
        <f t="shared" si="112"/>
        <v>131</v>
      </c>
      <c r="LD38" s="62">
        <v>8</v>
      </c>
      <c r="LE38" s="62">
        <v>6</v>
      </c>
      <c r="LF38" s="62">
        <v>20</v>
      </c>
      <c r="LG38" s="62">
        <v>8</v>
      </c>
      <c r="LH38" s="62">
        <v>9</v>
      </c>
      <c r="LI38" s="62">
        <v>7</v>
      </c>
      <c r="LJ38" s="62">
        <v>7</v>
      </c>
      <c r="LK38" s="62">
        <v>13</v>
      </c>
      <c r="LL38" s="62">
        <v>11</v>
      </c>
      <c r="LM38" s="62">
        <v>11</v>
      </c>
      <c r="LN38" s="62">
        <v>22</v>
      </c>
      <c r="LO38" s="62">
        <v>5</v>
      </c>
      <c r="LP38" s="84">
        <f t="shared" si="113"/>
        <v>127</v>
      </c>
      <c r="LQ38" s="164">
        <v>6</v>
      </c>
      <c r="LR38" s="164">
        <v>14</v>
      </c>
      <c r="LS38" s="164">
        <v>16</v>
      </c>
      <c r="LT38" s="164">
        <v>13</v>
      </c>
      <c r="LU38" s="164">
        <v>13</v>
      </c>
      <c r="LV38" s="164">
        <v>12</v>
      </c>
      <c r="LW38" s="164">
        <v>13</v>
      </c>
      <c r="LX38" s="164">
        <v>15</v>
      </c>
      <c r="LY38" s="164">
        <v>9</v>
      </c>
      <c r="LZ38" s="164">
        <v>10</v>
      </c>
      <c r="MA38" s="164">
        <v>13</v>
      </c>
      <c r="MB38" s="164">
        <v>14</v>
      </c>
      <c r="MC38" s="84">
        <f t="shared" si="114"/>
        <v>148</v>
      </c>
      <c r="MD38" s="164">
        <v>11</v>
      </c>
      <c r="ME38" s="164">
        <v>10</v>
      </c>
      <c r="MF38" s="164">
        <v>48</v>
      </c>
      <c r="MG38" s="164">
        <v>15</v>
      </c>
      <c r="MH38" s="164">
        <v>5</v>
      </c>
      <c r="MI38" s="164">
        <v>9</v>
      </c>
      <c r="MJ38" s="62">
        <v>13</v>
      </c>
      <c r="MK38" s="62"/>
      <c r="ML38" s="62"/>
      <c r="MM38" s="62"/>
      <c r="MN38" s="62"/>
      <c r="MO38" s="62"/>
      <c r="MP38" s="83">
        <f t="shared" si="115"/>
        <v>111</v>
      </c>
    </row>
    <row r="39" spans="1:354" x14ac:dyDescent="0.25">
      <c r="A39" s="195"/>
      <c r="B39" s="198"/>
      <c r="C39" s="12" t="s">
        <v>72</v>
      </c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83">
        <f t="shared" si="89"/>
        <v>0</v>
      </c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83">
        <f t="shared" si="90"/>
        <v>0</v>
      </c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83">
        <f t="shared" si="91"/>
        <v>0</v>
      </c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84">
        <f t="shared" si="92"/>
        <v>0</v>
      </c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84">
        <f t="shared" si="93"/>
        <v>0</v>
      </c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84">
        <f t="shared" si="94"/>
        <v>0</v>
      </c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84">
        <f t="shared" si="95"/>
        <v>0</v>
      </c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85">
        <f t="shared" si="96"/>
        <v>0</v>
      </c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84">
        <f t="shared" si="97"/>
        <v>0</v>
      </c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84">
        <f t="shared" si="98"/>
        <v>0</v>
      </c>
      <c r="ED39" s="62"/>
      <c r="EE39" s="62"/>
      <c r="EF39" s="62"/>
      <c r="EG39" s="62"/>
      <c r="EH39" s="62"/>
      <c r="EI39" s="62"/>
      <c r="EJ39" s="62"/>
      <c r="EK39" s="62"/>
      <c r="EL39" s="62"/>
      <c r="EM39" s="62"/>
      <c r="EN39" s="62"/>
      <c r="EO39" s="62"/>
      <c r="EP39" s="84">
        <f t="shared" si="99"/>
        <v>0</v>
      </c>
      <c r="EQ39" s="62"/>
      <c r="ER39" s="62"/>
      <c r="ES39" s="62"/>
      <c r="ET39" s="62"/>
      <c r="EU39" s="62"/>
      <c r="EV39" s="62"/>
      <c r="EW39" s="62"/>
      <c r="EX39" s="62"/>
      <c r="EY39" s="62"/>
      <c r="EZ39" s="62"/>
      <c r="FA39" s="62"/>
      <c r="FB39" s="62"/>
      <c r="FC39" s="84">
        <f t="shared" si="100"/>
        <v>0</v>
      </c>
      <c r="FD39" s="62">
        <v>7</v>
      </c>
      <c r="FE39" s="62">
        <v>9</v>
      </c>
      <c r="FF39" s="62">
        <v>12</v>
      </c>
      <c r="FG39" s="62">
        <v>12</v>
      </c>
      <c r="FH39" s="62">
        <v>5</v>
      </c>
      <c r="FI39" s="62">
        <v>3</v>
      </c>
      <c r="FJ39" s="62">
        <v>7</v>
      </c>
      <c r="FK39" s="62">
        <v>9</v>
      </c>
      <c r="FL39" s="62">
        <v>16</v>
      </c>
      <c r="FM39" s="62">
        <v>14</v>
      </c>
      <c r="FN39" s="62">
        <v>6</v>
      </c>
      <c r="FO39" s="62">
        <v>7</v>
      </c>
      <c r="FP39" s="85">
        <f t="shared" si="101"/>
        <v>107</v>
      </c>
      <c r="FQ39" s="62">
        <v>14</v>
      </c>
      <c r="FR39" s="62">
        <v>8</v>
      </c>
      <c r="FS39" s="62">
        <v>12</v>
      </c>
      <c r="FT39" s="62">
        <v>5</v>
      </c>
      <c r="FU39" s="62">
        <v>13</v>
      </c>
      <c r="FV39" s="62">
        <v>7</v>
      </c>
      <c r="FW39" s="62">
        <v>3</v>
      </c>
      <c r="FX39" s="62">
        <v>7</v>
      </c>
      <c r="FY39" s="62">
        <v>6</v>
      </c>
      <c r="FZ39" s="62">
        <v>5</v>
      </c>
      <c r="GA39" s="62">
        <v>7</v>
      </c>
      <c r="GB39" s="62">
        <v>10</v>
      </c>
      <c r="GC39" s="85">
        <f t="shared" si="102"/>
        <v>97</v>
      </c>
      <c r="GD39" s="62">
        <v>13</v>
      </c>
      <c r="GE39" s="62">
        <v>9</v>
      </c>
      <c r="GF39" s="62">
        <v>4</v>
      </c>
      <c r="GG39" s="62">
        <v>18</v>
      </c>
      <c r="GH39" s="62">
        <v>9</v>
      </c>
      <c r="GI39" s="62">
        <v>13</v>
      </c>
      <c r="GJ39" s="62">
        <v>16</v>
      </c>
      <c r="GK39" s="62">
        <v>4</v>
      </c>
      <c r="GL39" s="62">
        <v>4</v>
      </c>
      <c r="GM39" s="62">
        <v>13</v>
      </c>
      <c r="GN39" s="62">
        <v>10</v>
      </c>
      <c r="GO39" s="62">
        <v>8</v>
      </c>
      <c r="GP39" s="85">
        <f t="shared" si="103"/>
        <v>121</v>
      </c>
      <c r="GQ39" s="62">
        <v>16</v>
      </c>
      <c r="GR39" s="62">
        <v>11</v>
      </c>
      <c r="GS39" s="62">
        <v>10</v>
      </c>
      <c r="GT39" s="62">
        <v>3</v>
      </c>
      <c r="GU39" s="62">
        <v>6</v>
      </c>
      <c r="GV39" s="62">
        <v>6</v>
      </c>
      <c r="GW39" s="62">
        <v>6</v>
      </c>
      <c r="GX39" s="62">
        <v>13</v>
      </c>
      <c r="GY39" s="62">
        <v>4</v>
      </c>
      <c r="GZ39" s="62">
        <v>14</v>
      </c>
      <c r="HA39" s="62">
        <v>10</v>
      </c>
      <c r="HB39" s="62">
        <v>7</v>
      </c>
      <c r="HC39" s="85">
        <f t="shared" si="104"/>
        <v>106</v>
      </c>
      <c r="HD39" s="62">
        <v>17</v>
      </c>
      <c r="HE39" s="62">
        <v>8</v>
      </c>
      <c r="HF39" s="62">
        <v>9</v>
      </c>
      <c r="HG39" s="62">
        <v>12</v>
      </c>
      <c r="HH39" s="62">
        <v>18</v>
      </c>
      <c r="HI39" s="62">
        <v>12</v>
      </c>
      <c r="HJ39" s="62">
        <v>9</v>
      </c>
      <c r="HK39" s="62">
        <v>11</v>
      </c>
      <c r="HL39" s="62">
        <v>9</v>
      </c>
      <c r="HM39" s="62">
        <v>11</v>
      </c>
      <c r="HN39" s="62">
        <v>14</v>
      </c>
      <c r="HO39" s="62">
        <v>13</v>
      </c>
      <c r="HP39" s="84">
        <f t="shared" si="105"/>
        <v>143</v>
      </c>
      <c r="HQ39" s="62">
        <v>12</v>
      </c>
      <c r="HR39" s="62">
        <v>16</v>
      </c>
      <c r="HS39" s="62">
        <v>13</v>
      </c>
      <c r="HT39" s="62">
        <v>7</v>
      </c>
      <c r="HU39" s="62">
        <v>12</v>
      </c>
      <c r="HV39" s="62">
        <v>9</v>
      </c>
      <c r="HW39" s="62">
        <v>5</v>
      </c>
      <c r="HX39" s="62">
        <v>10</v>
      </c>
      <c r="HY39" s="62">
        <v>10</v>
      </c>
      <c r="HZ39" s="62">
        <v>11</v>
      </c>
      <c r="IA39" s="62">
        <v>12</v>
      </c>
      <c r="IB39" s="62">
        <v>14</v>
      </c>
      <c r="IC39" s="84">
        <f t="shared" si="106"/>
        <v>131</v>
      </c>
      <c r="ID39" s="62">
        <v>18</v>
      </c>
      <c r="IE39" s="62">
        <v>14</v>
      </c>
      <c r="IF39" s="62">
        <v>11</v>
      </c>
      <c r="IG39" s="62">
        <v>8</v>
      </c>
      <c r="IH39" s="62">
        <v>10</v>
      </c>
      <c r="II39" s="62">
        <v>6</v>
      </c>
      <c r="IJ39" s="62">
        <v>8</v>
      </c>
      <c r="IK39" s="62">
        <v>8</v>
      </c>
      <c r="IL39" s="62">
        <v>9</v>
      </c>
      <c r="IM39" s="62">
        <v>10</v>
      </c>
      <c r="IN39" s="62">
        <v>9</v>
      </c>
      <c r="IO39" s="62">
        <v>15</v>
      </c>
      <c r="IP39" s="84">
        <f t="shared" si="107"/>
        <v>126</v>
      </c>
      <c r="IQ39" s="62">
        <v>7</v>
      </c>
      <c r="IR39" s="62">
        <v>9</v>
      </c>
      <c r="IS39" s="62">
        <v>10</v>
      </c>
      <c r="IT39" s="62">
        <v>5</v>
      </c>
      <c r="IU39" s="62">
        <v>9</v>
      </c>
      <c r="IV39" s="62">
        <v>7</v>
      </c>
      <c r="IW39" s="62">
        <v>8</v>
      </c>
      <c r="IX39" s="62">
        <v>6</v>
      </c>
      <c r="IY39" s="62">
        <v>10</v>
      </c>
      <c r="IZ39" s="62">
        <v>16</v>
      </c>
      <c r="JA39" s="62">
        <v>9</v>
      </c>
      <c r="JB39" s="62">
        <v>13</v>
      </c>
      <c r="JC39" s="84">
        <f t="shared" si="108"/>
        <v>109</v>
      </c>
      <c r="JD39" s="62">
        <v>15</v>
      </c>
      <c r="JE39" s="62">
        <v>4</v>
      </c>
      <c r="JF39" s="62">
        <v>9</v>
      </c>
      <c r="JG39" s="62">
        <v>7</v>
      </c>
      <c r="JH39" s="62">
        <v>10</v>
      </c>
      <c r="JI39" s="62">
        <v>7</v>
      </c>
      <c r="JJ39" s="62">
        <v>10</v>
      </c>
      <c r="JK39" s="62">
        <v>7</v>
      </c>
      <c r="JL39" s="62">
        <v>10</v>
      </c>
      <c r="JM39" s="62">
        <v>4</v>
      </c>
      <c r="JN39" s="62">
        <v>7</v>
      </c>
      <c r="JO39" s="62">
        <v>7</v>
      </c>
      <c r="JP39" s="84">
        <f t="shared" si="109"/>
        <v>97</v>
      </c>
      <c r="JQ39" s="62">
        <v>14</v>
      </c>
      <c r="JR39" s="62">
        <v>19</v>
      </c>
      <c r="JS39" s="62">
        <v>10</v>
      </c>
      <c r="JT39" s="62">
        <v>4</v>
      </c>
      <c r="JU39" s="62">
        <v>9</v>
      </c>
      <c r="JV39" s="62">
        <v>13</v>
      </c>
      <c r="JW39" s="62">
        <v>5</v>
      </c>
      <c r="JX39" s="62">
        <v>4</v>
      </c>
      <c r="JY39" s="62">
        <v>12</v>
      </c>
      <c r="JZ39" s="62">
        <v>16</v>
      </c>
      <c r="KA39" s="62">
        <v>11</v>
      </c>
      <c r="KB39" s="62">
        <v>22</v>
      </c>
      <c r="KC39" s="84">
        <f t="shared" si="110"/>
        <v>139</v>
      </c>
      <c r="KD39" s="62">
        <v>12</v>
      </c>
      <c r="KE39" s="62">
        <v>16</v>
      </c>
      <c r="KF39" s="62">
        <v>23</v>
      </c>
      <c r="KG39" s="62">
        <v>18</v>
      </c>
      <c r="KH39" s="62">
        <v>10</v>
      </c>
      <c r="KI39" s="62">
        <v>8</v>
      </c>
      <c r="KJ39" s="62">
        <v>2</v>
      </c>
      <c r="KK39" s="62">
        <v>9</v>
      </c>
      <c r="KL39" s="62">
        <v>14</v>
      </c>
      <c r="KM39" s="62">
        <v>15</v>
      </c>
      <c r="KN39" s="62">
        <v>17</v>
      </c>
      <c r="KO39" s="62">
        <v>13</v>
      </c>
      <c r="KP39" s="84">
        <f t="shared" si="111"/>
        <v>157</v>
      </c>
      <c r="KQ39" s="62">
        <v>28</v>
      </c>
      <c r="KR39" s="62">
        <v>20</v>
      </c>
      <c r="KS39" s="62">
        <v>17</v>
      </c>
      <c r="KT39" s="62">
        <v>7</v>
      </c>
      <c r="KU39" s="62">
        <v>11</v>
      </c>
      <c r="KV39" s="62">
        <v>5</v>
      </c>
      <c r="KW39" s="62">
        <v>1</v>
      </c>
      <c r="KX39" s="62">
        <v>15</v>
      </c>
      <c r="KY39" s="62">
        <v>15</v>
      </c>
      <c r="KZ39" s="62">
        <v>7</v>
      </c>
      <c r="LA39" s="62">
        <v>5</v>
      </c>
      <c r="LB39" s="62">
        <v>8</v>
      </c>
      <c r="LC39" s="84">
        <f t="shared" si="112"/>
        <v>139</v>
      </c>
      <c r="LD39" s="62">
        <v>13</v>
      </c>
      <c r="LE39" s="62">
        <v>8</v>
      </c>
      <c r="LF39" s="62">
        <v>70</v>
      </c>
      <c r="LG39" s="62">
        <v>9</v>
      </c>
      <c r="LH39" s="62">
        <v>8</v>
      </c>
      <c r="LI39" s="62">
        <v>9</v>
      </c>
      <c r="LJ39" s="62">
        <v>11</v>
      </c>
      <c r="LK39" s="62">
        <v>11</v>
      </c>
      <c r="LL39" s="62">
        <v>7</v>
      </c>
      <c r="LM39" s="62">
        <v>8</v>
      </c>
      <c r="LN39" s="62">
        <v>19</v>
      </c>
      <c r="LO39" s="62">
        <v>9</v>
      </c>
      <c r="LP39" s="84">
        <f t="shared" si="113"/>
        <v>182</v>
      </c>
      <c r="LQ39" s="164">
        <v>12</v>
      </c>
      <c r="LR39" s="164">
        <v>5</v>
      </c>
      <c r="LS39" s="164">
        <v>7</v>
      </c>
      <c r="LT39" s="164">
        <v>8</v>
      </c>
      <c r="LU39" s="164">
        <v>15</v>
      </c>
      <c r="LV39" s="164">
        <v>6</v>
      </c>
      <c r="LW39" s="164">
        <v>12</v>
      </c>
      <c r="LX39" s="164">
        <v>15</v>
      </c>
      <c r="LY39" s="164">
        <v>8</v>
      </c>
      <c r="LZ39" s="164">
        <v>8</v>
      </c>
      <c r="MA39" s="164">
        <v>6</v>
      </c>
      <c r="MB39" s="164">
        <v>10</v>
      </c>
      <c r="MC39" s="84">
        <f t="shared" si="114"/>
        <v>112</v>
      </c>
      <c r="MD39" s="164">
        <v>10</v>
      </c>
      <c r="ME39" s="164">
        <v>11</v>
      </c>
      <c r="MF39" s="164">
        <v>12</v>
      </c>
      <c r="MG39" s="164">
        <v>9</v>
      </c>
      <c r="MH39" s="164">
        <v>12</v>
      </c>
      <c r="MI39" s="164">
        <v>12</v>
      </c>
      <c r="MJ39" s="62">
        <v>6</v>
      </c>
      <c r="MK39" s="62"/>
      <c r="ML39" s="62"/>
      <c r="MM39" s="62"/>
      <c r="MN39" s="62"/>
      <c r="MO39" s="62"/>
      <c r="MP39" s="83">
        <f t="shared" si="115"/>
        <v>72</v>
      </c>
    </row>
    <row r="40" spans="1:354" x14ac:dyDescent="0.25">
      <c r="A40" s="195"/>
      <c r="B40" s="198"/>
      <c r="C40" s="12" t="s">
        <v>73</v>
      </c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83">
        <f t="shared" si="89"/>
        <v>0</v>
      </c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83">
        <f t="shared" si="90"/>
        <v>0</v>
      </c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83">
        <f t="shared" si="91"/>
        <v>0</v>
      </c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84">
        <f t="shared" si="92"/>
        <v>0</v>
      </c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84">
        <f t="shared" si="93"/>
        <v>0</v>
      </c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84">
        <f t="shared" si="94"/>
        <v>0</v>
      </c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84">
        <f t="shared" si="95"/>
        <v>0</v>
      </c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85">
        <f t="shared" si="96"/>
        <v>0</v>
      </c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84">
        <f t="shared" si="97"/>
        <v>0</v>
      </c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84">
        <f t="shared" si="98"/>
        <v>0</v>
      </c>
      <c r="ED40" s="62"/>
      <c r="EE40" s="62"/>
      <c r="EF40" s="62"/>
      <c r="EG40" s="62"/>
      <c r="EH40" s="62"/>
      <c r="EI40" s="62"/>
      <c r="EJ40" s="62"/>
      <c r="EK40" s="62"/>
      <c r="EL40" s="62"/>
      <c r="EM40" s="62"/>
      <c r="EN40" s="62"/>
      <c r="EO40" s="62"/>
      <c r="EP40" s="84">
        <f t="shared" si="99"/>
        <v>0</v>
      </c>
      <c r="EQ40" s="62"/>
      <c r="ER40" s="62"/>
      <c r="ES40" s="62"/>
      <c r="ET40" s="62"/>
      <c r="EU40" s="62"/>
      <c r="EV40" s="62"/>
      <c r="EW40" s="62"/>
      <c r="EX40" s="62"/>
      <c r="EY40" s="62"/>
      <c r="EZ40" s="62"/>
      <c r="FA40" s="62"/>
      <c r="FB40" s="62"/>
      <c r="FC40" s="84">
        <f t="shared" si="100"/>
        <v>0</v>
      </c>
      <c r="FD40" s="62">
        <v>7</v>
      </c>
      <c r="FE40" s="62">
        <v>6</v>
      </c>
      <c r="FF40" s="62">
        <v>7</v>
      </c>
      <c r="FG40" s="62">
        <v>0</v>
      </c>
      <c r="FH40" s="62">
        <v>4</v>
      </c>
      <c r="FI40" s="62">
        <v>2</v>
      </c>
      <c r="FJ40" s="62">
        <v>6</v>
      </c>
      <c r="FK40" s="62">
        <v>2</v>
      </c>
      <c r="FL40" s="62">
        <v>3</v>
      </c>
      <c r="FM40" s="62">
        <v>6</v>
      </c>
      <c r="FN40" s="62">
        <v>6</v>
      </c>
      <c r="FO40" s="62">
        <v>7</v>
      </c>
      <c r="FP40" s="85">
        <f t="shared" si="101"/>
        <v>56</v>
      </c>
      <c r="FQ40" s="62">
        <v>4</v>
      </c>
      <c r="FR40" s="62">
        <v>5</v>
      </c>
      <c r="FS40" s="62">
        <v>11</v>
      </c>
      <c r="FT40" s="62">
        <v>5</v>
      </c>
      <c r="FU40" s="62">
        <v>4</v>
      </c>
      <c r="FV40" s="62">
        <v>2</v>
      </c>
      <c r="FW40" s="62">
        <v>4</v>
      </c>
      <c r="FX40" s="62">
        <v>4</v>
      </c>
      <c r="FY40" s="62">
        <v>2</v>
      </c>
      <c r="FZ40" s="62">
        <v>3</v>
      </c>
      <c r="GA40" s="62">
        <v>6</v>
      </c>
      <c r="GB40" s="62">
        <v>0</v>
      </c>
      <c r="GC40" s="85">
        <f t="shared" si="102"/>
        <v>50</v>
      </c>
      <c r="GD40" s="62">
        <v>3</v>
      </c>
      <c r="GE40" s="62">
        <v>11</v>
      </c>
      <c r="GF40" s="62">
        <v>5</v>
      </c>
      <c r="GG40" s="62">
        <v>5</v>
      </c>
      <c r="GH40" s="62">
        <v>3</v>
      </c>
      <c r="GI40" s="62">
        <v>4</v>
      </c>
      <c r="GJ40" s="62">
        <v>3</v>
      </c>
      <c r="GK40" s="62">
        <v>6</v>
      </c>
      <c r="GL40" s="62">
        <v>10</v>
      </c>
      <c r="GM40" s="62">
        <v>6</v>
      </c>
      <c r="GN40" s="62">
        <v>2</v>
      </c>
      <c r="GO40" s="62">
        <v>2</v>
      </c>
      <c r="GP40" s="85">
        <f t="shared" si="103"/>
        <v>60</v>
      </c>
      <c r="GQ40" s="62">
        <v>11</v>
      </c>
      <c r="GR40" s="62">
        <v>4</v>
      </c>
      <c r="GS40" s="62">
        <v>6</v>
      </c>
      <c r="GT40" s="62">
        <v>11</v>
      </c>
      <c r="GU40" s="62">
        <v>4</v>
      </c>
      <c r="GV40" s="62">
        <v>3</v>
      </c>
      <c r="GW40" s="62">
        <v>5</v>
      </c>
      <c r="GX40" s="62">
        <v>4</v>
      </c>
      <c r="GY40" s="62">
        <v>4</v>
      </c>
      <c r="GZ40" s="62">
        <v>8</v>
      </c>
      <c r="HA40" s="62">
        <v>7</v>
      </c>
      <c r="HB40" s="62">
        <v>8</v>
      </c>
      <c r="HC40" s="85">
        <f t="shared" si="104"/>
        <v>75</v>
      </c>
      <c r="HD40" s="62">
        <v>5</v>
      </c>
      <c r="HE40" s="62">
        <v>6</v>
      </c>
      <c r="HF40" s="62">
        <v>5</v>
      </c>
      <c r="HG40" s="62">
        <v>4</v>
      </c>
      <c r="HH40" s="62">
        <v>5</v>
      </c>
      <c r="HI40" s="62">
        <v>6</v>
      </c>
      <c r="HJ40" s="62">
        <v>4</v>
      </c>
      <c r="HK40" s="62">
        <v>5</v>
      </c>
      <c r="HL40" s="62">
        <v>2</v>
      </c>
      <c r="HM40" s="62">
        <v>4</v>
      </c>
      <c r="HN40" s="62">
        <v>3</v>
      </c>
      <c r="HO40" s="62">
        <v>4</v>
      </c>
      <c r="HP40" s="84">
        <f t="shared" si="105"/>
        <v>53</v>
      </c>
      <c r="HQ40" s="62">
        <v>4</v>
      </c>
      <c r="HR40" s="62">
        <v>7</v>
      </c>
      <c r="HS40" s="62">
        <v>8</v>
      </c>
      <c r="HT40" s="62">
        <v>4</v>
      </c>
      <c r="HU40" s="62">
        <v>2</v>
      </c>
      <c r="HV40" s="62">
        <v>7</v>
      </c>
      <c r="HW40" s="62">
        <v>5</v>
      </c>
      <c r="HX40" s="62">
        <v>2</v>
      </c>
      <c r="HY40" s="62">
        <v>4</v>
      </c>
      <c r="HZ40" s="62">
        <v>11</v>
      </c>
      <c r="IA40" s="62">
        <v>4</v>
      </c>
      <c r="IB40" s="62">
        <v>4</v>
      </c>
      <c r="IC40" s="84">
        <f t="shared" si="106"/>
        <v>62</v>
      </c>
      <c r="ID40" s="62">
        <v>10</v>
      </c>
      <c r="IE40" s="62">
        <v>4</v>
      </c>
      <c r="IF40" s="62">
        <v>7</v>
      </c>
      <c r="IG40" s="62">
        <v>6</v>
      </c>
      <c r="IH40" s="62">
        <v>2</v>
      </c>
      <c r="II40" s="62">
        <v>4</v>
      </c>
      <c r="IJ40" s="62">
        <v>10</v>
      </c>
      <c r="IK40" s="62">
        <v>2</v>
      </c>
      <c r="IL40" s="62">
        <v>3</v>
      </c>
      <c r="IM40" s="62">
        <v>7</v>
      </c>
      <c r="IN40" s="62">
        <v>8</v>
      </c>
      <c r="IO40" s="62">
        <v>10</v>
      </c>
      <c r="IP40" s="84">
        <f t="shared" si="107"/>
        <v>73</v>
      </c>
      <c r="IQ40" s="62">
        <v>2</v>
      </c>
      <c r="IR40" s="62">
        <v>4</v>
      </c>
      <c r="IS40" s="62">
        <v>2</v>
      </c>
      <c r="IT40" s="62">
        <v>4</v>
      </c>
      <c r="IU40" s="62">
        <v>7</v>
      </c>
      <c r="IV40" s="62">
        <v>4</v>
      </c>
      <c r="IW40" s="62">
        <v>10</v>
      </c>
      <c r="IX40" s="62">
        <v>1</v>
      </c>
      <c r="IY40" s="62">
        <v>3</v>
      </c>
      <c r="IZ40" s="62">
        <v>9</v>
      </c>
      <c r="JA40" s="62">
        <v>8</v>
      </c>
      <c r="JB40" s="62">
        <v>7</v>
      </c>
      <c r="JC40" s="84">
        <f t="shared" si="108"/>
        <v>61</v>
      </c>
      <c r="JD40" s="62">
        <v>8</v>
      </c>
      <c r="JE40" s="62">
        <v>8</v>
      </c>
      <c r="JF40" s="62">
        <v>9</v>
      </c>
      <c r="JG40" s="62">
        <v>5</v>
      </c>
      <c r="JH40" s="62">
        <v>5</v>
      </c>
      <c r="JI40" s="62">
        <v>10</v>
      </c>
      <c r="JJ40" s="62">
        <v>4</v>
      </c>
      <c r="JK40" s="62">
        <v>6</v>
      </c>
      <c r="JL40" s="62">
        <v>6</v>
      </c>
      <c r="JM40" s="62">
        <v>8</v>
      </c>
      <c r="JN40" s="62">
        <v>7</v>
      </c>
      <c r="JO40" s="62">
        <v>8</v>
      </c>
      <c r="JP40" s="84">
        <f t="shared" si="109"/>
        <v>84</v>
      </c>
      <c r="JQ40" s="62">
        <v>10</v>
      </c>
      <c r="JR40" s="62">
        <v>8</v>
      </c>
      <c r="JS40" s="62">
        <v>3</v>
      </c>
      <c r="JT40" s="62">
        <v>2</v>
      </c>
      <c r="JU40" s="62">
        <v>6</v>
      </c>
      <c r="JV40" s="62">
        <v>7</v>
      </c>
      <c r="JW40" s="62">
        <v>5</v>
      </c>
      <c r="JX40" s="62">
        <v>10</v>
      </c>
      <c r="JY40" s="62">
        <v>16</v>
      </c>
      <c r="JZ40" s="62">
        <v>4</v>
      </c>
      <c r="KA40" s="62">
        <v>12</v>
      </c>
      <c r="KB40" s="62">
        <v>11</v>
      </c>
      <c r="KC40" s="84">
        <f t="shared" si="110"/>
        <v>94</v>
      </c>
      <c r="KD40" s="62">
        <v>8</v>
      </c>
      <c r="KE40" s="62">
        <v>11</v>
      </c>
      <c r="KF40" s="62">
        <v>19</v>
      </c>
      <c r="KG40" s="62">
        <v>5</v>
      </c>
      <c r="KH40" s="62">
        <v>9</v>
      </c>
      <c r="KI40" s="62">
        <v>7</v>
      </c>
      <c r="KJ40" s="62">
        <v>3</v>
      </c>
      <c r="KK40" s="62">
        <v>3</v>
      </c>
      <c r="KL40" s="62">
        <v>7</v>
      </c>
      <c r="KM40" s="62">
        <v>5</v>
      </c>
      <c r="KN40" s="62">
        <v>8</v>
      </c>
      <c r="KO40" s="62">
        <v>8</v>
      </c>
      <c r="KP40" s="84">
        <f t="shared" si="111"/>
        <v>93</v>
      </c>
      <c r="KQ40" s="62">
        <v>12</v>
      </c>
      <c r="KR40" s="62">
        <v>8</v>
      </c>
      <c r="KS40" s="62">
        <v>8</v>
      </c>
      <c r="KT40" s="62">
        <v>7</v>
      </c>
      <c r="KU40" s="62">
        <v>4</v>
      </c>
      <c r="KV40" s="62">
        <v>3</v>
      </c>
      <c r="KW40" s="62">
        <v>1</v>
      </c>
      <c r="KX40" s="62">
        <v>5</v>
      </c>
      <c r="KY40" s="62">
        <v>4</v>
      </c>
      <c r="KZ40" s="62">
        <v>3</v>
      </c>
      <c r="LA40" s="62">
        <v>4</v>
      </c>
      <c r="LB40" s="62">
        <v>9</v>
      </c>
      <c r="LC40" s="84">
        <f t="shared" si="112"/>
        <v>68</v>
      </c>
      <c r="LD40" s="62">
        <v>9</v>
      </c>
      <c r="LE40" s="62">
        <v>3</v>
      </c>
      <c r="LF40" s="62">
        <v>7</v>
      </c>
      <c r="LG40" s="62">
        <v>4</v>
      </c>
      <c r="LH40" s="62">
        <v>3</v>
      </c>
      <c r="LI40" s="62">
        <v>5</v>
      </c>
      <c r="LJ40" s="62">
        <v>3</v>
      </c>
      <c r="LK40" s="62">
        <v>5</v>
      </c>
      <c r="LL40" s="62">
        <v>1</v>
      </c>
      <c r="LM40" s="62">
        <v>6</v>
      </c>
      <c r="LN40" s="62">
        <v>4</v>
      </c>
      <c r="LO40" s="62">
        <v>6</v>
      </c>
      <c r="LP40" s="84">
        <f t="shared" si="113"/>
        <v>56</v>
      </c>
      <c r="LQ40" s="164">
        <v>6</v>
      </c>
      <c r="LR40" s="164">
        <v>7</v>
      </c>
      <c r="LS40" s="164">
        <v>8</v>
      </c>
      <c r="LT40" s="164">
        <v>8</v>
      </c>
      <c r="LU40" s="164">
        <v>7</v>
      </c>
      <c r="LV40" s="164">
        <v>8</v>
      </c>
      <c r="LW40" s="164">
        <v>4</v>
      </c>
      <c r="LX40" s="164">
        <v>2</v>
      </c>
      <c r="LY40" s="164">
        <v>1</v>
      </c>
      <c r="LZ40" s="164">
        <v>5</v>
      </c>
      <c r="MA40" s="164">
        <v>6</v>
      </c>
      <c r="MB40" s="164">
        <v>7</v>
      </c>
      <c r="MC40" s="84">
        <f t="shared" si="114"/>
        <v>69</v>
      </c>
      <c r="MD40" s="164">
        <v>7</v>
      </c>
      <c r="ME40" s="164">
        <v>5</v>
      </c>
      <c r="MF40" s="164">
        <v>8</v>
      </c>
      <c r="MG40" s="164">
        <v>3</v>
      </c>
      <c r="MH40" s="164">
        <v>9</v>
      </c>
      <c r="MI40" s="164">
        <v>9</v>
      </c>
      <c r="MJ40" s="62">
        <v>5</v>
      </c>
      <c r="MK40" s="62"/>
      <c r="ML40" s="62"/>
      <c r="MM40" s="62"/>
      <c r="MN40" s="62"/>
      <c r="MO40" s="62"/>
      <c r="MP40" s="83">
        <f t="shared" si="115"/>
        <v>46</v>
      </c>
    </row>
    <row r="41" spans="1:354" x14ac:dyDescent="0.25">
      <c r="A41" s="195"/>
      <c r="B41" s="198"/>
      <c r="C41" s="12" t="s">
        <v>74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83">
        <f t="shared" si="89"/>
        <v>0</v>
      </c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83">
        <f t="shared" si="90"/>
        <v>0</v>
      </c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83">
        <f t="shared" si="91"/>
        <v>0</v>
      </c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84">
        <f t="shared" si="92"/>
        <v>0</v>
      </c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84">
        <f t="shared" si="93"/>
        <v>0</v>
      </c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84">
        <f t="shared" si="94"/>
        <v>0</v>
      </c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84">
        <f t="shared" si="95"/>
        <v>0</v>
      </c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85">
        <f t="shared" si="96"/>
        <v>0</v>
      </c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84">
        <f t="shared" si="97"/>
        <v>0</v>
      </c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84">
        <f t="shared" si="98"/>
        <v>0</v>
      </c>
      <c r="ED41" s="62"/>
      <c r="EE41" s="62"/>
      <c r="EF41" s="62"/>
      <c r="EG41" s="62"/>
      <c r="EH41" s="62"/>
      <c r="EI41" s="62"/>
      <c r="EJ41" s="62"/>
      <c r="EK41" s="62"/>
      <c r="EL41" s="62"/>
      <c r="EM41" s="62"/>
      <c r="EN41" s="62"/>
      <c r="EO41" s="62"/>
      <c r="EP41" s="84">
        <f t="shared" si="99"/>
        <v>0</v>
      </c>
      <c r="EQ41" s="62"/>
      <c r="ER41" s="62"/>
      <c r="ES41" s="62"/>
      <c r="ET41" s="62"/>
      <c r="EU41" s="62"/>
      <c r="EV41" s="62"/>
      <c r="EW41" s="62"/>
      <c r="EX41" s="62"/>
      <c r="EY41" s="62"/>
      <c r="EZ41" s="62"/>
      <c r="FA41" s="62"/>
      <c r="FB41" s="62"/>
      <c r="FC41" s="84">
        <f t="shared" si="100"/>
        <v>0</v>
      </c>
      <c r="FD41" s="62">
        <v>21</v>
      </c>
      <c r="FE41" s="62">
        <v>16</v>
      </c>
      <c r="FF41" s="62">
        <v>15</v>
      </c>
      <c r="FG41" s="62">
        <v>16</v>
      </c>
      <c r="FH41" s="62">
        <v>15</v>
      </c>
      <c r="FI41" s="62">
        <v>9</v>
      </c>
      <c r="FJ41" s="62">
        <v>15</v>
      </c>
      <c r="FK41" s="62">
        <v>12</v>
      </c>
      <c r="FL41" s="62">
        <v>11</v>
      </c>
      <c r="FM41" s="62">
        <v>15</v>
      </c>
      <c r="FN41" s="62">
        <v>17</v>
      </c>
      <c r="FO41" s="62">
        <v>19</v>
      </c>
      <c r="FP41" s="85">
        <f t="shared" si="101"/>
        <v>181</v>
      </c>
      <c r="FQ41" s="62">
        <v>14</v>
      </c>
      <c r="FR41" s="62">
        <v>13</v>
      </c>
      <c r="FS41" s="62">
        <v>15</v>
      </c>
      <c r="FT41" s="62">
        <v>15</v>
      </c>
      <c r="FU41" s="62">
        <v>13</v>
      </c>
      <c r="FV41" s="62">
        <v>9</v>
      </c>
      <c r="FW41" s="62">
        <v>6</v>
      </c>
      <c r="FX41" s="62">
        <v>23</v>
      </c>
      <c r="FY41" s="62">
        <v>12</v>
      </c>
      <c r="FZ41" s="62">
        <v>20</v>
      </c>
      <c r="GA41" s="62">
        <v>13</v>
      </c>
      <c r="GB41" s="62">
        <v>14</v>
      </c>
      <c r="GC41" s="85">
        <f t="shared" si="102"/>
        <v>167</v>
      </c>
      <c r="GD41" s="62">
        <v>18</v>
      </c>
      <c r="GE41" s="62">
        <v>9</v>
      </c>
      <c r="GF41" s="62">
        <v>13</v>
      </c>
      <c r="GG41" s="62">
        <v>12</v>
      </c>
      <c r="GH41" s="62">
        <v>17</v>
      </c>
      <c r="GI41" s="62">
        <v>17</v>
      </c>
      <c r="GJ41" s="62">
        <v>15</v>
      </c>
      <c r="GK41" s="62">
        <v>9</v>
      </c>
      <c r="GL41" s="62">
        <v>11</v>
      </c>
      <c r="GM41" s="62">
        <v>14</v>
      </c>
      <c r="GN41" s="62">
        <v>14</v>
      </c>
      <c r="GO41" s="62">
        <v>21</v>
      </c>
      <c r="GP41" s="85">
        <f t="shared" si="103"/>
        <v>170</v>
      </c>
      <c r="GQ41" s="62">
        <v>23</v>
      </c>
      <c r="GR41" s="62">
        <v>18</v>
      </c>
      <c r="GS41" s="62">
        <v>24</v>
      </c>
      <c r="GT41" s="62">
        <v>15</v>
      </c>
      <c r="GU41" s="62">
        <v>11</v>
      </c>
      <c r="GV41" s="62">
        <v>12</v>
      </c>
      <c r="GW41" s="62">
        <v>15</v>
      </c>
      <c r="GX41" s="62">
        <v>12</v>
      </c>
      <c r="GY41" s="62">
        <v>13</v>
      </c>
      <c r="GZ41" s="62">
        <v>22</v>
      </c>
      <c r="HA41" s="62">
        <v>18</v>
      </c>
      <c r="HB41" s="62">
        <v>19</v>
      </c>
      <c r="HC41" s="85">
        <f t="shared" si="104"/>
        <v>202</v>
      </c>
      <c r="HD41" s="62">
        <v>24</v>
      </c>
      <c r="HE41" s="62">
        <v>13</v>
      </c>
      <c r="HF41" s="62">
        <v>17</v>
      </c>
      <c r="HG41" s="62">
        <v>6</v>
      </c>
      <c r="HH41" s="62">
        <v>13</v>
      </c>
      <c r="HI41" s="62">
        <v>17</v>
      </c>
      <c r="HJ41" s="62">
        <v>16</v>
      </c>
      <c r="HK41" s="62">
        <v>17</v>
      </c>
      <c r="HL41" s="62">
        <v>13</v>
      </c>
      <c r="HM41" s="62">
        <v>19</v>
      </c>
      <c r="HN41" s="62">
        <v>17</v>
      </c>
      <c r="HO41" s="62">
        <v>19</v>
      </c>
      <c r="HP41" s="84">
        <f t="shared" si="105"/>
        <v>191</v>
      </c>
      <c r="HQ41" s="62">
        <v>19</v>
      </c>
      <c r="HR41" s="62">
        <v>17</v>
      </c>
      <c r="HS41" s="62">
        <v>22</v>
      </c>
      <c r="HT41" s="62">
        <v>11</v>
      </c>
      <c r="HU41" s="62">
        <v>13</v>
      </c>
      <c r="HV41" s="62">
        <v>8</v>
      </c>
      <c r="HW41" s="62">
        <v>11</v>
      </c>
      <c r="HX41" s="62">
        <v>11</v>
      </c>
      <c r="HY41" s="62">
        <v>14</v>
      </c>
      <c r="HZ41" s="62">
        <v>22</v>
      </c>
      <c r="IA41" s="62">
        <v>26</v>
      </c>
      <c r="IB41" s="62">
        <v>12</v>
      </c>
      <c r="IC41" s="84">
        <f t="shared" si="106"/>
        <v>186</v>
      </c>
      <c r="ID41" s="62">
        <v>23</v>
      </c>
      <c r="IE41" s="62">
        <v>16</v>
      </c>
      <c r="IF41" s="62">
        <v>17</v>
      </c>
      <c r="IG41" s="62">
        <v>19</v>
      </c>
      <c r="IH41" s="62">
        <v>13</v>
      </c>
      <c r="II41" s="62">
        <v>8</v>
      </c>
      <c r="IJ41" s="62">
        <v>15</v>
      </c>
      <c r="IK41" s="62">
        <v>23</v>
      </c>
      <c r="IL41" s="62">
        <v>11</v>
      </c>
      <c r="IM41" s="62">
        <v>14</v>
      </c>
      <c r="IN41" s="62">
        <v>15</v>
      </c>
      <c r="IO41" s="62">
        <v>15</v>
      </c>
      <c r="IP41" s="84">
        <f t="shared" si="107"/>
        <v>189</v>
      </c>
      <c r="IQ41" s="62">
        <v>26</v>
      </c>
      <c r="IR41" s="62">
        <v>20</v>
      </c>
      <c r="IS41" s="62">
        <v>16</v>
      </c>
      <c r="IT41" s="62">
        <v>12</v>
      </c>
      <c r="IU41" s="62">
        <v>13</v>
      </c>
      <c r="IV41" s="62">
        <v>8</v>
      </c>
      <c r="IW41" s="62">
        <v>16</v>
      </c>
      <c r="IX41" s="62">
        <v>15</v>
      </c>
      <c r="IY41" s="62">
        <v>15</v>
      </c>
      <c r="IZ41" s="62">
        <v>11</v>
      </c>
      <c r="JA41" s="62">
        <v>12</v>
      </c>
      <c r="JB41" s="62">
        <v>12</v>
      </c>
      <c r="JC41" s="84">
        <f t="shared" si="108"/>
        <v>176</v>
      </c>
      <c r="JD41" s="62">
        <v>16</v>
      </c>
      <c r="JE41" s="62">
        <v>9</v>
      </c>
      <c r="JF41" s="62">
        <v>20</v>
      </c>
      <c r="JG41" s="62">
        <v>23</v>
      </c>
      <c r="JH41" s="62">
        <v>16</v>
      </c>
      <c r="JI41" s="62">
        <v>12</v>
      </c>
      <c r="JJ41" s="62">
        <v>8</v>
      </c>
      <c r="JK41" s="62">
        <v>14</v>
      </c>
      <c r="JL41" s="62">
        <v>9</v>
      </c>
      <c r="JM41" s="62">
        <v>14</v>
      </c>
      <c r="JN41" s="62">
        <v>22</v>
      </c>
      <c r="JO41" s="62">
        <v>11</v>
      </c>
      <c r="JP41" s="84">
        <f t="shared" si="109"/>
        <v>174</v>
      </c>
      <c r="JQ41" s="62">
        <v>17</v>
      </c>
      <c r="JR41" s="62">
        <v>10</v>
      </c>
      <c r="JS41" s="62">
        <v>13</v>
      </c>
      <c r="JT41" s="62">
        <v>16</v>
      </c>
      <c r="JU41" s="62">
        <v>8</v>
      </c>
      <c r="JV41" s="62">
        <v>16</v>
      </c>
      <c r="JW41" s="62">
        <v>17</v>
      </c>
      <c r="JX41" s="62">
        <v>12</v>
      </c>
      <c r="JY41" s="62">
        <v>12</v>
      </c>
      <c r="JZ41" s="62">
        <v>15</v>
      </c>
      <c r="KA41" s="62">
        <v>20</v>
      </c>
      <c r="KB41" s="62">
        <v>24</v>
      </c>
      <c r="KC41" s="84">
        <f t="shared" si="110"/>
        <v>180</v>
      </c>
      <c r="KD41" s="62">
        <v>20</v>
      </c>
      <c r="KE41" s="62">
        <v>24</v>
      </c>
      <c r="KF41" s="62">
        <v>23</v>
      </c>
      <c r="KG41" s="62">
        <v>13</v>
      </c>
      <c r="KH41" s="62">
        <v>27</v>
      </c>
      <c r="KI41" s="62">
        <v>19</v>
      </c>
      <c r="KJ41" s="62">
        <v>8</v>
      </c>
      <c r="KK41" s="62">
        <v>11</v>
      </c>
      <c r="KL41" s="62">
        <v>14</v>
      </c>
      <c r="KM41" s="62">
        <v>21</v>
      </c>
      <c r="KN41" s="62">
        <v>17</v>
      </c>
      <c r="KO41" s="62">
        <v>16</v>
      </c>
      <c r="KP41" s="84">
        <f t="shared" si="111"/>
        <v>213</v>
      </c>
      <c r="KQ41" s="62">
        <v>22</v>
      </c>
      <c r="KR41" s="62">
        <v>23</v>
      </c>
      <c r="KS41" s="62">
        <v>35</v>
      </c>
      <c r="KT41" s="62">
        <v>12</v>
      </c>
      <c r="KU41" s="62">
        <v>11</v>
      </c>
      <c r="KV41" s="62">
        <v>20</v>
      </c>
      <c r="KW41" s="62">
        <v>0</v>
      </c>
      <c r="KX41" s="62">
        <v>20</v>
      </c>
      <c r="KY41" s="62">
        <v>15</v>
      </c>
      <c r="KZ41" s="62">
        <v>18</v>
      </c>
      <c r="LA41" s="62">
        <v>19</v>
      </c>
      <c r="LB41" s="62">
        <v>16</v>
      </c>
      <c r="LC41" s="84">
        <f t="shared" si="112"/>
        <v>211</v>
      </c>
      <c r="LD41" s="62">
        <v>8</v>
      </c>
      <c r="LE41" s="62">
        <v>2</v>
      </c>
      <c r="LF41" s="62">
        <v>12</v>
      </c>
      <c r="LG41" s="62">
        <v>25</v>
      </c>
      <c r="LH41" s="62">
        <v>27</v>
      </c>
      <c r="LI41" s="62">
        <v>8</v>
      </c>
      <c r="LJ41" s="62">
        <v>16</v>
      </c>
      <c r="LK41" s="62">
        <v>14</v>
      </c>
      <c r="LL41" s="62">
        <v>14</v>
      </c>
      <c r="LM41" s="62">
        <v>20</v>
      </c>
      <c r="LN41" s="62">
        <v>19</v>
      </c>
      <c r="LO41" s="62">
        <v>12</v>
      </c>
      <c r="LP41" s="84">
        <f t="shared" si="113"/>
        <v>177</v>
      </c>
      <c r="LQ41" s="164">
        <v>16</v>
      </c>
      <c r="LR41" s="164">
        <v>14</v>
      </c>
      <c r="LS41" s="164">
        <v>14</v>
      </c>
      <c r="LT41" s="164">
        <v>37</v>
      </c>
      <c r="LU41" s="164">
        <v>17</v>
      </c>
      <c r="LV41" s="164">
        <v>3</v>
      </c>
      <c r="LW41" s="164">
        <v>16</v>
      </c>
      <c r="LX41" s="164">
        <v>17</v>
      </c>
      <c r="LY41" s="164">
        <v>11</v>
      </c>
      <c r="LZ41" s="164">
        <v>10</v>
      </c>
      <c r="MA41" s="164">
        <v>15</v>
      </c>
      <c r="MB41" s="164">
        <v>19</v>
      </c>
      <c r="MC41" s="84">
        <f t="shared" si="114"/>
        <v>189</v>
      </c>
      <c r="MD41" s="164">
        <v>19</v>
      </c>
      <c r="ME41" s="164">
        <v>9</v>
      </c>
      <c r="MF41" s="164">
        <v>21</v>
      </c>
      <c r="MG41" s="164">
        <v>25</v>
      </c>
      <c r="MH41" s="164">
        <v>17</v>
      </c>
      <c r="MI41" s="164">
        <v>9</v>
      </c>
      <c r="MJ41" s="62">
        <v>21</v>
      </c>
      <c r="MK41" s="62"/>
      <c r="ML41" s="62"/>
      <c r="MM41" s="62"/>
      <c r="MN41" s="62"/>
      <c r="MO41" s="62"/>
      <c r="MP41" s="83">
        <f t="shared" si="115"/>
        <v>121</v>
      </c>
    </row>
    <row r="42" spans="1:354" x14ac:dyDescent="0.25">
      <c r="A42" s="195"/>
      <c r="B42" s="198"/>
      <c r="C42" s="12" t="s">
        <v>75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83">
        <f t="shared" si="89"/>
        <v>0</v>
      </c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83">
        <f t="shared" si="90"/>
        <v>0</v>
      </c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83">
        <f t="shared" si="91"/>
        <v>0</v>
      </c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84">
        <f t="shared" si="92"/>
        <v>0</v>
      </c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84">
        <f t="shared" si="93"/>
        <v>0</v>
      </c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84">
        <f t="shared" si="94"/>
        <v>0</v>
      </c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84">
        <f t="shared" si="95"/>
        <v>0</v>
      </c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85">
        <f t="shared" si="96"/>
        <v>0</v>
      </c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84">
        <f t="shared" si="97"/>
        <v>0</v>
      </c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84">
        <f t="shared" si="98"/>
        <v>0</v>
      </c>
      <c r="ED42" s="62"/>
      <c r="EE42" s="62"/>
      <c r="EF42" s="62"/>
      <c r="EG42" s="62"/>
      <c r="EH42" s="62"/>
      <c r="EI42" s="62"/>
      <c r="EJ42" s="62"/>
      <c r="EK42" s="62"/>
      <c r="EL42" s="62"/>
      <c r="EM42" s="62"/>
      <c r="EN42" s="62"/>
      <c r="EO42" s="62"/>
      <c r="EP42" s="84">
        <f t="shared" si="99"/>
        <v>0</v>
      </c>
      <c r="EQ42" s="62"/>
      <c r="ER42" s="62"/>
      <c r="ES42" s="62"/>
      <c r="ET42" s="62"/>
      <c r="EU42" s="62"/>
      <c r="EV42" s="62"/>
      <c r="EW42" s="62"/>
      <c r="EX42" s="62"/>
      <c r="EY42" s="62"/>
      <c r="EZ42" s="62"/>
      <c r="FA42" s="62"/>
      <c r="FB42" s="62"/>
      <c r="FC42" s="84">
        <f t="shared" si="100"/>
        <v>0</v>
      </c>
      <c r="FD42" s="62">
        <v>28</v>
      </c>
      <c r="FE42" s="62">
        <v>14</v>
      </c>
      <c r="FF42" s="62">
        <v>22</v>
      </c>
      <c r="FG42" s="62">
        <v>16</v>
      </c>
      <c r="FH42" s="62">
        <v>22</v>
      </c>
      <c r="FI42" s="62">
        <v>23</v>
      </c>
      <c r="FJ42" s="62">
        <v>7</v>
      </c>
      <c r="FK42" s="62">
        <v>19</v>
      </c>
      <c r="FL42" s="62">
        <v>18</v>
      </c>
      <c r="FM42" s="62">
        <v>20</v>
      </c>
      <c r="FN42" s="62">
        <v>17</v>
      </c>
      <c r="FO42" s="62">
        <v>24</v>
      </c>
      <c r="FP42" s="85">
        <f t="shared" si="101"/>
        <v>230</v>
      </c>
      <c r="FQ42" s="62">
        <v>21</v>
      </c>
      <c r="FR42" s="62">
        <v>16</v>
      </c>
      <c r="FS42" s="62">
        <v>22</v>
      </c>
      <c r="FT42" s="62">
        <v>16</v>
      </c>
      <c r="FU42" s="62">
        <v>15</v>
      </c>
      <c r="FV42" s="62">
        <v>16</v>
      </c>
      <c r="FW42" s="62">
        <v>10</v>
      </c>
      <c r="FX42" s="62">
        <v>12</v>
      </c>
      <c r="FY42" s="62">
        <v>12</v>
      </c>
      <c r="FZ42" s="62">
        <v>31</v>
      </c>
      <c r="GA42" s="62">
        <v>18</v>
      </c>
      <c r="GB42" s="62">
        <v>21</v>
      </c>
      <c r="GC42" s="85">
        <f t="shared" si="102"/>
        <v>210</v>
      </c>
      <c r="GD42" s="62">
        <v>26</v>
      </c>
      <c r="GE42" s="62">
        <v>13</v>
      </c>
      <c r="GF42" s="62">
        <v>18</v>
      </c>
      <c r="GG42" s="62">
        <v>20</v>
      </c>
      <c r="GH42" s="62">
        <v>25</v>
      </c>
      <c r="GI42" s="62">
        <v>17</v>
      </c>
      <c r="GJ42" s="62">
        <v>18</v>
      </c>
      <c r="GK42" s="62">
        <v>17</v>
      </c>
      <c r="GL42" s="62">
        <v>17</v>
      </c>
      <c r="GM42" s="62">
        <v>23</v>
      </c>
      <c r="GN42" s="62">
        <v>19</v>
      </c>
      <c r="GO42" s="62">
        <v>21</v>
      </c>
      <c r="GP42" s="85">
        <f t="shared" si="103"/>
        <v>234</v>
      </c>
      <c r="GQ42" s="62">
        <v>26</v>
      </c>
      <c r="GR42" s="62">
        <v>17</v>
      </c>
      <c r="GS42" s="62">
        <v>19</v>
      </c>
      <c r="GT42" s="62">
        <v>25</v>
      </c>
      <c r="GU42" s="62">
        <v>24</v>
      </c>
      <c r="GV42" s="62">
        <v>15</v>
      </c>
      <c r="GW42" s="62">
        <v>13</v>
      </c>
      <c r="GX42" s="62">
        <v>21</v>
      </c>
      <c r="GY42" s="62">
        <v>22</v>
      </c>
      <c r="GZ42" s="62">
        <v>23</v>
      </c>
      <c r="HA42" s="62">
        <v>22</v>
      </c>
      <c r="HB42" s="62">
        <v>23</v>
      </c>
      <c r="HC42" s="85">
        <f t="shared" si="104"/>
        <v>250</v>
      </c>
      <c r="HD42" s="62">
        <v>19</v>
      </c>
      <c r="HE42" s="62">
        <v>18</v>
      </c>
      <c r="HF42" s="62">
        <v>18</v>
      </c>
      <c r="HG42" s="62">
        <v>16</v>
      </c>
      <c r="HH42" s="62">
        <v>10</v>
      </c>
      <c r="HI42" s="62">
        <v>16</v>
      </c>
      <c r="HJ42" s="62">
        <v>11</v>
      </c>
      <c r="HK42" s="62">
        <v>16</v>
      </c>
      <c r="HL42" s="62">
        <v>17</v>
      </c>
      <c r="HM42" s="62">
        <v>20</v>
      </c>
      <c r="HN42" s="62">
        <v>19</v>
      </c>
      <c r="HO42" s="62">
        <v>25</v>
      </c>
      <c r="HP42" s="84">
        <f t="shared" si="105"/>
        <v>205</v>
      </c>
      <c r="HQ42" s="62">
        <v>27</v>
      </c>
      <c r="HR42" s="62">
        <v>23</v>
      </c>
      <c r="HS42" s="62">
        <v>24</v>
      </c>
      <c r="HT42" s="62">
        <v>21</v>
      </c>
      <c r="HU42" s="62">
        <v>13</v>
      </c>
      <c r="HV42" s="62">
        <v>19</v>
      </c>
      <c r="HW42" s="62">
        <v>14</v>
      </c>
      <c r="HX42" s="62">
        <v>17</v>
      </c>
      <c r="HY42" s="62">
        <v>21</v>
      </c>
      <c r="HZ42" s="62">
        <v>16</v>
      </c>
      <c r="IA42" s="62">
        <v>9</v>
      </c>
      <c r="IB42" s="62">
        <v>26</v>
      </c>
      <c r="IC42" s="84">
        <f t="shared" si="106"/>
        <v>230</v>
      </c>
      <c r="ID42" s="62">
        <v>28</v>
      </c>
      <c r="IE42" s="62">
        <v>21</v>
      </c>
      <c r="IF42" s="62">
        <v>25</v>
      </c>
      <c r="IG42" s="62">
        <v>25</v>
      </c>
      <c r="IH42" s="62">
        <v>18</v>
      </c>
      <c r="II42" s="62">
        <v>13</v>
      </c>
      <c r="IJ42" s="62">
        <v>20</v>
      </c>
      <c r="IK42" s="62">
        <v>19</v>
      </c>
      <c r="IL42" s="62">
        <v>18</v>
      </c>
      <c r="IM42" s="62">
        <v>22</v>
      </c>
      <c r="IN42" s="62">
        <v>17</v>
      </c>
      <c r="IO42" s="62">
        <v>17</v>
      </c>
      <c r="IP42" s="84">
        <f t="shared" si="107"/>
        <v>243</v>
      </c>
      <c r="IQ42" s="62">
        <v>19</v>
      </c>
      <c r="IR42" s="62">
        <v>21</v>
      </c>
      <c r="IS42" s="62">
        <v>26</v>
      </c>
      <c r="IT42" s="62">
        <v>20</v>
      </c>
      <c r="IU42" s="62">
        <v>20</v>
      </c>
      <c r="IV42" s="62">
        <v>20</v>
      </c>
      <c r="IW42" s="62">
        <v>11</v>
      </c>
      <c r="IX42" s="62">
        <v>16</v>
      </c>
      <c r="IY42" s="62">
        <v>15</v>
      </c>
      <c r="IZ42" s="62">
        <v>25</v>
      </c>
      <c r="JA42" s="62">
        <v>20</v>
      </c>
      <c r="JB42" s="62">
        <v>30</v>
      </c>
      <c r="JC42" s="84">
        <f t="shared" si="108"/>
        <v>243</v>
      </c>
      <c r="JD42" s="62">
        <v>37</v>
      </c>
      <c r="JE42" s="62">
        <v>27</v>
      </c>
      <c r="JF42" s="62">
        <v>14</v>
      </c>
      <c r="JG42" s="62">
        <v>26</v>
      </c>
      <c r="JH42" s="62">
        <v>16</v>
      </c>
      <c r="JI42" s="62">
        <v>19</v>
      </c>
      <c r="JJ42" s="62">
        <v>19</v>
      </c>
      <c r="JK42" s="62">
        <v>15</v>
      </c>
      <c r="JL42" s="62">
        <v>18</v>
      </c>
      <c r="JM42" s="62">
        <v>16</v>
      </c>
      <c r="JN42" s="62">
        <v>17</v>
      </c>
      <c r="JO42" s="62">
        <v>18</v>
      </c>
      <c r="JP42" s="84">
        <f t="shared" si="109"/>
        <v>242</v>
      </c>
      <c r="JQ42" s="62">
        <v>20</v>
      </c>
      <c r="JR42" s="62">
        <v>26</v>
      </c>
      <c r="JS42" s="62">
        <v>17</v>
      </c>
      <c r="JT42" s="62">
        <v>27</v>
      </c>
      <c r="JU42" s="62">
        <v>14</v>
      </c>
      <c r="JV42" s="62">
        <v>16</v>
      </c>
      <c r="JW42" s="62">
        <v>18</v>
      </c>
      <c r="JX42" s="62">
        <v>21</v>
      </c>
      <c r="JY42" s="62">
        <v>25</v>
      </c>
      <c r="JZ42" s="62">
        <v>22</v>
      </c>
      <c r="KA42" s="62">
        <v>25</v>
      </c>
      <c r="KB42" s="62">
        <v>17</v>
      </c>
      <c r="KC42" s="84">
        <f t="shared" si="110"/>
        <v>248</v>
      </c>
      <c r="KD42" s="62">
        <v>18</v>
      </c>
      <c r="KE42" s="62">
        <v>51</v>
      </c>
      <c r="KF42" s="62">
        <v>44</v>
      </c>
      <c r="KG42" s="62">
        <v>29</v>
      </c>
      <c r="KH42" s="62">
        <v>19</v>
      </c>
      <c r="KI42" s="62">
        <v>17</v>
      </c>
      <c r="KJ42" s="62">
        <v>14</v>
      </c>
      <c r="KK42" s="62">
        <v>23</v>
      </c>
      <c r="KL42" s="62">
        <v>21</v>
      </c>
      <c r="KM42" s="62">
        <v>14</v>
      </c>
      <c r="KN42" s="62">
        <v>23</v>
      </c>
      <c r="KO42" s="62">
        <v>28</v>
      </c>
      <c r="KP42" s="84">
        <f t="shared" si="111"/>
        <v>301</v>
      </c>
      <c r="KQ42" s="62">
        <v>29</v>
      </c>
      <c r="KR42" s="62">
        <v>29</v>
      </c>
      <c r="KS42" s="62">
        <v>22</v>
      </c>
      <c r="KT42" s="62">
        <v>20</v>
      </c>
      <c r="KU42" s="62">
        <v>19</v>
      </c>
      <c r="KV42" s="62">
        <v>6</v>
      </c>
      <c r="KW42" s="62">
        <v>0</v>
      </c>
      <c r="KX42" s="62">
        <v>41</v>
      </c>
      <c r="KY42" s="62">
        <v>20</v>
      </c>
      <c r="KZ42" s="62">
        <v>30</v>
      </c>
      <c r="LA42" s="62">
        <v>23</v>
      </c>
      <c r="LB42" s="62">
        <v>19</v>
      </c>
      <c r="LC42" s="84">
        <f t="shared" si="112"/>
        <v>258</v>
      </c>
      <c r="LD42" s="62">
        <v>16</v>
      </c>
      <c r="LE42" s="62">
        <v>16</v>
      </c>
      <c r="LF42" s="62">
        <v>12</v>
      </c>
      <c r="LG42" s="62">
        <v>15</v>
      </c>
      <c r="LH42" s="62">
        <v>39</v>
      </c>
      <c r="LI42" s="62">
        <v>16</v>
      </c>
      <c r="LJ42" s="62">
        <v>23</v>
      </c>
      <c r="LK42" s="62">
        <v>18</v>
      </c>
      <c r="LL42" s="62">
        <v>20</v>
      </c>
      <c r="LM42" s="62">
        <v>19</v>
      </c>
      <c r="LN42" s="62">
        <v>10</v>
      </c>
      <c r="LO42" s="62">
        <v>17</v>
      </c>
      <c r="LP42" s="84">
        <f t="shared" si="113"/>
        <v>221</v>
      </c>
      <c r="LQ42" s="164">
        <v>18</v>
      </c>
      <c r="LR42" s="164">
        <v>2</v>
      </c>
      <c r="LS42" s="164">
        <v>29</v>
      </c>
      <c r="LT42" s="164">
        <v>35</v>
      </c>
      <c r="LU42" s="164">
        <v>20</v>
      </c>
      <c r="LV42" s="164">
        <v>22</v>
      </c>
      <c r="LW42" s="164">
        <v>22</v>
      </c>
      <c r="LX42" s="164">
        <v>19</v>
      </c>
      <c r="LY42" s="164">
        <v>20</v>
      </c>
      <c r="LZ42" s="164">
        <v>21</v>
      </c>
      <c r="MA42" s="164">
        <v>11</v>
      </c>
      <c r="MB42" s="164">
        <v>19</v>
      </c>
      <c r="MC42" s="84">
        <f t="shared" si="114"/>
        <v>238</v>
      </c>
      <c r="MD42" s="164">
        <v>28</v>
      </c>
      <c r="ME42" s="164">
        <v>18</v>
      </c>
      <c r="MF42" s="164">
        <v>33</v>
      </c>
      <c r="MG42" s="164">
        <v>23</v>
      </c>
      <c r="MH42" s="164">
        <v>22</v>
      </c>
      <c r="MI42" s="164">
        <v>11</v>
      </c>
      <c r="MJ42" s="62">
        <v>22</v>
      </c>
      <c r="MK42" s="62"/>
      <c r="ML42" s="62"/>
      <c r="MM42" s="62"/>
      <c r="MN42" s="62"/>
      <c r="MO42" s="62"/>
      <c r="MP42" s="83">
        <f t="shared" si="115"/>
        <v>157</v>
      </c>
    </row>
    <row r="43" spans="1:354" x14ac:dyDescent="0.25">
      <c r="A43" s="195"/>
      <c r="B43" s="198"/>
      <c r="C43" s="12" t="s">
        <v>76</v>
      </c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83">
        <f t="shared" si="89"/>
        <v>0</v>
      </c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83">
        <f t="shared" si="90"/>
        <v>0</v>
      </c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83">
        <f t="shared" si="91"/>
        <v>0</v>
      </c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84">
        <f t="shared" si="92"/>
        <v>0</v>
      </c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84">
        <f t="shared" si="93"/>
        <v>0</v>
      </c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84">
        <f t="shared" si="94"/>
        <v>0</v>
      </c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84">
        <f t="shared" si="95"/>
        <v>0</v>
      </c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85">
        <f t="shared" si="96"/>
        <v>0</v>
      </c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84">
        <f t="shared" si="97"/>
        <v>0</v>
      </c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84">
        <f t="shared" si="98"/>
        <v>0</v>
      </c>
      <c r="ED43" s="62"/>
      <c r="EE43" s="62"/>
      <c r="EF43" s="62"/>
      <c r="EG43" s="62"/>
      <c r="EH43" s="62"/>
      <c r="EI43" s="62"/>
      <c r="EJ43" s="62"/>
      <c r="EK43" s="62"/>
      <c r="EL43" s="62"/>
      <c r="EM43" s="62"/>
      <c r="EN43" s="62"/>
      <c r="EO43" s="62"/>
      <c r="EP43" s="84">
        <f t="shared" si="99"/>
        <v>0</v>
      </c>
      <c r="EQ43" s="62"/>
      <c r="ER43" s="62"/>
      <c r="ES43" s="62"/>
      <c r="ET43" s="62"/>
      <c r="EU43" s="62"/>
      <c r="EV43" s="62"/>
      <c r="EW43" s="62"/>
      <c r="EX43" s="62"/>
      <c r="EY43" s="62"/>
      <c r="EZ43" s="62"/>
      <c r="FA43" s="62"/>
      <c r="FB43" s="62"/>
      <c r="FC43" s="84">
        <f t="shared" si="100"/>
        <v>0</v>
      </c>
      <c r="FD43" s="62">
        <v>18</v>
      </c>
      <c r="FE43" s="62">
        <v>7</v>
      </c>
      <c r="FF43" s="62">
        <v>7</v>
      </c>
      <c r="FG43" s="62">
        <v>22</v>
      </c>
      <c r="FH43" s="62">
        <v>14</v>
      </c>
      <c r="FI43" s="62">
        <v>14</v>
      </c>
      <c r="FJ43" s="62">
        <v>11</v>
      </c>
      <c r="FK43" s="62">
        <v>11</v>
      </c>
      <c r="FL43" s="62">
        <v>8</v>
      </c>
      <c r="FM43" s="62">
        <v>14</v>
      </c>
      <c r="FN43" s="62">
        <v>14</v>
      </c>
      <c r="FO43" s="62">
        <v>11</v>
      </c>
      <c r="FP43" s="85">
        <f t="shared" si="101"/>
        <v>151</v>
      </c>
      <c r="FQ43" s="62">
        <v>18</v>
      </c>
      <c r="FR43" s="62">
        <v>13</v>
      </c>
      <c r="FS43" s="62">
        <v>18</v>
      </c>
      <c r="FT43" s="62">
        <v>13</v>
      </c>
      <c r="FU43" s="62">
        <v>16</v>
      </c>
      <c r="FV43" s="62">
        <v>11</v>
      </c>
      <c r="FW43" s="62">
        <v>15</v>
      </c>
      <c r="FX43" s="62">
        <v>6</v>
      </c>
      <c r="FY43" s="62">
        <v>9</v>
      </c>
      <c r="FZ43" s="62">
        <v>13</v>
      </c>
      <c r="GA43" s="62">
        <v>12</v>
      </c>
      <c r="GB43" s="62">
        <v>7</v>
      </c>
      <c r="GC43" s="85">
        <f t="shared" si="102"/>
        <v>151</v>
      </c>
      <c r="GD43" s="62">
        <v>12</v>
      </c>
      <c r="GE43" s="62">
        <v>13</v>
      </c>
      <c r="GF43" s="62">
        <v>16</v>
      </c>
      <c r="GG43" s="62">
        <v>16</v>
      </c>
      <c r="GH43" s="62">
        <v>11</v>
      </c>
      <c r="GI43" s="62">
        <v>8</v>
      </c>
      <c r="GJ43" s="62">
        <v>4</v>
      </c>
      <c r="GK43" s="62">
        <v>7</v>
      </c>
      <c r="GL43" s="62">
        <v>15</v>
      </c>
      <c r="GM43" s="62">
        <v>11</v>
      </c>
      <c r="GN43" s="62">
        <v>14</v>
      </c>
      <c r="GO43" s="62">
        <v>4</v>
      </c>
      <c r="GP43" s="85">
        <f t="shared" si="103"/>
        <v>131</v>
      </c>
      <c r="GQ43" s="62">
        <v>15</v>
      </c>
      <c r="GR43" s="62">
        <v>9</v>
      </c>
      <c r="GS43" s="62">
        <v>10</v>
      </c>
      <c r="GT43" s="62">
        <v>15</v>
      </c>
      <c r="GU43" s="62">
        <v>10</v>
      </c>
      <c r="GV43" s="62">
        <v>10</v>
      </c>
      <c r="GW43" s="62">
        <v>2</v>
      </c>
      <c r="GX43" s="62">
        <v>9</v>
      </c>
      <c r="GY43" s="62">
        <v>16</v>
      </c>
      <c r="GZ43" s="62">
        <v>7</v>
      </c>
      <c r="HA43" s="62">
        <v>16</v>
      </c>
      <c r="HB43" s="62">
        <v>10</v>
      </c>
      <c r="HC43" s="85">
        <f t="shared" si="104"/>
        <v>129</v>
      </c>
      <c r="HD43" s="62">
        <v>17</v>
      </c>
      <c r="HE43" s="62">
        <v>9</v>
      </c>
      <c r="HF43" s="62">
        <v>18</v>
      </c>
      <c r="HG43" s="62">
        <v>13</v>
      </c>
      <c r="HH43" s="62">
        <v>11</v>
      </c>
      <c r="HI43" s="62">
        <v>14</v>
      </c>
      <c r="HJ43" s="62">
        <v>11</v>
      </c>
      <c r="HK43" s="62">
        <v>7</v>
      </c>
      <c r="HL43" s="62">
        <v>14</v>
      </c>
      <c r="HM43" s="62">
        <v>11</v>
      </c>
      <c r="HN43" s="62">
        <v>14</v>
      </c>
      <c r="HO43" s="62">
        <v>14</v>
      </c>
      <c r="HP43" s="84">
        <f t="shared" si="105"/>
        <v>153</v>
      </c>
      <c r="HQ43" s="62">
        <v>15</v>
      </c>
      <c r="HR43" s="62">
        <v>11</v>
      </c>
      <c r="HS43" s="62">
        <v>25</v>
      </c>
      <c r="HT43" s="62">
        <v>12</v>
      </c>
      <c r="HU43" s="62">
        <v>9</v>
      </c>
      <c r="HV43" s="62">
        <v>12</v>
      </c>
      <c r="HW43" s="62">
        <v>8</v>
      </c>
      <c r="HX43" s="62">
        <v>14</v>
      </c>
      <c r="HY43" s="62">
        <v>8</v>
      </c>
      <c r="HZ43" s="62">
        <v>13</v>
      </c>
      <c r="IA43" s="62">
        <v>17</v>
      </c>
      <c r="IB43" s="62">
        <v>11</v>
      </c>
      <c r="IC43" s="84">
        <f t="shared" si="106"/>
        <v>155</v>
      </c>
      <c r="ID43" s="62">
        <v>25</v>
      </c>
      <c r="IE43" s="62">
        <v>20</v>
      </c>
      <c r="IF43" s="62">
        <v>17</v>
      </c>
      <c r="IG43" s="62">
        <v>13</v>
      </c>
      <c r="IH43" s="62">
        <v>13</v>
      </c>
      <c r="II43" s="62">
        <v>11</v>
      </c>
      <c r="IJ43" s="62">
        <v>7</v>
      </c>
      <c r="IK43" s="62">
        <v>13</v>
      </c>
      <c r="IL43" s="62">
        <v>11</v>
      </c>
      <c r="IM43" s="62">
        <v>18</v>
      </c>
      <c r="IN43" s="62">
        <v>12</v>
      </c>
      <c r="IO43" s="62">
        <v>9</v>
      </c>
      <c r="IP43" s="84">
        <f t="shared" si="107"/>
        <v>169</v>
      </c>
      <c r="IQ43" s="62">
        <v>21</v>
      </c>
      <c r="IR43" s="62">
        <v>15</v>
      </c>
      <c r="IS43" s="62">
        <v>14</v>
      </c>
      <c r="IT43" s="62">
        <v>7</v>
      </c>
      <c r="IU43" s="62">
        <v>7</v>
      </c>
      <c r="IV43" s="62">
        <v>12</v>
      </c>
      <c r="IW43" s="62">
        <v>11</v>
      </c>
      <c r="IX43" s="62">
        <v>4</v>
      </c>
      <c r="IY43" s="62">
        <v>13</v>
      </c>
      <c r="IZ43" s="62">
        <v>9</v>
      </c>
      <c r="JA43" s="62">
        <v>13</v>
      </c>
      <c r="JB43" s="62">
        <v>13</v>
      </c>
      <c r="JC43" s="84">
        <f t="shared" si="108"/>
        <v>139</v>
      </c>
      <c r="JD43" s="62">
        <v>18</v>
      </c>
      <c r="JE43" s="62">
        <v>8</v>
      </c>
      <c r="JF43" s="62">
        <v>14</v>
      </c>
      <c r="JG43" s="62">
        <v>11</v>
      </c>
      <c r="JH43" s="62">
        <v>11</v>
      </c>
      <c r="JI43" s="62">
        <v>14</v>
      </c>
      <c r="JJ43" s="62">
        <v>14</v>
      </c>
      <c r="JK43" s="62">
        <v>8</v>
      </c>
      <c r="JL43" s="62">
        <v>8</v>
      </c>
      <c r="JM43" s="62">
        <v>11</v>
      </c>
      <c r="JN43" s="62">
        <v>14</v>
      </c>
      <c r="JO43" s="62">
        <v>15</v>
      </c>
      <c r="JP43" s="84">
        <f t="shared" si="109"/>
        <v>146</v>
      </c>
      <c r="JQ43" s="62">
        <v>18</v>
      </c>
      <c r="JR43" s="62">
        <v>16</v>
      </c>
      <c r="JS43" s="62">
        <v>7</v>
      </c>
      <c r="JT43" s="62">
        <v>14</v>
      </c>
      <c r="JU43" s="62">
        <v>16</v>
      </c>
      <c r="JV43" s="62">
        <v>14</v>
      </c>
      <c r="JW43" s="62">
        <v>7</v>
      </c>
      <c r="JX43" s="62">
        <v>7</v>
      </c>
      <c r="JY43" s="62">
        <v>11</v>
      </c>
      <c r="JZ43" s="62">
        <v>12</v>
      </c>
      <c r="KA43" s="62">
        <v>19</v>
      </c>
      <c r="KB43" s="62">
        <v>14</v>
      </c>
      <c r="KC43" s="84">
        <f t="shared" si="110"/>
        <v>155</v>
      </c>
      <c r="KD43" s="62">
        <v>13</v>
      </c>
      <c r="KE43" s="62">
        <v>25</v>
      </c>
      <c r="KF43" s="62">
        <v>24</v>
      </c>
      <c r="KG43" s="62">
        <v>14</v>
      </c>
      <c r="KH43" s="62">
        <v>18</v>
      </c>
      <c r="KI43" s="62">
        <v>11</v>
      </c>
      <c r="KJ43" s="62">
        <v>7</v>
      </c>
      <c r="KK43" s="62">
        <v>6</v>
      </c>
      <c r="KL43" s="62">
        <v>18</v>
      </c>
      <c r="KM43" s="62">
        <v>13</v>
      </c>
      <c r="KN43" s="62">
        <v>16</v>
      </c>
      <c r="KO43" s="62">
        <v>17</v>
      </c>
      <c r="KP43" s="84">
        <f t="shared" si="111"/>
        <v>182</v>
      </c>
      <c r="KQ43" s="62">
        <v>23</v>
      </c>
      <c r="KR43" s="62">
        <v>17</v>
      </c>
      <c r="KS43" s="62">
        <v>17</v>
      </c>
      <c r="KT43" s="62">
        <v>10</v>
      </c>
      <c r="KU43" s="62">
        <v>18</v>
      </c>
      <c r="KV43" s="62">
        <v>3</v>
      </c>
      <c r="KW43" s="62">
        <v>1</v>
      </c>
      <c r="KX43" s="62">
        <v>14</v>
      </c>
      <c r="KY43" s="62">
        <v>18</v>
      </c>
      <c r="KZ43" s="62">
        <v>18</v>
      </c>
      <c r="LA43" s="62">
        <v>17</v>
      </c>
      <c r="LB43" s="62">
        <v>16</v>
      </c>
      <c r="LC43" s="84">
        <f t="shared" si="112"/>
        <v>172</v>
      </c>
      <c r="LD43" s="62">
        <v>4</v>
      </c>
      <c r="LE43" s="62">
        <v>13</v>
      </c>
      <c r="LF43" s="62">
        <v>13</v>
      </c>
      <c r="LG43" s="62">
        <v>16</v>
      </c>
      <c r="LH43" s="62">
        <v>16</v>
      </c>
      <c r="LI43" s="62">
        <v>13</v>
      </c>
      <c r="LJ43" s="62">
        <v>15</v>
      </c>
      <c r="LK43" s="62">
        <v>12</v>
      </c>
      <c r="LL43" s="62">
        <v>12</v>
      </c>
      <c r="LM43" s="62">
        <v>6</v>
      </c>
      <c r="LN43" s="62">
        <v>13</v>
      </c>
      <c r="LO43" s="62">
        <v>9</v>
      </c>
      <c r="LP43" s="84">
        <f t="shared" si="113"/>
        <v>142</v>
      </c>
      <c r="LQ43" s="164">
        <v>21</v>
      </c>
      <c r="LR43" s="164">
        <v>11</v>
      </c>
      <c r="LS43" s="164">
        <v>19</v>
      </c>
      <c r="LT43" s="164">
        <v>11</v>
      </c>
      <c r="LU43" s="164">
        <v>14</v>
      </c>
      <c r="LV43" s="164">
        <v>15</v>
      </c>
      <c r="LW43" s="164">
        <v>14</v>
      </c>
      <c r="LX43" s="164">
        <v>7</v>
      </c>
      <c r="LY43" s="164">
        <v>10</v>
      </c>
      <c r="LZ43" s="164">
        <v>6</v>
      </c>
      <c r="MA43" s="164">
        <v>17</v>
      </c>
      <c r="MB43" s="164">
        <v>16</v>
      </c>
      <c r="MC43" s="84">
        <f t="shared" si="114"/>
        <v>161</v>
      </c>
      <c r="MD43" s="164">
        <v>18</v>
      </c>
      <c r="ME43" s="164">
        <v>10</v>
      </c>
      <c r="MF43" s="164">
        <v>16</v>
      </c>
      <c r="MG43" s="164">
        <v>17</v>
      </c>
      <c r="MH43" s="164">
        <v>13</v>
      </c>
      <c r="MI43" s="164">
        <v>18</v>
      </c>
      <c r="MJ43" s="62">
        <v>9</v>
      </c>
      <c r="MK43" s="62"/>
      <c r="ML43" s="62"/>
      <c r="MM43" s="62"/>
      <c r="MN43" s="62"/>
      <c r="MO43" s="62"/>
      <c r="MP43" s="83">
        <f t="shared" si="115"/>
        <v>101</v>
      </c>
    </row>
    <row r="44" spans="1:354" x14ac:dyDescent="0.25">
      <c r="A44" s="195"/>
      <c r="B44" s="198"/>
      <c r="C44" s="12" t="s">
        <v>77</v>
      </c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83">
        <f t="shared" si="89"/>
        <v>0</v>
      </c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83">
        <f t="shared" si="90"/>
        <v>0</v>
      </c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83">
        <f t="shared" si="91"/>
        <v>0</v>
      </c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84">
        <f t="shared" si="92"/>
        <v>0</v>
      </c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84">
        <f t="shared" si="93"/>
        <v>0</v>
      </c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84">
        <f t="shared" si="94"/>
        <v>0</v>
      </c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84">
        <f t="shared" si="95"/>
        <v>0</v>
      </c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85">
        <f t="shared" si="96"/>
        <v>0</v>
      </c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84">
        <f t="shared" si="97"/>
        <v>0</v>
      </c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84">
        <f t="shared" si="98"/>
        <v>0</v>
      </c>
      <c r="ED44" s="62"/>
      <c r="EE44" s="62"/>
      <c r="EF44" s="62"/>
      <c r="EG44" s="62"/>
      <c r="EH44" s="62"/>
      <c r="EI44" s="62"/>
      <c r="EJ44" s="62"/>
      <c r="EK44" s="62"/>
      <c r="EL44" s="62"/>
      <c r="EM44" s="62"/>
      <c r="EN44" s="62"/>
      <c r="EO44" s="62"/>
      <c r="EP44" s="84">
        <f t="shared" si="99"/>
        <v>0</v>
      </c>
      <c r="EQ44" s="62"/>
      <c r="ER44" s="62"/>
      <c r="ES44" s="62"/>
      <c r="ET44" s="62"/>
      <c r="EU44" s="62"/>
      <c r="EV44" s="62"/>
      <c r="EW44" s="62"/>
      <c r="EX44" s="62"/>
      <c r="EY44" s="62"/>
      <c r="EZ44" s="62"/>
      <c r="FA44" s="62"/>
      <c r="FB44" s="62"/>
      <c r="FC44" s="84">
        <f t="shared" si="100"/>
        <v>0</v>
      </c>
      <c r="FD44" s="62">
        <v>8</v>
      </c>
      <c r="FE44" s="62">
        <v>10</v>
      </c>
      <c r="FF44" s="62">
        <v>9</v>
      </c>
      <c r="FG44" s="62">
        <v>6</v>
      </c>
      <c r="FH44" s="62">
        <v>6</v>
      </c>
      <c r="FI44" s="62">
        <v>7</v>
      </c>
      <c r="FJ44" s="62">
        <v>20</v>
      </c>
      <c r="FK44" s="62">
        <v>5</v>
      </c>
      <c r="FL44" s="62">
        <v>7</v>
      </c>
      <c r="FM44" s="62">
        <v>4</v>
      </c>
      <c r="FN44" s="62">
        <v>5</v>
      </c>
      <c r="FO44" s="62">
        <v>11</v>
      </c>
      <c r="FP44" s="85">
        <f t="shared" si="101"/>
        <v>98</v>
      </c>
      <c r="FQ44" s="62">
        <v>3</v>
      </c>
      <c r="FR44" s="62">
        <v>6</v>
      </c>
      <c r="FS44" s="62">
        <v>5</v>
      </c>
      <c r="FT44" s="62">
        <v>7</v>
      </c>
      <c r="FU44" s="62">
        <v>5</v>
      </c>
      <c r="FV44" s="62">
        <v>9</v>
      </c>
      <c r="FW44" s="62">
        <v>8</v>
      </c>
      <c r="FX44" s="62">
        <v>3</v>
      </c>
      <c r="FY44" s="62">
        <v>13</v>
      </c>
      <c r="FZ44" s="62">
        <v>5</v>
      </c>
      <c r="GA44" s="62">
        <v>12</v>
      </c>
      <c r="GB44" s="62">
        <v>9</v>
      </c>
      <c r="GC44" s="85">
        <f t="shared" si="102"/>
        <v>85</v>
      </c>
      <c r="GD44" s="62">
        <v>9</v>
      </c>
      <c r="GE44" s="62">
        <v>12</v>
      </c>
      <c r="GF44" s="62">
        <v>7</v>
      </c>
      <c r="GG44" s="62">
        <v>7</v>
      </c>
      <c r="GH44" s="62">
        <v>6</v>
      </c>
      <c r="GI44" s="62">
        <v>6</v>
      </c>
      <c r="GJ44" s="62">
        <v>4</v>
      </c>
      <c r="GK44" s="62">
        <v>3</v>
      </c>
      <c r="GL44" s="62">
        <v>10</v>
      </c>
      <c r="GM44" s="62">
        <v>8</v>
      </c>
      <c r="GN44" s="62">
        <v>6</v>
      </c>
      <c r="GO44" s="62">
        <v>2</v>
      </c>
      <c r="GP44" s="85">
        <f t="shared" si="103"/>
        <v>80</v>
      </c>
      <c r="GQ44" s="62">
        <v>10</v>
      </c>
      <c r="GR44" s="62">
        <v>9</v>
      </c>
      <c r="GS44" s="62">
        <v>6</v>
      </c>
      <c r="GT44" s="62">
        <v>3</v>
      </c>
      <c r="GU44" s="62">
        <v>5</v>
      </c>
      <c r="GV44" s="62">
        <v>8</v>
      </c>
      <c r="GW44" s="62">
        <v>5</v>
      </c>
      <c r="GX44" s="62">
        <v>6</v>
      </c>
      <c r="GY44" s="62">
        <v>7</v>
      </c>
      <c r="GZ44" s="62">
        <v>2</v>
      </c>
      <c r="HA44" s="62">
        <v>6</v>
      </c>
      <c r="HB44" s="62">
        <v>7</v>
      </c>
      <c r="HC44" s="85">
        <f t="shared" si="104"/>
        <v>74</v>
      </c>
      <c r="HD44" s="62">
        <v>6</v>
      </c>
      <c r="HE44" s="62">
        <v>6</v>
      </c>
      <c r="HF44" s="62">
        <v>8</v>
      </c>
      <c r="HG44" s="62">
        <v>6</v>
      </c>
      <c r="HH44" s="62">
        <v>7</v>
      </c>
      <c r="HI44" s="62">
        <v>6</v>
      </c>
      <c r="HJ44" s="62">
        <v>5</v>
      </c>
      <c r="HK44" s="62">
        <v>9</v>
      </c>
      <c r="HL44" s="62">
        <v>3</v>
      </c>
      <c r="HM44" s="62">
        <v>6</v>
      </c>
      <c r="HN44" s="62">
        <v>3</v>
      </c>
      <c r="HO44" s="62">
        <v>8</v>
      </c>
      <c r="HP44" s="84">
        <f t="shared" si="105"/>
        <v>73</v>
      </c>
      <c r="HQ44" s="62">
        <v>7</v>
      </c>
      <c r="HR44" s="62">
        <v>9</v>
      </c>
      <c r="HS44" s="62">
        <v>7</v>
      </c>
      <c r="HT44" s="62">
        <v>7</v>
      </c>
      <c r="HU44" s="62">
        <v>8</v>
      </c>
      <c r="HV44" s="62">
        <v>4</v>
      </c>
      <c r="HW44" s="62">
        <v>8</v>
      </c>
      <c r="HX44" s="62">
        <v>5</v>
      </c>
      <c r="HY44" s="62">
        <v>7</v>
      </c>
      <c r="HZ44" s="62">
        <v>7</v>
      </c>
      <c r="IA44" s="62">
        <v>5</v>
      </c>
      <c r="IB44" s="62">
        <v>5</v>
      </c>
      <c r="IC44" s="84">
        <f t="shared" si="106"/>
        <v>79</v>
      </c>
      <c r="ID44" s="62">
        <v>7</v>
      </c>
      <c r="IE44" s="62">
        <v>10</v>
      </c>
      <c r="IF44" s="62">
        <v>9</v>
      </c>
      <c r="IG44" s="62">
        <v>3</v>
      </c>
      <c r="IH44" s="62">
        <v>10</v>
      </c>
      <c r="II44" s="62">
        <v>4</v>
      </c>
      <c r="IJ44" s="62">
        <v>7</v>
      </c>
      <c r="IK44" s="62">
        <v>11</v>
      </c>
      <c r="IL44" s="62">
        <v>3</v>
      </c>
      <c r="IM44" s="62">
        <v>17</v>
      </c>
      <c r="IN44" s="62">
        <v>6</v>
      </c>
      <c r="IO44" s="62">
        <v>4</v>
      </c>
      <c r="IP44" s="84">
        <f t="shared" si="107"/>
        <v>91</v>
      </c>
      <c r="IQ44" s="62">
        <v>7</v>
      </c>
      <c r="IR44" s="62">
        <v>4</v>
      </c>
      <c r="IS44" s="62">
        <v>2</v>
      </c>
      <c r="IT44" s="62">
        <v>8</v>
      </c>
      <c r="IU44" s="62">
        <v>4</v>
      </c>
      <c r="IV44" s="62">
        <v>4</v>
      </c>
      <c r="IW44" s="62">
        <v>5</v>
      </c>
      <c r="IX44" s="62">
        <v>10</v>
      </c>
      <c r="IY44" s="62">
        <v>1</v>
      </c>
      <c r="IZ44" s="62">
        <v>7</v>
      </c>
      <c r="JA44" s="62">
        <v>8</v>
      </c>
      <c r="JB44" s="62">
        <v>6</v>
      </c>
      <c r="JC44" s="84">
        <f t="shared" si="108"/>
        <v>66</v>
      </c>
      <c r="JD44" s="62">
        <v>7</v>
      </c>
      <c r="JE44" s="62">
        <v>9</v>
      </c>
      <c r="JF44" s="62">
        <v>4</v>
      </c>
      <c r="JG44" s="62">
        <v>5</v>
      </c>
      <c r="JH44" s="62">
        <v>5</v>
      </c>
      <c r="JI44" s="62">
        <v>3</v>
      </c>
      <c r="JJ44" s="62">
        <v>7</v>
      </c>
      <c r="JK44" s="62">
        <v>6</v>
      </c>
      <c r="JL44" s="62">
        <v>6</v>
      </c>
      <c r="JM44" s="62">
        <v>4</v>
      </c>
      <c r="JN44" s="62">
        <v>8</v>
      </c>
      <c r="JO44" s="62">
        <v>8</v>
      </c>
      <c r="JP44" s="84">
        <f t="shared" si="109"/>
        <v>72</v>
      </c>
      <c r="JQ44" s="62">
        <v>5</v>
      </c>
      <c r="JR44" s="62">
        <v>7</v>
      </c>
      <c r="JS44" s="62">
        <v>1</v>
      </c>
      <c r="JT44" s="62">
        <v>6</v>
      </c>
      <c r="JU44" s="62">
        <v>8</v>
      </c>
      <c r="JV44" s="62">
        <v>10</v>
      </c>
      <c r="JW44" s="62">
        <v>7</v>
      </c>
      <c r="JX44" s="62">
        <v>3</v>
      </c>
      <c r="JY44" s="62">
        <v>5</v>
      </c>
      <c r="JZ44" s="62">
        <v>9</v>
      </c>
      <c r="KA44" s="62">
        <v>9</v>
      </c>
      <c r="KB44" s="62">
        <v>15</v>
      </c>
      <c r="KC44" s="84">
        <f t="shared" si="110"/>
        <v>85</v>
      </c>
      <c r="KD44" s="62">
        <v>8</v>
      </c>
      <c r="KE44" s="62">
        <v>10</v>
      </c>
      <c r="KF44" s="62">
        <v>12</v>
      </c>
      <c r="KG44" s="62">
        <v>12</v>
      </c>
      <c r="KH44" s="62">
        <v>10</v>
      </c>
      <c r="KI44" s="62">
        <v>8</v>
      </c>
      <c r="KJ44" s="62">
        <v>8</v>
      </c>
      <c r="KK44" s="62">
        <v>8</v>
      </c>
      <c r="KL44" s="62">
        <v>5</v>
      </c>
      <c r="KM44" s="62">
        <v>5</v>
      </c>
      <c r="KN44" s="62">
        <v>7</v>
      </c>
      <c r="KO44" s="62">
        <v>5</v>
      </c>
      <c r="KP44" s="84">
        <f t="shared" si="111"/>
        <v>98</v>
      </c>
      <c r="KQ44" s="62">
        <v>10</v>
      </c>
      <c r="KR44" s="62">
        <v>11</v>
      </c>
      <c r="KS44" s="62">
        <v>10</v>
      </c>
      <c r="KT44" s="62">
        <v>7</v>
      </c>
      <c r="KU44" s="62">
        <v>11</v>
      </c>
      <c r="KV44" s="62">
        <v>3</v>
      </c>
      <c r="KW44" s="62">
        <v>0</v>
      </c>
      <c r="KX44" s="62">
        <v>9</v>
      </c>
      <c r="KY44" s="62">
        <v>6</v>
      </c>
      <c r="KZ44" s="62">
        <v>3</v>
      </c>
      <c r="LA44" s="62">
        <v>9</v>
      </c>
      <c r="LB44" s="62">
        <v>7</v>
      </c>
      <c r="LC44" s="84">
        <f t="shared" si="112"/>
        <v>86</v>
      </c>
      <c r="LD44" s="62">
        <v>6</v>
      </c>
      <c r="LE44" s="62">
        <v>5</v>
      </c>
      <c r="LF44" s="62">
        <v>7</v>
      </c>
      <c r="LG44" s="62">
        <v>10</v>
      </c>
      <c r="LH44" s="62">
        <v>5</v>
      </c>
      <c r="LI44" s="62">
        <v>12</v>
      </c>
      <c r="LJ44" s="62">
        <v>6</v>
      </c>
      <c r="LK44" s="62">
        <v>6</v>
      </c>
      <c r="LL44" s="62">
        <v>4</v>
      </c>
      <c r="LM44" s="62">
        <v>7</v>
      </c>
      <c r="LN44" s="62">
        <v>4</v>
      </c>
      <c r="LO44" s="62">
        <v>6</v>
      </c>
      <c r="LP44" s="84">
        <f t="shared" si="113"/>
        <v>78</v>
      </c>
      <c r="LQ44" s="164">
        <v>6</v>
      </c>
      <c r="LR44" s="164">
        <v>2</v>
      </c>
      <c r="LS44" s="164">
        <v>11</v>
      </c>
      <c r="LT44" s="164">
        <v>10</v>
      </c>
      <c r="LU44" s="164">
        <v>6</v>
      </c>
      <c r="LV44" s="164">
        <v>6</v>
      </c>
      <c r="LW44" s="164">
        <v>4</v>
      </c>
      <c r="LX44" s="164">
        <v>6</v>
      </c>
      <c r="LY44" s="164">
        <v>10</v>
      </c>
      <c r="LZ44" s="164">
        <v>7</v>
      </c>
      <c r="MA44" s="164">
        <v>4</v>
      </c>
      <c r="MB44" s="164">
        <v>4</v>
      </c>
      <c r="MC44" s="84">
        <f t="shared" si="114"/>
        <v>76</v>
      </c>
      <c r="MD44" s="164">
        <v>9</v>
      </c>
      <c r="ME44" s="164">
        <v>9</v>
      </c>
      <c r="MF44" s="164">
        <v>7</v>
      </c>
      <c r="MG44" s="164">
        <v>4</v>
      </c>
      <c r="MH44" s="164">
        <v>4</v>
      </c>
      <c r="MI44" s="164">
        <v>10</v>
      </c>
      <c r="MJ44" s="62">
        <v>7</v>
      </c>
      <c r="MK44" s="62"/>
      <c r="ML44" s="62"/>
      <c r="MM44" s="62"/>
      <c r="MN44" s="62"/>
      <c r="MO44" s="62"/>
      <c r="MP44" s="83">
        <f t="shared" si="115"/>
        <v>50</v>
      </c>
    </row>
    <row r="45" spans="1:354" x14ac:dyDescent="0.25">
      <c r="A45" s="195"/>
      <c r="B45" s="198"/>
      <c r="C45" s="12" t="s">
        <v>78</v>
      </c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83">
        <f t="shared" si="89"/>
        <v>0</v>
      </c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83">
        <f t="shared" si="90"/>
        <v>0</v>
      </c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83">
        <f t="shared" si="91"/>
        <v>0</v>
      </c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84">
        <f t="shared" si="92"/>
        <v>0</v>
      </c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84">
        <f t="shared" si="93"/>
        <v>0</v>
      </c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84">
        <f t="shared" si="94"/>
        <v>0</v>
      </c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84">
        <f t="shared" si="95"/>
        <v>0</v>
      </c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85">
        <f t="shared" si="96"/>
        <v>0</v>
      </c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84">
        <f t="shared" si="97"/>
        <v>0</v>
      </c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84">
        <f t="shared" si="98"/>
        <v>0</v>
      </c>
      <c r="ED45" s="62"/>
      <c r="EE45" s="62"/>
      <c r="EF45" s="62"/>
      <c r="EG45" s="62"/>
      <c r="EH45" s="62"/>
      <c r="EI45" s="62"/>
      <c r="EJ45" s="62"/>
      <c r="EK45" s="62"/>
      <c r="EL45" s="62"/>
      <c r="EM45" s="62"/>
      <c r="EN45" s="62"/>
      <c r="EO45" s="62"/>
      <c r="EP45" s="84">
        <f t="shared" si="99"/>
        <v>0</v>
      </c>
      <c r="EQ45" s="62"/>
      <c r="ER45" s="62"/>
      <c r="ES45" s="62"/>
      <c r="ET45" s="62"/>
      <c r="EU45" s="62"/>
      <c r="EV45" s="62"/>
      <c r="EW45" s="62"/>
      <c r="EX45" s="62"/>
      <c r="EY45" s="62"/>
      <c r="EZ45" s="62"/>
      <c r="FA45" s="62"/>
      <c r="FB45" s="62"/>
      <c r="FC45" s="84">
        <f t="shared" si="100"/>
        <v>0</v>
      </c>
      <c r="FD45" s="62">
        <v>39</v>
      </c>
      <c r="FE45" s="62">
        <v>31</v>
      </c>
      <c r="FF45" s="62">
        <v>39</v>
      </c>
      <c r="FG45" s="62">
        <v>28</v>
      </c>
      <c r="FH45" s="62">
        <v>33</v>
      </c>
      <c r="FI45" s="62">
        <v>35</v>
      </c>
      <c r="FJ45" s="62">
        <v>29</v>
      </c>
      <c r="FK45" s="62">
        <v>23</v>
      </c>
      <c r="FL45" s="62">
        <v>30</v>
      </c>
      <c r="FM45" s="62">
        <v>29</v>
      </c>
      <c r="FN45" s="62">
        <v>24</v>
      </c>
      <c r="FO45" s="62">
        <v>39</v>
      </c>
      <c r="FP45" s="85">
        <f t="shared" si="101"/>
        <v>379</v>
      </c>
      <c r="FQ45" s="62">
        <v>35</v>
      </c>
      <c r="FR45" s="62">
        <v>31</v>
      </c>
      <c r="FS45" s="62">
        <v>48</v>
      </c>
      <c r="FT45" s="62">
        <v>32</v>
      </c>
      <c r="FU45" s="62">
        <v>24</v>
      </c>
      <c r="FV45" s="62">
        <v>25</v>
      </c>
      <c r="FW45" s="62">
        <v>31</v>
      </c>
      <c r="FX45" s="62">
        <v>28</v>
      </c>
      <c r="FY45" s="62">
        <v>27</v>
      </c>
      <c r="FZ45" s="62">
        <v>32</v>
      </c>
      <c r="GA45" s="62">
        <v>29</v>
      </c>
      <c r="GB45" s="62">
        <v>28</v>
      </c>
      <c r="GC45" s="85">
        <f t="shared" si="102"/>
        <v>370</v>
      </c>
      <c r="GD45" s="62">
        <v>32</v>
      </c>
      <c r="GE45" s="62">
        <v>25</v>
      </c>
      <c r="GF45" s="62">
        <v>31</v>
      </c>
      <c r="GG45" s="62">
        <v>32</v>
      </c>
      <c r="GH45" s="62">
        <v>30</v>
      </c>
      <c r="GI45" s="62">
        <v>31</v>
      </c>
      <c r="GJ45" s="62">
        <v>18</v>
      </c>
      <c r="GK45" s="62">
        <v>25</v>
      </c>
      <c r="GL45" s="62">
        <v>17</v>
      </c>
      <c r="GM45" s="62">
        <v>24</v>
      </c>
      <c r="GN45" s="62">
        <v>18</v>
      </c>
      <c r="GO45" s="62">
        <v>18</v>
      </c>
      <c r="GP45" s="85">
        <f t="shared" si="103"/>
        <v>301</v>
      </c>
      <c r="GQ45" s="62">
        <v>35</v>
      </c>
      <c r="GR45" s="62">
        <v>22</v>
      </c>
      <c r="GS45" s="62">
        <v>20</v>
      </c>
      <c r="GT45" s="62">
        <v>22</v>
      </c>
      <c r="GU45" s="62">
        <v>17</v>
      </c>
      <c r="GV45" s="62">
        <v>19</v>
      </c>
      <c r="GW45" s="62">
        <v>18</v>
      </c>
      <c r="GX45" s="62">
        <v>16</v>
      </c>
      <c r="GY45" s="62">
        <v>19</v>
      </c>
      <c r="GZ45" s="62">
        <v>16</v>
      </c>
      <c r="HA45" s="62">
        <v>22</v>
      </c>
      <c r="HB45" s="62">
        <v>22</v>
      </c>
      <c r="HC45" s="85">
        <f t="shared" si="104"/>
        <v>248</v>
      </c>
      <c r="HD45" s="62">
        <v>25</v>
      </c>
      <c r="HE45" s="62">
        <v>24</v>
      </c>
      <c r="HF45" s="62">
        <v>27</v>
      </c>
      <c r="HG45" s="62">
        <v>21</v>
      </c>
      <c r="HH45" s="62">
        <v>22</v>
      </c>
      <c r="HI45" s="62">
        <v>17</v>
      </c>
      <c r="HJ45" s="62">
        <v>20</v>
      </c>
      <c r="HK45" s="62">
        <v>27</v>
      </c>
      <c r="HL45" s="62">
        <v>18</v>
      </c>
      <c r="HM45" s="62">
        <v>17</v>
      </c>
      <c r="HN45" s="62">
        <v>18</v>
      </c>
      <c r="HO45" s="62">
        <v>18</v>
      </c>
      <c r="HP45" s="84">
        <f t="shared" si="105"/>
        <v>254</v>
      </c>
      <c r="HQ45" s="62">
        <v>28</v>
      </c>
      <c r="HR45" s="62">
        <v>21</v>
      </c>
      <c r="HS45" s="62">
        <v>20</v>
      </c>
      <c r="HT45" s="62">
        <v>16</v>
      </c>
      <c r="HU45" s="62">
        <v>13</v>
      </c>
      <c r="HV45" s="62">
        <v>19</v>
      </c>
      <c r="HW45" s="62">
        <v>17</v>
      </c>
      <c r="HX45" s="62">
        <v>20</v>
      </c>
      <c r="HY45" s="62">
        <v>17</v>
      </c>
      <c r="HZ45" s="62">
        <v>17</v>
      </c>
      <c r="IA45" s="62">
        <v>21</v>
      </c>
      <c r="IB45" s="62">
        <v>11</v>
      </c>
      <c r="IC45" s="84">
        <f t="shared" si="106"/>
        <v>220</v>
      </c>
      <c r="ID45" s="62">
        <v>35</v>
      </c>
      <c r="IE45" s="62">
        <v>26</v>
      </c>
      <c r="IF45" s="62">
        <v>27</v>
      </c>
      <c r="IG45" s="62">
        <v>13</v>
      </c>
      <c r="IH45" s="62">
        <v>20</v>
      </c>
      <c r="II45" s="62">
        <v>15</v>
      </c>
      <c r="IJ45" s="62">
        <v>22</v>
      </c>
      <c r="IK45" s="62">
        <v>24</v>
      </c>
      <c r="IL45" s="62">
        <v>8</v>
      </c>
      <c r="IM45" s="62">
        <v>17</v>
      </c>
      <c r="IN45" s="62">
        <v>20</v>
      </c>
      <c r="IO45" s="62">
        <v>23</v>
      </c>
      <c r="IP45" s="84">
        <f t="shared" si="107"/>
        <v>250</v>
      </c>
      <c r="IQ45" s="62">
        <v>20</v>
      </c>
      <c r="IR45" s="62">
        <v>12</v>
      </c>
      <c r="IS45" s="62">
        <v>21</v>
      </c>
      <c r="IT45" s="62">
        <v>17</v>
      </c>
      <c r="IU45" s="62">
        <v>20</v>
      </c>
      <c r="IV45" s="62">
        <v>20</v>
      </c>
      <c r="IW45" s="62">
        <v>18</v>
      </c>
      <c r="IX45" s="62">
        <v>14</v>
      </c>
      <c r="IY45" s="62">
        <v>18</v>
      </c>
      <c r="IZ45" s="62">
        <v>25</v>
      </c>
      <c r="JA45" s="62">
        <v>16</v>
      </c>
      <c r="JB45" s="62">
        <v>22</v>
      </c>
      <c r="JC45" s="84">
        <f t="shared" si="108"/>
        <v>223</v>
      </c>
      <c r="JD45" s="62">
        <v>32</v>
      </c>
      <c r="JE45" s="62">
        <v>13</v>
      </c>
      <c r="JF45" s="62">
        <v>20</v>
      </c>
      <c r="JG45" s="62">
        <v>19</v>
      </c>
      <c r="JH45" s="62">
        <v>24</v>
      </c>
      <c r="JI45" s="62">
        <v>17</v>
      </c>
      <c r="JJ45" s="62">
        <v>25</v>
      </c>
      <c r="JK45" s="62">
        <v>20</v>
      </c>
      <c r="JL45" s="62">
        <v>17</v>
      </c>
      <c r="JM45" s="62">
        <v>17</v>
      </c>
      <c r="JN45" s="62">
        <v>14</v>
      </c>
      <c r="JO45" s="62">
        <v>17</v>
      </c>
      <c r="JP45" s="84">
        <f t="shared" si="109"/>
        <v>235</v>
      </c>
      <c r="JQ45" s="62">
        <v>31</v>
      </c>
      <c r="JR45" s="62">
        <v>21</v>
      </c>
      <c r="JS45" s="62">
        <v>12</v>
      </c>
      <c r="JT45" s="62">
        <v>12</v>
      </c>
      <c r="JU45" s="62">
        <v>13</v>
      </c>
      <c r="JV45" s="62">
        <v>22</v>
      </c>
      <c r="JW45" s="62">
        <v>19</v>
      </c>
      <c r="JX45" s="62">
        <v>24</v>
      </c>
      <c r="JY45" s="62">
        <v>18</v>
      </c>
      <c r="JZ45" s="62">
        <v>21</v>
      </c>
      <c r="KA45" s="62">
        <v>22</v>
      </c>
      <c r="KB45" s="62">
        <v>26</v>
      </c>
      <c r="KC45" s="84">
        <f t="shared" si="110"/>
        <v>241</v>
      </c>
      <c r="KD45" s="62">
        <v>27</v>
      </c>
      <c r="KE45" s="62">
        <v>35</v>
      </c>
      <c r="KF45" s="62">
        <v>50</v>
      </c>
      <c r="KG45" s="62">
        <v>43</v>
      </c>
      <c r="KH45" s="62">
        <v>23</v>
      </c>
      <c r="KI45" s="62">
        <v>22</v>
      </c>
      <c r="KJ45" s="62">
        <v>18</v>
      </c>
      <c r="KK45" s="62">
        <v>23</v>
      </c>
      <c r="KL45" s="62">
        <v>23</v>
      </c>
      <c r="KM45" s="62">
        <v>19</v>
      </c>
      <c r="KN45" s="62">
        <v>24</v>
      </c>
      <c r="KO45" s="62">
        <v>34</v>
      </c>
      <c r="KP45" s="84">
        <f t="shared" si="111"/>
        <v>341</v>
      </c>
      <c r="KQ45" s="62">
        <v>40</v>
      </c>
      <c r="KR45" s="62">
        <v>31</v>
      </c>
      <c r="KS45" s="62">
        <v>32</v>
      </c>
      <c r="KT45" s="62">
        <v>30</v>
      </c>
      <c r="KU45" s="62">
        <v>18</v>
      </c>
      <c r="KV45" s="62">
        <v>8</v>
      </c>
      <c r="KW45" s="62">
        <v>13</v>
      </c>
      <c r="KX45" s="62">
        <v>38</v>
      </c>
      <c r="KY45" s="62">
        <v>18</v>
      </c>
      <c r="KZ45" s="62">
        <v>15</v>
      </c>
      <c r="LA45" s="62">
        <v>20</v>
      </c>
      <c r="LB45" s="62">
        <v>23</v>
      </c>
      <c r="LC45" s="84">
        <f t="shared" si="112"/>
        <v>286</v>
      </c>
      <c r="LD45" s="62">
        <v>26</v>
      </c>
      <c r="LE45" s="62">
        <v>22</v>
      </c>
      <c r="LF45" s="62">
        <v>24</v>
      </c>
      <c r="LG45" s="62">
        <v>25</v>
      </c>
      <c r="LH45" s="62">
        <v>18</v>
      </c>
      <c r="LI45" s="62">
        <v>22</v>
      </c>
      <c r="LJ45" s="62">
        <v>20</v>
      </c>
      <c r="LK45" s="62">
        <v>22</v>
      </c>
      <c r="LL45" s="62">
        <v>18</v>
      </c>
      <c r="LM45" s="62">
        <v>21</v>
      </c>
      <c r="LN45" s="62">
        <v>20</v>
      </c>
      <c r="LO45" s="62">
        <v>16</v>
      </c>
      <c r="LP45" s="84">
        <f t="shared" si="113"/>
        <v>254</v>
      </c>
      <c r="LQ45" s="164">
        <v>26</v>
      </c>
      <c r="LR45" s="164">
        <v>20</v>
      </c>
      <c r="LS45" s="164">
        <v>25</v>
      </c>
      <c r="LT45" s="164">
        <v>28</v>
      </c>
      <c r="LU45" s="164">
        <v>30</v>
      </c>
      <c r="LV45" s="164">
        <v>22</v>
      </c>
      <c r="LW45" s="164">
        <v>18</v>
      </c>
      <c r="LX45" s="164">
        <v>23</v>
      </c>
      <c r="LY45" s="164">
        <v>27</v>
      </c>
      <c r="LZ45" s="164">
        <v>21</v>
      </c>
      <c r="MA45" s="164">
        <v>18</v>
      </c>
      <c r="MB45" s="164">
        <v>21</v>
      </c>
      <c r="MC45" s="84">
        <f t="shared" si="114"/>
        <v>279</v>
      </c>
      <c r="MD45" s="164">
        <v>25</v>
      </c>
      <c r="ME45" s="164">
        <v>25</v>
      </c>
      <c r="MF45" s="164">
        <v>21</v>
      </c>
      <c r="MG45" s="164">
        <v>23</v>
      </c>
      <c r="MH45" s="164">
        <v>23</v>
      </c>
      <c r="MI45" s="164">
        <v>22</v>
      </c>
      <c r="MJ45" s="62">
        <v>20</v>
      </c>
      <c r="MK45" s="62"/>
      <c r="ML45" s="62"/>
      <c r="MM45" s="62"/>
      <c r="MN45" s="62"/>
      <c r="MO45" s="62"/>
      <c r="MP45" s="83">
        <f t="shared" si="115"/>
        <v>159</v>
      </c>
    </row>
    <row r="46" spans="1:354" x14ac:dyDescent="0.25">
      <c r="A46" s="195"/>
      <c r="B46" s="198"/>
      <c r="C46" s="12" t="s">
        <v>79</v>
      </c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83">
        <f t="shared" si="89"/>
        <v>0</v>
      </c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83">
        <f t="shared" si="90"/>
        <v>0</v>
      </c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83">
        <f t="shared" si="91"/>
        <v>0</v>
      </c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84">
        <f t="shared" si="92"/>
        <v>0</v>
      </c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84">
        <f t="shared" si="93"/>
        <v>0</v>
      </c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84">
        <f t="shared" si="94"/>
        <v>0</v>
      </c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84">
        <f t="shared" si="95"/>
        <v>0</v>
      </c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85">
        <f t="shared" si="96"/>
        <v>0</v>
      </c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84">
        <f t="shared" si="97"/>
        <v>0</v>
      </c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84">
        <f t="shared" si="98"/>
        <v>0</v>
      </c>
      <c r="ED46" s="62"/>
      <c r="EE46" s="62"/>
      <c r="EF46" s="62"/>
      <c r="EG46" s="62"/>
      <c r="EH46" s="62"/>
      <c r="EI46" s="62"/>
      <c r="EJ46" s="62"/>
      <c r="EK46" s="62"/>
      <c r="EL46" s="62"/>
      <c r="EM46" s="62"/>
      <c r="EN46" s="62"/>
      <c r="EO46" s="62"/>
      <c r="EP46" s="84">
        <f t="shared" si="99"/>
        <v>0</v>
      </c>
      <c r="EQ46" s="62"/>
      <c r="ER46" s="62"/>
      <c r="ES46" s="62"/>
      <c r="ET46" s="62"/>
      <c r="EU46" s="62"/>
      <c r="EV46" s="62"/>
      <c r="EW46" s="62"/>
      <c r="EX46" s="62"/>
      <c r="EY46" s="62"/>
      <c r="EZ46" s="62"/>
      <c r="FA46" s="62"/>
      <c r="FB46" s="62"/>
      <c r="FC46" s="84">
        <f t="shared" si="100"/>
        <v>0</v>
      </c>
      <c r="FD46" s="62">
        <v>19</v>
      </c>
      <c r="FE46" s="62">
        <v>16</v>
      </c>
      <c r="FF46" s="62">
        <v>14</v>
      </c>
      <c r="FG46" s="62">
        <v>14</v>
      </c>
      <c r="FH46" s="62">
        <v>9</v>
      </c>
      <c r="FI46" s="62">
        <v>7</v>
      </c>
      <c r="FJ46" s="62">
        <v>6</v>
      </c>
      <c r="FK46" s="62">
        <v>14</v>
      </c>
      <c r="FL46" s="62">
        <v>17</v>
      </c>
      <c r="FM46" s="62">
        <v>11</v>
      </c>
      <c r="FN46" s="62">
        <v>15</v>
      </c>
      <c r="FO46" s="62">
        <v>19</v>
      </c>
      <c r="FP46" s="85">
        <f t="shared" si="101"/>
        <v>161</v>
      </c>
      <c r="FQ46" s="62">
        <v>16</v>
      </c>
      <c r="FR46" s="62">
        <v>15</v>
      </c>
      <c r="FS46" s="62">
        <v>12</v>
      </c>
      <c r="FT46" s="62">
        <v>11</v>
      </c>
      <c r="FU46" s="62">
        <v>12</v>
      </c>
      <c r="FV46" s="62">
        <v>24</v>
      </c>
      <c r="FW46" s="62">
        <v>12</v>
      </c>
      <c r="FX46" s="62">
        <v>5</v>
      </c>
      <c r="FY46" s="62">
        <v>7</v>
      </c>
      <c r="FZ46" s="62">
        <v>10</v>
      </c>
      <c r="GA46" s="62">
        <v>10</v>
      </c>
      <c r="GB46" s="62">
        <v>14</v>
      </c>
      <c r="GC46" s="85">
        <f t="shared" si="102"/>
        <v>148</v>
      </c>
      <c r="GD46" s="62">
        <v>22</v>
      </c>
      <c r="GE46" s="62">
        <v>11</v>
      </c>
      <c r="GF46" s="62">
        <v>11</v>
      </c>
      <c r="GG46" s="62">
        <v>22</v>
      </c>
      <c r="GH46" s="62">
        <v>15</v>
      </c>
      <c r="GI46" s="62">
        <v>15</v>
      </c>
      <c r="GJ46" s="62">
        <v>11</v>
      </c>
      <c r="GK46" s="62">
        <v>16</v>
      </c>
      <c r="GL46" s="62">
        <v>17</v>
      </c>
      <c r="GM46" s="62">
        <v>12</v>
      </c>
      <c r="GN46" s="62">
        <v>6</v>
      </c>
      <c r="GO46" s="62">
        <v>18</v>
      </c>
      <c r="GP46" s="85">
        <f t="shared" si="103"/>
        <v>176</v>
      </c>
      <c r="GQ46" s="62">
        <v>18</v>
      </c>
      <c r="GR46" s="62">
        <v>15</v>
      </c>
      <c r="GS46" s="62">
        <v>20</v>
      </c>
      <c r="GT46" s="62">
        <v>15</v>
      </c>
      <c r="GU46" s="62">
        <v>14</v>
      </c>
      <c r="GV46" s="62">
        <v>43</v>
      </c>
      <c r="GW46" s="62">
        <v>9</v>
      </c>
      <c r="GX46" s="62">
        <v>9</v>
      </c>
      <c r="GY46" s="62">
        <v>12</v>
      </c>
      <c r="GZ46" s="62">
        <v>15</v>
      </c>
      <c r="HA46" s="62">
        <v>15</v>
      </c>
      <c r="HB46" s="62">
        <v>14</v>
      </c>
      <c r="HC46" s="85">
        <f t="shared" si="104"/>
        <v>199</v>
      </c>
      <c r="HD46" s="62">
        <v>16</v>
      </c>
      <c r="HE46" s="62">
        <v>20</v>
      </c>
      <c r="HF46" s="62">
        <v>23</v>
      </c>
      <c r="HG46" s="62">
        <v>14</v>
      </c>
      <c r="HH46" s="62">
        <v>15</v>
      </c>
      <c r="HI46" s="62">
        <v>11</v>
      </c>
      <c r="HJ46" s="62">
        <v>13</v>
      </c>
      <c r="HK46" s="62">
        <v>16</v>
      </c>
      <c r="HL46" s="62">
        <v>13</v>
      </c>
      <c r="HM46" s="62">
        <v>18</v>
      </c>
      <c r="HN46" s="62">
        <v>16</v>
      </c>
      <c r="HO46" s="62">
        <v>14</v>
      </c>
      <c r="HP46" s="84">
        <f t="shared" si="105"/>
        <v>189</v>
      </c>
      <c r="HQ46" s="62">
        <v>21</v>
      </c>
      <c r="HR46" s="62">
        <v>18</v>
      </c>
      <c r="HS46" s="62">
        <v>19</v>
      </c>
      <c r="HT46" s="62">
        <v>10</v>
      </c>
      <c r="HU46" s="62">
        <v>13</v>
      </c>
      <c r="HV46" s="62">
        <v>14</v>
      </c>
      <c r="HW46" s="62">
        <v>9</v>
      </c>
      <c r="HX46" s="62">
        <v>16</v>
      </c>
      <c r="HY46" s="62">
        <v>9</v>
      </c>
      <c r="HZ46" s="62">
        <v>15</v>
      </c>
      <c r="IA46" s="62">
        <v>10</v>
      </c>
      <c r="IB46" s="62">
        <v>25</v>
      </c>
      <c r="IC46" s="84">
        <f t="shared" si="106"/>
        <v>179</v>
      </c>
      <c r="ID46" s="62">
        <v>19</v>
      </c>
      <c r="IE46" s="62">
        <v>14</v>
      </c>
      <c r="IF46" s="62">
        <v>19</v>
      </c>
      <c r="IG46" s="62">
        <v>14</v>
      </c>
      <c r="IH46" s="62">
        <v>20</v>
      </c>
      <c r="II46" s="62">
        <v>10</v>
      </c>
      <c r="IJ46" s="62">
        <v>11</v>
      </c>
      <c r="IK46" s="62">
        <v>19</v>
      </c>
      <c r="IL46" s="62">
        <v>12</v>
      </c>
      <c r="IM46" s="62">
        <v>15</v>
      </c>
      <c r="IN46" s="62">
        <v>9</v>
      </c>
      <c r="IO46" s="62">
        <v>17</v>
      </c>
      <c r="IP46" s="84">
        <f t="shared" si="107"/>
        <v>179</v>
      </c>
      <c r="IQ46" s="62">
        <v>26</v>
      </c>
      <c r="IR46" s="62">
        <v>23</v>
      </c>
      <c r="IS46" s="62">
        <v>17</v>
      </c>
      <c r="IT46" s="62">
        <v>14</v>
      </c>
      <c r="IU46" s="62">
        <v>15</v>
      </c>
      <c r="IV46" s="62">
        <v>27</v>
      </c>
      <c r="IW46" s="62">
        <v>14</v>
      </c>
      <c r="IX46" s="62">
        <v>13</v>
      </c>
      <c r="IY46" s="62">
        <v>15</v>
      </c>
      <c r="IZ46" s="62">
        <v>18</v>
      </c>
      <c r="JA46" s="62">
        <v>14</v>
      </c>
      <c r="JB46" s="62">
        <v>20</v>
      </c>
      <c r="JC46" s="84">
        <f t="shared" si="108"/>
        <v>216</v>
      </c>
      <c r="JD46" s="62">
        <v>31</v>
      </c>
      <c r="JE46" s="62">
        <v>16</v>
      </c>
      <c r="JF46" s="62">
        <v>25</v>
      </c>
      <c r="JG46" s="62">
        <v>15</v>
      </c>
      <c r="JH46" s="62">
        <v>13</v>
      </c>
      <c r="JI46" s="62">
        <v>10</v>
      </c>
      <c r="JJ46" s="62">
        <v>19</v>
      </c>
      <c r="JK46" s="62">
        <v>13</v>
      </c>
      <c r="JL46" s="62">
        <v>19</v>
      </c>
      <c r="JM46" s="62">
        <v>17</v>
      </c>
      <c r="JN46" s="62">
        <v>22</v>
      </c>
      <c r="JO46" s="62">
        <v>18</v>
      </c>
      <c r="JP46" s="84">
        <f t="shared" si="109"/>
        <v>218</v>
      </c>
      <c r="JQ46" s="62">
        <v>17</v>
      </c>
      <c r="JR46" s="62">
        <v>29</v>
      </c>
      <c r="JS46" s="62">
        <v>11</v>
      </c>
      <c r="JT46" s="62">
        <v>20</v>
      </c>
      <c r="JU46" s="62">
        <v>20</v>
      </c>
      <c r="JV46" s="62">
        <v>12</v>
      </c>
      <c r="JW46" s="62">
        <v>19</v>
      </c>
      <c r="JX46" s="62">
        <v>14</v>
      </c>
      <c r="JY46" s="62">
        <v>22</v>
      </c>
      <c r="JZ46" s="62">
        <v>17</v>
      </c>
      <c r="KA46" s="62">
        <v>27</v>
      </c>
      <c r="KB46" s="62">
        <v>27</v>
      </c>
      <c r="KC46" s="84">
        <f t="shared" si="110"/>
        <v>235</v>
      </c>
      <c r="KD46" s="62">
        <v>18</v>
      </c>
      <c r="KE46" s="62">
        <v>18</v>
      </c>
      <c r="KF46" s="62">
        <v>30</v>
      </c>
      <c r="KG46" s="62">
        <v>30</v>
      </c>
      <c r="KH46" s="62">
        <v>19</v>
      </c>
      <c r="KI46" s="62">
        <v>12</v>
      </c>
      <c r="KJ46" s="62">
        <v>24</v>
      </c>
      <c r="KK46" s="62">
        <v>15</v>
      </c>
      <c r="KL46" s="62">
        <v>22</v>
      </c>
      <c r="KM46" s="62">
        <v>21</v>
      </c>
      <c r="KN46" s="62">
        <v>25</v>
      </c>
      <c r="KO46" s="62">
        <v>18</v>
      </c>
      <c r="KP46" s="84">
        <f t="shared" si="111"/>
        <v>252</v>
      </c>
      <c r="KQ46" s="62">
        <v>25</v>
      </c>
      <c r="KR46" s="62">
        <v>41</v>
      </c>
      <c r="KS46" s="62">
        <v>23</v>
      </c>
      <c r="KT46" s="62">
        <v>19</v>
      </c>
      <c r="KU46" s="62">
        <v>15</v>
      </c>
      <c r="KV46" s="62">
        <v>1</v>
      </c>
      <c r="KW46" s="62">
        <v>0</v>
      </c>
      <c r="KX46" s="62">
        <v>35</v>
      </c>
      <c r="KY46" s="62">
        <v>14</v>
      </c>
      <c r="KZ46" s="62">
        <v>15</v>
      </c>
      <c r="LA46" s="62">
        <v>18</v>
      </c>
      <c r="LB46" s="62">
        <v>28</v>
      </c>
      <c r="LC46" s="84">
        <f t="shared" si="112"/>
        <v>234</v>
      </c>
      <c r="LD46" s="62">
        <v>20</v>
      </c>
      <c r="LE46" s="62">
        <v>12</v>
      </c>
      <c r="LF46" s="62">
        <v>20</v>
      </c>
      <c r="LG46" s="62">
        <v>10</v>
      </c>
      <c r="LH46" s="62">
        <v>23</v>
      </c>
      <c r="LI46" s="62">
        <v>38</v>
      </c>
      <c r="LJ46" s="62">
        <v>13</v>
      </c>
      <c r="LK46" s="62">
        <v>14</v>
      </c>
      <c r="LL46" s="62">
        <v>16</v>
      </c>
      <c r="LM46" s="62">
        <v>19</v>
      </c>
      <c r="LN46" s="62">
        <v>24</v>
      </c>
      <c r="LO46" s="62">
        <v>24</v>
      </c>
      <c r="LP46" s="84">
        <f t="shared" si="113"/>
        <v>233</v>
      </c>
      <c r="LQ46" s="164">
        <v>26</v>
      </c>
      <c r="LR46" s="164">
        <v>10</v>
      </c>
      <c r="LS46" s="164">
        <v>15</v>
      </c>
      <c r="LT46" s="164">
        <v>25</v>
      </c>
      <c r="LU46" s="164">
        <v>14</v>
      </c>
      <c r="LV46" s="164">
        <v>14</v>
      </c>
      <c r="LW46" s="164">
        <v>14</v>
      </c>
      <c r="LX46" s="164">
        <v>15</v>
      </c>
      <c r="LY46" s="164">
        <v>17</v>
      </c>
      <c r="LZ46" s="164">
        <v>20</v>
      </c>
      <c r="MA46" s="164">
        <v>14</v>
      </c>
      <c r="MB46" s="164">
        <v>12</v>
      </c>
      <c r="MC46" s="84">
        <f t="shared" si="114"/>
        <v>196</v>
      </c>
      <c r="MD46" s="164">
        <v>24</v>
      </c>
      <c r="ME46" s="164">
        <v>12</v>
      </c>
      <c r="MF46" s="164">
        <v>15</v>
      </c>
      <c r="MG46" s="164">
        <v>20</v>
      </c>
      <c r="MH46" s="164">
        <v>17</v>
      </c>
      <c r="MI46" s="164">
        <v>18</v>
      </c>
      <c r="MJ46" s="62">
        <v>15</v>
      </c>
      <c r="MK46" s="62"/>
      <c r="ML46" s="62"/>
      <c r="MM46" s="62"/>
      <c r="MN46" s="62"/>
      <c r="MO46" s="62"/>
      <c r="MP46" s="83">
        <f t="shared" si="115"/>
        <v>121</v>
      </c>
    </row>
    <row r="47" spans="1:354" x14ac:dyDescent="0.25">
      <c r="A47" s="195"/>
      <c r="B47" s="198"/>
      <c r="C47" s="12" t="s">
        <v>80</v>
      </c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83">
        <f t="shared" si="89"/>
        <v>0</v>
      </c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83">
        <f t="shared" si="90"/>
        <v>0</v>
      </c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83">
        <f t="shared" si="91"/>
        <v>0</v>
      </c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84">
        <f t="shared" si="92"/>
        <v>0</v>
      </c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84">
        <f t="shared" si="93"/>
        <v>0</v>
      </c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84">
        <f t="shared" si="94"/>
        <v>0</v>
      </c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84">
        <f t="shared" si="95"/>
        <v>0</v>
      </c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85">
        <f t="shared" si="96"/>
        <v>0</v>
      </c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84">
        <f t="shared" si="97"/>
        <v>0</v>
      </c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84">
        <f t="shared" si="98"/>
        <v>0</v>
      </c>
      <c r="ED47" s="62"/>
      <c r="EE47" s="62"/>
      <c r="EF47" s="62"/>
      <c r="EG47" s="62"/>
      <c r="EH47" s="62"/>
      <c r="EI47" s="62"/>
      <c r="EJ47" s="62"/>
      <c r="EK47" s="62"/>
      <c r="EL47" s="62"/>
      <c r="EM47" s="62"/>
      <c r="EN47" s="62"/>
      <c r="EO47" s="62"/>
      <c r="EP47" s="84">
        <f t="shared" si="99"/>
        <v>0</v>
      </c>
      <c r="EQ47" s="62"/>
      <c r="ER47" s="62"/>
      <c r="ES47" s="62"/>
      <c r="ET47" s="62"/>
      <c r="EU47" s="62"/>
      <c r="EV47" s="62"/>
      <c r="EW47" s="62"/>
      <c r="EX47" s="62"/>
      <c r="EY47" s="62"/>
      <c r="EZ47" s="62"/>
      <c r="FA47" s="62"/>
      <c r="FB47" s="62"/>
      <c r="FC47" s="84">
        <f t="shared" si="100"/>
        <v>0</v>
      </c>
      <c r="FD47" s="62">
        <v>32</v>
      </c>
      <c r="FE47" s="62">
        <v>23</v>
      </c>
      <c r="FF47" s="62">
        <v>27</v>
      </c>
      <c r="FG47" s="62">
        <v>12</v>
      </c>
      <c r="FH47" s="62">
        <v>25</v>
      </c>
      <c r="FI47" s="62">
        <v>24</v>
      </c>
      <c r="FJ47" s="62">
        <v>20</v>
      </c>
      <c r="FK47" s="62">
        <v>9</v>
      </c>
      <c r="FL47" s="62">
        <v>12</v>
      </c>
      <c r="FM47" s="62">
        <v>28</v>
      </c>
      <c r="FN47" s="62">
        <v>22</v>
      </c>
      <c r="FO47" s="62">
        <v>12</v>
      </c>
      <c r="FP47" s="85">
        <f t="shared" si="101"/>
        <v>246</v>
      </c>
      <c r="FQ47" s="62">
        <v>29</v>
      </c>
      <c r="FR47" s="62">
        <v>20</v>
      </c>
      <c r="FS47" s="62">
        <v>22</v>
      </c>
      <c r="FT47" s="62">
        <v>10</v>
      </c>
      <c r="FU47" s="62">
        <v>12</v>
      </c>
      <c r="FV47" s="62">
        <v>53</v>
      </c>
      <c r="FW47" s="62">
        <v>28</v>
      </c>
      <c r="FX47" s="62">
        <v>18</v>
      </c>
      <c r="FY47" s="62">
        <v>5</v>
      </c>
      <c r="FZ47" s="62">
        <v>16</v>
      </c>
      <c r="GA47" s="62">
        <v>19</v>
      </c>
      <c r="GB47" s="62">
        <v>17</v>
      </c>
      <c r="GC47" s="85">
        <f t="shared" si="102"/>
        <v>249</v>
      </c>
      <c r="GD47" s="62">
        <v>16</v>
      </c>
      <c r="GE47" s="62">
        <v>26</v>
      </c>
      <c r="GF47" s="62">
        <v>23</v>
      </c>
      <c r="GG47" s="62">
        <v>23</v>
      </c>
      <c r="GH47" s="62">
        <v>14</v>
      </c>
      <c r="GI47" s="62">
        <v>9</v>
      </c>
      <c r="GJ47" s="62">
        <v>15</v>
      </c>
      <c r="GK47" s="62">
        <v>24</v>
      </c>
      <c r="GL47" s="62">
        <v>12</v>
      </c>
      <c r="GM47" s="62">
        <v>9</v>
      </c>
      <c r="GN47" s="62">
        <v>16</v>
      </c>
      <c r="GO47" s="62">
        <v>25</v>
      </c>
      <c r="GP47" s="85">
        <f t="shared" si="103"/>
        <v>212</v>
      </c>
      <c r="GQ47" s="62">
        <v>19</v>
      </c>
      <c r="GR47" s="62">
        <v>21</v>
      </c>
      <c r="GS47" s="62">
        <v>21</v>
      </c>
      <c r="GT47" s="62">
        <v>23</v>
      </c>
      <c r="GU47" s="62">
        <v>27</v>
      </c>
      <c r="GV47" s="62">
        <v>13</v>
      </c>
      <c r="GW47" s="62">
        <v>15</v>
      </c>
      <c r="GX47" s="62">
        <v>14</v>
      </c>
      <c r="GY47" s="62">
        <v>13</v>
      </c>
      <c r="GZ47" s="62">
        <v>23</v>
      </c>
      <c r="HA47" s="62">
        <v>23</v>
      </c>
      <c r="HB47" s="62">
        <v>26</v>
      </c>
      <c r="HC47" s="85">
        <f t="shared" si="104"/>
        <v>238</v>
      </c>
      <c r="HD47" s="62">
        <v>20</v>
      </c>
      <c r="HE47" s="62">
        <v>43</v>
      </c>
      <c r="HF47" s="62">
        <v>24</v>
      </c>
      <c r="HG47" s="62">
        <v>18</v>
      </c>
      <c r="HH47" s="62">
        <v>16</v>
      </c>
      <c r="HI47" s="62">
        <v>24</v>
      </c>
      <c r="HJ47" s="62">
        <v>14</v>
      </c>
      <c r="HK47" s="62">
        <v>23</v>
      </c>
      <c r="HL47" s="62">
        <v>22</v>
      </c>
      <c r="HM47" s="62">
        <v>14</v>
      </c>
      <c r="HN47" s="62">
        <v>20</v>
      </c>
      <c r="HO47" s="62">
        <v>21</v>
      </c>
      <c r="HP47" s="84">
        <f t="shared" si="105"/>
        <v>259</v>
      </c>
      <c r="HQ47" s="62">
        <v>12</v>
      </c>
      <c r="HR47" s="62">
        <v>26</v>
      </c>
      <c r="HS47" s="62">
        <v>28</v>
      </c>
      <c r="HT47" s="62">
        <v>21</v>
      </c>
      <c r="HU47" s="62">
        <v>8</v>
      </c>
      <c r="HV47" s="62">
        <v>17</v>
      </c>
      <c r="HW47" s="62">
        <v>12</v>
      </c>
      <c r="HX47" s="62">
        <v>23</v>
      </c>
      <c r="HY47" s="62">
        <v>20</v>
      </c>
      <c r="HZ47" s="62">
        <v>27</v>
      </c>
      <c r="IA47" s="62">
        <v>22</v>
      </c>
      <c r="IB47" s="62">
        <v>34</v>
      </c>
      <c r="IC47" s="84">
        <f t="shared" si="106"/>
        <v>250</v>
      </c>
      <c r="ID47" s="62">
        <v>24</v>
      </c>
      <c r="IE47" s="62">
        <v>23</v>
      </c>
      <c r="IF47" s="62">
        <v>20</v>
      </c>
      <c r="IG47" s="62">
        <v>24</v>
      </c>
      <c r="IH47" s="62">
        <v>20</v>
      </c>
      <c r="II47" s="62">
        <v>18</v>
      </c>
      <c r="IJ47" s="62">
        <v>35</v>
      </c>
      <c r="IK47" s="62">
        <v>16</v>
      </c>
      <c r="IL47" s="62">
        <v>14</v>
      </c>
      <c r="IM47" s="62">
        <v>28</v>
      </c>
      <c r="IN47" s="62">
        <v>22</v>
      </c>
      <c r="IO47" s="62">
        <v>20</v>
      </c>
      <c r="IP47" s="84">
        <f t="shared" si="107"/>
        <v>264</v>
      </c>
      <c r="IQ47" s="62">
        <v>26</v>
      </c>
      <c r="IR47" s="62">
        <v>16</v>
      </c>
      <c r="IS47" s="62">
        <v>21</v>
      </c>
      <c r="IT47" s="62">
        <v>15</v>
      </c>
      <c r="IU47" s="62">
        <v>24</v>
      </c>
      <c r="IV47" s="62">
        <v>11</v>
      </c>
      <c r="IW47" s="62">
        <v>18</v>
      </c>
      <c r="IX47" s="67">
        <v>15</v>
      </c>
      <c r="IY47" s="62">
        <v>17</v>
      </c>
      <c r="IZ47" s="62">
        <v>22</v>
      </c>
      <c r="JA47" s="62">
        <v>18</v>
      </c>
      <c r="JB47" s="62">
        <v>16</v>
      </c>
      <c r="JC47" s="84">
        <f t="shared" si="108"/>
        <v>219</v>
      </c>
      <c r="JD47" s="62">
        <v>31</v>
      </c>
      <c r="JE47" s="62">
        <v>17</v>
      </c>
      <c r="JF47" s="62">
        <v>22</v>
      </c>
      <c r="JG47" s="62">
        <v>16</v>
      </c>
      <c r="JH47" s="62">
        <v>21</v>
      </c>
      <c r="JI47" s="62">
        <v>11</v>
      </c>
      <c r="JJ47" s="62">
        <v>21</v>
      </c>
      <c r="JK47" s="62">
        <v>17</v>
      </c>
      <c r="JL47" s="62">
        <v>18</v>
      </c>
      <c r="JM47" s="62">
        <v>27</v>
      </c>
      <c r="JN47" s="62">
        <v>16</v>
      </c>
      <c r="JO47" s="62">
        <v>17</v>
      </c>
      <c r="JP47" s="84">
        <f t="shared" si="109"/>
        <v>234</v>
      </c>
      <c r="JQ47" s="62">
        <v>16</v>
      </c>
      <c r="JR47" s="62">
        <v>37</v>
      </c>
      <c r="JS47" s="62">
        <v>14</v>
      </c>
      <c r="JT47" s="62">
        <v>7</v>
      </c>
      <c r="JU47" s="62">
        <v>10</v>
      </c>
      <c r="JV47" s="62">
        <v>23</v>
      </c>
      <c r="JW47" s="62">
        <v>25</v>
      </c>
      <c r="JX47" s="62">
        <v>16</v>
      </c>
      <c r="JY47" s="62">
        <v>22</v>
      </c>
      <c r="JZ47" s="62">
        <v>27</v>
      </c>
      <c r="KA47" s="62">
        <v>13</v>
      </c>
      <c r="KB47" s="62">
        <v>23</v>
      </c>
      <c r="KC47" s="84">
        <f t="shared" si="110"/>
        <v>233</v>
      </c>
      <c r="KD47" s="62">
        <v>23</v>
      </c>
      <c r="KE47" s="62">
        <v>31</v>
      </c>
      <c r="KF47" s="62">
        <v>45</v>
      </c>
      <c r="KG47" s="62">
        <v>27</v>
      </c>
      <c r="KH47" s="62">
        <v>27</v>
      </c>
      <c r="KI47" s="62">
        <v>21</v>
      </c>
      <c r="KJ47" s="62">
        <v>17</v>
      </c>
      <c r="KK47" s="62">
        <v>11</v>
      </c>
      <c r="KL47" s="62">
        <v>20</v>
      </c>
      <c r="KM47" s="62">
        <v>14</v>
      </c>
      <c r="KN47" s="62">
        <v>44</v>
      </c>
      <c r="KO47" s="62">
        <v>27</v>
      </c>
      <c r="KP47" s="84">
        <f t="shared" si="111"/>
        <v>307</v>
      </c>
      <c r="KQ47" s="62">
        <v>24</v>
      </c>
      <c r="KR47" s="62">
        <v>39</v>
      </c>
      <c r="KS47" s="62">
        <v>27</v>
      </c>
      <c r="KT47" s="62">
        <v>16</v>
      </c>
      <c r="KU47" s="62">
        <v>18</v>
      </c>
      <c r="KV47" s="62">
        <v>18</v>
      </c>
      <c r="KW47" s="62">
        <v>4</v>
      </c>
      <c r="KX47" s="62">
        <v>35</v>
      </c>
      <c r="KY47" s="62">
        <v>18</v>
      </c>
      <c r="KZ47" s="62">
        <v>19</v>
      </c>
      <c r="LA47" s="62">
        <v>14</v>
      </c>
      <c r="LB47" s="62">
        <v>13</v>
      </c>
      <c r="LC47" s="84">
        <f t="shared" si="112"/>
        <v>245</v>
      </c>
      <c r="LD47" s="62">
        <v>18</v>
      </c>
      <c r="LE47" s="62">
        <v>26</v>
      </c>
      <c r="LF47" s="62">
        <v>11</v>
      </c>
      <c r="LG47" s="62">
        <v>12</v>
      </c>
      <c r="LH47" s="62">
        <v>39</v>
      </c>
      <c r="LI47" s="62">
        <v>11</v>
      </c>
      <c r="LJ47" s="62">
        <v>14</v>
      </c>
      <c r="LK47" s="62">
        <v>9</v>
      </c>
      <c r="LL47" s="62">
        <v>11</v>
      </c>
      <c r="LM47" s="62">
        <v>13</v>
      </c>
      <c r="LN47" s="62">
        <v>14</v>
      </c>
      <c r="LO47" s="62">
        <v>17</v>
      </c>
      <c r="LP47" s="84">
        <f t="shared" si="113"/>
        <v>195</v>
      </c>
      <c r="LQ47" s="164">
        <v>20</v>
      </c>
      <c r="LR47" s="164">
        <v>18</v>
      </c>
      <c r="LS47" s="164">
        <v>16</v>
      </c>
      <c r="LT47" s="164">
        <v>30</v>
      </c>
      <c r="LU47" s="164">
        <v>24</v>
      </c>
      <c r="LV47" s="164">
        <v>15</v>
      </c>
      <c r="LW47" s="164">
        <v>20</v>
      </c>
      <c r="LX47" s="164">
        <v>26</v>
      </c>
      <c r="LY47" s="164">
        <v>16</v>
      </c>
      <c r="LZ47" s="164">
        <v>19</v>
      </c>
      <c r="MA47" s="164">
        <v>19</v>
      </c>
      <c r="MB47" s="164">
        <v>24</v>
      </c>
      <c r="MC47" s="84">
        <f t="shared" si="114"/>
        <v>247</v>
      </c>
      <c r="MD47" s="164">
        <v>22</v>
      </c>
      <c r="ME47" s="164">
        <v>5</v>
      </c>
      <c r="MF47" s="164">
        <v>24</v>
      </c>
      <c r="MG47" s="164">
        <v>6</v>
      </c>
      <c r="MH47" s="164">
        <v>17</v>
      </c>
      <c r="MI47" s="164">
        <v>14</v>
      </c>
      <c r="MJ47" s="62">
        <v>22</v>
      </c>
      <c r="MK47" s="62"/>
      <c r="ML47" s="62"/>
      <c r="MM47" s="62"/>
      <c r="MN47" s="62"/>
      <c r="MO47" s="62"/>
      <c r="MP47" s="83">
        <f t="shared" si="115"/>
        <v>110</v>
      </c>
    </row>
    <row r="48" spans="1:354" s="70" customFormat="1" x14ac:dyDescent="0.25">
      <c r="A48" s="195"/>
      <c r="B48" s="198"/>
      <c r="C48" s="66" t="s">
        <v>81</v>
      </c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8">
        <f t="shared" si="89"/>
        <v>0</v>
      </c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8">
        <f t="shared" si="90"/>
        <v>0</v>
      </c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8">
        <f t="shared" si="91"/>
        <v>0</v>
      </c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9">
        <f t="shared" si="92"/>
        <v>0</v>
      </c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9">
        <f t="shared" si="93"/>
        <v>0</v>
      </c>
      <c r="BQ48" s="67"/>
      <c r="BR48" s="67"/>
      <c r="BS48" s="67"/>
      <c r="BT48" s="67"/>
      <c r="BU48" s="67"/>
      <c r="BV48" s="67"/>
      <c r="BW48" s="67"/>
      <c r="BX48" s="67"/>
      <c r="BY48" s="67"/>
      <c r="BZ48" s="67"/>
      <c r="CA48" s="67"/>
      <c r="CB48" s="67"/>
      <c r="CC48" s="69">
        <f t="shared" si="94"/>
        <v>0</v>
      </c>
      <c r="CD48" s="67"/>
      <c r="CE48" s="67"/>
      <c r="CF48" s="67"/>
      <c r="CG48" s="67"/>
      <c r="CH48" s="67"/>
      <c r="CI48" s="67"/>
      <c r="CJ48" s="67"/>
      <c r="CK48" s="67"/>
      <c r="CL48" s="67"/>
      <c r="CM48" s="67"/>
      <c r="CN48" s="67"/>
      <c r="CO48" s="67"/>
      <c r="CP48" s="69">
        <f t="shared" si="95"/>
        <v>0</v>
      </c>
      <c r="CQ48" s="67"/>
      <c r="CR48" s="67"/>
      <c r="CS48" s="67"/>
      <c r="CT48" s="67"/>
      <c r="CU48" s="67"/>
      <c r="CV48" s="67"/>
      <c r="CW48" s="67"/>
      <c r="CX48" s="67"/>
      <c r="CY48" s="67"/>
      <c r="CZ48" s="67"/>
      <c r="DA48" s="67"/>
      <c r="DB48" s="67"/>
      <c r="DC48" s="68">
        <f t="shared" si="96"/>
        <v>0</v>
      </c>
      <c r="DD48" s="67"/>
      <c r="DE48" s="67"/>
      <c r="DF48" s="67"/>
      <c r="DG48" s="67"/>
      <c r="DH48" s="67"/>
      <c r="DI48" s="67"/>
      <c r="DJ48" s="67"/>
      <c r="DK48" s="67"/>
      <c r="DL48" s="67"/>
      <c r="DM48" s="67"/>
      <c r="DN48" s="67"/>
      <c r="DO48" s="67"/>
      <c r="DP48" s="69">
        <f t="shared" si="97"/>
        <v>0</v>
      </c>
      <c r="DQ48" s="67"/>
      <c r="DR48" s="67"/>
      <c r="DS48" s="67"/>
      <c r="DT48" s="67"/>
      <c r="DU48" s="67"/>
      <c r="DV48" s="67"/>
      <c r="DW48" s="67"/>
      <c r="DX48" s="67"/>
      <c r="DY48" s="67"/>
      <c r="DZ48" s="67"/>
      <c r="EA48" s="67"/>
      <c r="EB48" s="67"/>
      <c r="EC48" s="69">
        <f t="shared" si="98"/>
        <v>0</v>
      </c>
      <c r="ED48" s="67"/>
      <c r="EE48" s="67"/>
      <c r="EF48" s="67"/>
      <c r="EG48" s="67"/>
      <c r="EH48" s="67"/>
      <c r="EI48" s="67"/>
      <c r="EJ48" s="67"/>
      <c r="EK48" s="67"/>
      <c r="EL48" s="67"/>
      <c r="EM48" s="67"/>
      <c r="EN48" s="67"/>
      <c r="EO48" s="67"/>
      <c r="EP48" s="69">
        <f t="shared" si="99"/>
        <v>0</v>
      </c>
      <c r="EQ48" s="67"/>
      <c r="ER48" s="67"/>
      <c r="ES48" s="67"/>
      <c r="ET48" s="67"/>
      <c r="EU48" s="67"/>
      <c r="EV48" s="67"/>
      <c r="EW48" s="67"/>
      <c r="EX48" s="67"/>
      <c r="EY48" s="67"/>
      <c r="EZ48" s="67"/>
      <c r="FA48" s="67"/>
      <c r="FB48" s="67"/>
      <c r="FC48" s="69">
        <f t="shared" si="100"/>
        <v>0</v>
      </c>
      <c r="FD48" s="67"/>
      <c r="FE48" s="67"/>
      <c r="FF48" s="67"/>
      <c r="FG48" s="67"/>
      <c r="FH48" s="67"/>
      <c r="FI48" s="67"/>
      <c r="FJ48" s="67"/>
      <c r="FK48" s="67"/>
      <c r="FL48" s="67"/>
      <c r="FM48" s="67"/>
      <c r="FN48" s="67"/>
      <c r="FO48" s="67"/>
      <c r="FP48" s="83">
        <f t="shared" si="101"/>
        <v>0</v>
      </c>
      <c r="FQ48" s="67"/>
      <c r="FR48" s="67"/>
      <c r="FS48" s="67"/>
      <c r="FT48" s="67"/>
      <c r="FU48" s="67"/>
      <c r="FV48" s="67"/>
      <c r="FW48" s="67"/>
      <c r="FX48" s="67"/>
      <c r="FY48" s="67"/>
      <c r="FZ48" s="67"/>
      <c r="GA48" s="67"/>
      <c r="GB48" s="67"/>
      <c r="GC48" s="63">
        <f t="shared" si="102"/>
        <v>0</v>
      </c>
      <c r="GD48" s="67"/>
      <c r="GE48" s="67"/>
      <c r="GF48" s="67"/>
      <c r="GG48" s="67"/>
      <c r="GH48" s="67"/>
      <c r="GI48" s="67"/>
      <c r="GJ48" s="67"/>
      <c r="GK48" s="67">
        <v>9</v>
      </c>
      <c r="GL48" s="67">
        <v>5</v>
      </c>
      <c r="GM48" s="67">
        <v>6</v>
      </c>
      <c r="GN48" s="67">
        <v>7</v>
      </c>
      <c r="GO48" s="67">
        <v>25</v>
      </c>
      <c r="GP48" s="68">
        <f t="shared" si="103"/>
        <v>52</v>
      </c>
      <c r="GQ48" s="67">
        <v>16</v>
      </c>
      <c r="GR48" s="67">
        <v>8</v>
      </c>
      <c r="GS48" s="67">
        <v>17</v>
      </c>
      <c r="GT48" s="67">
        <v>11</v>
      </c>
      <c r="GU48" s="67">
        <v>13</v>
      </c>
      <c r="GV48" s="67">
        <v>14</v>
      </c>
      <c r="GW48" s="67">
        <v>17</v>
      </c>
      <c r="GX48" s="67">
        <v>13</v>
      </c>
      <c r="GY48" s="67">
        <v>8</v>
      </c>
      <c r="GZ48" s="67">
        <v>8</v>
      </c>
      <c r="HA48" s="67">
        <v>12</v>
      </c>
      <c r="HB48" s="67">
        <v>17</v>
      </c>
      <c r="HC48" s="68">
        <f t="shared" si="104"/>
        <v>154</v>
      </c>
      <c r="HD48" s="67">
        <v>19</v>
      </c>
      <c r="HE48" s="67">
        <v>12</v>
      </c>
      <c r="HF48" s="67">
        <v>14</v>
      </c>
      <c r="HG48" s="67">
        <v>12</v>
      </c>
      <c r="HH48" s="67">
        <v>9</v>
      </c>
      <c r="HI48" s="67">
        <v>14</v>
      </c>
      <c r="HJ48" s="67">
        <v>10</v>
      </c>
      <c r="HK48" s="67">
        <v>15</v>
      </c>
      <c r="HL48" s="67">
        <v>8</v>
      </c>
      <c r="HM48" s="67">
        <v>20</v>
      </c>
      <c r="HN48" s="67">
        <v>21</v>
      </c>
      <c r="HO48" s="67">
        <v>13</v>
      </c>
      <c r="HP48" s="69">
        <f t="shared" si="105"/>
        <v>167</v>
      </c>
      <c r="HQ48" s="67">
        <v>17</v>
      </c>
      <c r="HR48" s="67">
        <v>8</v>
      </c>
      <c r="HS48" s="67">
        <v>14</v>
      </c>
      <c r="HT48" s="67">
        <v>8</v>
      </c>
      <c r="HU48" s="67">
        <v>6</v>
      </c>
      <c r="HV48" s="67">
        <v>10</v>
      </c>
      <c r="HW48" s="67">
        <v>14</v>
      </c>
      <c r="HX48" s="67">
        <v>16</v>
      </c>
      <c r="HY48" s="67">
        <v>16</v>
      </c>
      <c r="HZ48" s="67">
        <v>13</v>
      </c>
      <c r="IA48" s="67">
        <v>12</v>
      </c>
      <c r="IB48" s="67">
        <v>12</v>
      </c>
      <c r="IC48" s="69">
        <f t="shared" si="106"/>
        <v>146</v>
      </c>
      <c r="ID48" s="67">
        <v>18</v>
      </c>
      <c r="IE48" s="67">
        <v>13</v>
      </c>
      <c r="IF48" s="67">
        <v>16</v>
      </c>
      <c r="IG48" s="67">
        <v>12</v>
      </c>
      <c r="IH48" s="67">
        <v>17</v>
      </c>
      <c r="II48" s="67">
        <v>14</v>
      </c>
      <c r="IJ48" s="67">
        <v>16</v>
      </c>
      <c r="IK48" s="67">
        <v>14</v>
      </c>
      <c r="IL48" s="67">
        <v>14</v>
      </c>
      <c r="IM48" s="67">
        <v>13</v>
      </c>
      <c r="IN48" s="67">
        <v>16</v>
      </c>
      <c r="IO48" s="67">
        <v>12</v>
      </c>
      <c r="IP48" s="69">
        <f t="shared" si="107"/>
        <v>175</v>
      </c>
      <c r="IQ48" s="67">
        <v>14</v>
      </c>
      <c r="IR48" s="67">
        <v>10</v>
      </c>
      <c r="IS48" s="67">
        <v>18</v>
      </c>
      <c r="IT48" s="67">
        <v>12</v>
      </c>
      <c r="IU48" s="67">
        <v>14</v>
      </c>
      <c r="IV48" s="67">
        <v>10</v>
      </c>
      <c r="IW48" s="67">
        <v>8</v>
      </c>
      <c r="IX48" s="67">
        <v>13</v>
      </c>
      <c r="IY48" s="67">
        <v>12</v>
      </c>
      <c r="IZ48" s="67">
        <v>15</v>
      </c>
      <c r="JA48" s="67">
        <v>21</v>
      </c>
      <c r="JB48" s="67">
        <v>14</v>
      </c>
      <c r="JC48" s="69">
        <f t="shared" si="108"/>
        <v>161</v>
      </c>
      <c r="JD48" s="67">
        <v>13</v>
      </c>
      <c r="JE48" s="67">
        <v>12</v>
      </c>
      <c r="JF48" s="67">
        <v>16</v>
      </c>
      <c r="JG48" s="67">
        <v>7</v>
      </c>
      <c r="JH48" s="67">
        <v>9</v>
      </c>
      <c r="JI48" s="67">
        <v>10</v>
      </c>
      <c r="JJ48" s="67">
        <v>20</v>
      </c>
      <c r="JK48" s="67">
        <v>10</v>
      </c>
      <c r="JL48" s="67">
        <v>20</v>
      </c>
      <c r="JM48" s="67">
        <v>8</v>
      </c>
      <c r="JN48" s="67">
        <v>18</v>
      </c>
      <c r="JO48" s="67">
        <v>14</v>
      </c>
      <c r="JP48" s="69">
        <f t="shared" si="109"/>
        <v>157</v>
      </c>
      <c r="JQ48" s="67">
        <v>22</v>
      </c>
      <c r="JR48" s="67">
        <v>11</v>
      </c>
      <c r="JS48" s="67">
        <v>17</v>
      </c>
      <c r="JT48" s="67">
        <v>7</v>
      </c>
      <c r="JU48" s="67">
        <v>6</v>
      </c>
      <c r="JV48" s="67">
        <v>14</v>
      </c>
      <c r="JW48" s="67">
        <v>15</v>
      </c>
      <c r="JX48" s="67">
        <v>4</v>
      </c>
      <c r="JY48" s="67">
        <v>7</v>
      </c>
      <c r="JZ48" s="67">
        <v>18</v>
      </c>
      <c r="KA48" s="67">
        <v>6</v>
      </c>
      <c r="KB48" s="67">
        <v>17</v>
      </c>
      <c r="KC48" s="69">
        <f t="shared" si="110"/>
        <v>144</v>
      </c>
      <c r="KD48" s="67">
        <v>18</v>
      </c>
      <c r="KE48" s="67">
        <v>17</v>
      </c>
      <c r="KF48" s="67">
        <v>33</v>
      </c>
      <c r="KG48" s="67">
        <v>19</v>
      </c>
      <c r="KH48" s="67">
        <v>13</v>
      </c>
      <c r="KI48" s="67">
        <v>13</v>
      </c>
      <c r="KJ48" s="67">
        <v>15</v>
      </c>
      <c r="KK48" s="67">
        <v>15</v>
      </c>
      <c r="KL48" s="67">
        <v>16</v>
      </c>
      <c r="KM48" s="67">
        <v>16</v>
      </c>
      <c r="KN48" s="67">
        <v>18</v>
      </c>
      <c r="KO48" s="67">
        <v>17</v>
      </c>
      <c r="KP48" s="69">
        <f t="shared" si="111"/>
        <v>210</v>
      </c>
      <c r="KQ48" s="67">
        <v>20</v>
      </c>
      <c r="KR48" s="67">
        <v>21</v>
      </c>
      <c r="KS48" s="67">
        <v>24</v>
      </c>
      <c r="KT48" s="67">
        <v>14</v>
      </c>
      <c r="KU48" s="67">
        <v>12</v>
      </c>
      <c r="KV48" s="67">
        <v>2</v>
      </c>
      <c r="KW48" s="67">
        <v>0</v>
      </c>
      <c r="KX48" s="67">
        <v>30</v>
      </c>
      <c r="KY48" s="67">
        <v>10</v>
      </c>
      <c r="KZ48" s="67">
        <v>14</v>
      </c>
      <c r="LA48" s="67">
        <v>17</v>
      </c>
      <c r="LB48" s="67">
        <v>16</v>
      </c>
      <c r="LC48" s="69">
        <f t="shared" si="112"/>
        <v>180</v>
      </c>
      <c r="LD48" s="67">
        <v>13</v>
      </c>
      <c r="LE48" s="67">
        <v>8</v>
      </c>
      <c r="LF48" s="67">
        <v>20</v>
      </c>
      <c r="LG48" s="67">
        <v>10</v>
      </c>
      <c r="LH48" s="67">
        <v>24</v>
      </c>
      <c r="LI48" s="67">
        <v>19</v>
      </c>
      <c r="LJ48" s="67">
        <v>17</v>
      </c>
      <c r="LK48" s="67">
        <v>16</v>
      </c>
      <c r="LL48" s="67">
        <v>4</v>
      </c>
      <c r="LM48" s="67">
        <v>13</v>
      </c>
      <c r="LN48" s="67">
        <v>12</v>
      </c>
      <c r="LO48" s="67">
        <v>8</v>
      </c>
      <c r="LP48" s="69">
        <f t="shared" si="113"/>
        <v>164</v>
      </c>
      <c r="LQ48" s="171">
        <v>17</v>
      </c>
      <c r="LR48" s="171">
        <v>2</v>
      </c>
      <c r="LS48" s="171">
        <v>18</v>
      </c>
      <c r="LT48" s="171">
        <v>26</v>
      </c>
      <c r="LU48" s="171">
        <v>13</v>
      </c>
      <c r="LV48" s="171">
        <v>5</v>
      </c>
      <c r="LW48" s="171">
        <v>7</v>
      </c>
      <c r="LX48" s="171">
        <v>14</v>
      </c>
      <c r="LY48" s="171">
        <v>11</v>
      </c>
      <c r="LZ48" s="171">
        <v>19</v>
      </c>
      <c r="MA48" s="171">
        <v>10</v>
      </c>
      <c r="MB48" s="171">
        <v>22</v>
      </c>
      <c r="MC48" s="69">
        <f t="shared" si="114"/>
        <v>164</v>
      </c>
      <c r="MD48" s="171">
        <v>13</v>
      </c>
      <c r="ME48" s="171">
        <v>10</v>
      </c>
      <c r="MF48" s="171">
        <v>16</v>
      </c>
      <c r="MG48" s="171">
        <v>15</v>
      </c>
      <c r="MH48" s="171">
        <v>15</v>
      </c>
      <c r="MI48" s="171">
        <v>15</v>
      </c>
      <c r="MJ48" s="67">
        <v>11</v>
      </c>
      <c r="MK48" s="67"/>
      <c r="ML48" s="67"/>
      <c r="MM48" s="67"/>
      <c r="MN48" s="67"/>
      <c r="MO48" s="67"/>
      <c r="MP48" s="68">
        <f t="shared" si="115"/>
        <v>95</v>
      </c>
    </row>
    <row r="49" spans="1:354" s="76" customFormat="1" ht="13.5" thickBot="1" x14ac:dyDescent="0.3">
      <c r="A49" s="195"/>
      <c r="B49" s="198"/>
      <c r="C49" s="71" t="s">
        <v>82</v>
      </c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86">
        <f t="shared" si="89"/>
        <v>0</v>
      </c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86">
        <f t="shared" si="90"/>
        <v>0</v>
      </c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86">
        <f t="shared" si="91"/>
        <v>0</v>
      </c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87">
        <f t="shared" si="92"/>
        <v>0</v>
      </c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87">
        <f t="shared" si="93"/>
        <v>0</v>
      </c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87">
        <f t="shared" si="94"/>
        <v>0</v>
      </c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87">
        <f t="shared" si="95"/>
        <v>0</v>
      </c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86">
        <f t="shared" si="96"/>
        <v>0</v>
      </c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87">
        <f t="shared" si="97"/>
        <v>0</v>
      </c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87">
        <f t="shared" si="98"/>
        <v>0</v>
      </c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87">
        <f t="shared" si="99"/>
        <v>0</v>
      </c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87">
        <f t="shared" si="100"/>
        <v>0</v>
      </c>
      <c r="FD49" s="72">
        <v>13</v>
      </c>
      <c r="FE49" s="72">
        <v>11</v>
      </c>
      <c r="FF49" s="72">
        <v>19</v>
      </c>
      <c r="FG49" s="72">
        <v>7</v>
      </c>
      <c r="FH49" s="72">
        <v>23</v>
      </c>
      <c r="FI49" s="72">
        <v>13</v>
      </c>
      <c r="FJ49" s="72">
        <v>8</v>
      </c>
      <c r="FK49" s="72">
        <v>21</v>
      </c>
      <c r="FL49" s="72">
        <v>11</v>
      </c>
      <c r="FM49" s="72">
        <v>16</v>
      </c>
      <c r="FN49" s="72">
        <v>7</v>
      </c>
      <c r="FO49" s="72">
        <v>18</v>
      </c>
      <c r="FP49" s="86">
        <f t="shared" si="101"/>
        <v>167</v>
      </c>
      <c r="FQ49" s="72">
        <v>13</v>
      </c>
      <c r="FR49" s="72">
        <v>11</v>
      </c>
      <c r="FS49" s="72">
        <v>11</v>
      </c>
      <c r="FT49" s="72">
        <v>9</v>
      </c>
      <c r="FU49" s="72">
        <v>10</v>
      </c>
      <c r="FV49" s="72">
        <v>19</v>
      </c>
      <c r="FW49" s="72">
        <v>7</v>
      </c>
      <c r="FX49" s="72">
        <v>7</v>
      </c>
      <c r="FY49" s="72">
        <v>8</v>
      </c>
      <c r="FZ49" s="72">
        <v>6</v>
      </c>
      <c r="GA49" s="72">
        <v>13</v>
      </c>
      <c r="GB49" s="72">
        <v>13</v>
      </c>
      <c r="GC49" s="86">
        <f t="shared" si="102"/>
        <v>127</v>
      </c>
      <c r="GD49" s="72">
        <v>9</v>
      </c>
      <c r="GE49" s="72">
        <v>12</v>
      </c>
      <c r="GF49" s="72">
        <v>9</v>
      </c>
      <c r="GG49" s="72">
        <v>14</v>
      </c>
      <c r="GH49" s="72">
        <v>7</v>
      </c>
      <c r="GI49" s="72">
        <v>11</v>
      </c>
      <c r="GJ49" s="72">
        <v>13</v>
      </c>
      <c r="GK49" s="72">
        <v>8</v>
      </c>
      <c r="GL49" s="72">
        <v>13</v>
      </c>
      <c r="GM49" s="72">
        <v>10</v>
      </c>
      <c r="GN49" s="72">
        <v>13</v>
      </c>
      <c r="GO49" s="72">
        <v>13</v>
      </c>
      <c r="GP49" s="86">
        <f t="shared" si="103"/>
        <v>132</v>
      </c>
      <c r="GQ49" s="72">
        <v>12</v>
      </c>
      <c r="GR49" s="72"/>
      <c r="GS49" s="72">
        <v>24</v>
      </c>
      <c r="GT49" s="72">
        <v>12</v>
      </c>
      <c r="GU49" s="72">
        <v>3</v>
      </c>
      <c r="GV49" s="72">
        <v>7</v>
      </c>
      <c r="GW49" s="72">
        <v>8</v>
      </c>
      <c r="GX49" s="72">
        <v>16</v>
      </c>
      <c r="GY49" s="72">
        <v>13</v>
      </c>
      <c r="GZ49" s="72">
        <v>15</v>
      </c>
      <c r="HA49" s="72">
        <v>12</v>
      </c>
      <c r="HB49" s="72">
        <v>14</v>
      </c>
      <c r="HC49" s="86">
        <f t="shared" si="104"/>
        <v>136</v>
      </c>
      <c r="HD49" s="72">
        <v>12</v>
      </c>
      <c r="HE49" s="72">
        <v>13</v>
      </c>
      <c r="HF49" s="72">
        <v>18</v>
      </c>
      <c r="HG49" s="72">
        <v>12</v>
      </c>
      <c r="HH49" s="72">
        <v>15</v>
      </c>
      <c r="HI49" s="72">
        <v>15</v>
      </c>
      <c r="HJ49" s="72">
        <v>14</v>
      </c>
      <c r="HK49" s="72">
        <v>7</v>
      </c>
      <c r="HL49" s="72">
        <v>6</v>
      </c>
      <c r="HM49" s="72">
        <v>21</v>
      </c>
      <c r="HN49" s="72">
        <v>16</v>
      </c>
      <c r="HO49" s="72">
        <v>14</v>
      </c>
      <c r="HP49" s="87">
        <f t="shared" si="105"/>
        <v>163</v>
      </c>
      <c r="HQ49" s="72">
        <v>12</v>
      </c>
      <c r="HR49" s="72">
        <v>21</v>
      </c>
      <c r="HS49" s="72">
        <v>19</v>
      </c>
      <c r="HT49" s="72">
        <v>6</v>
      </c>
      <c r="HU49" s="72">
        <v>13</v>
      </c>
      <c r="HV49" s="72">
        <v>9</v>
      </c>
      <c r="HW49" s="72">
        <v>7</v>
      </c>
      <c r="HX49" s="72">
        <v>6</v>
      </c>
      <c r="HY49" s="72">
        <v>8</v>
      </c>
      <c r="HZ49" s="72">
        <v>16</v>
      </c>
      <c r="IA49" s="72">
        <v>13</v>
      </c>
      <c r="IB49" s="72">
        <v>6</v>
      </c>
      <c r="IC49" s="87">
        <f t="shared" si="106"/>
        <v>136</v>
      </c>
      <c r="ID49" s="72">
        <v>24</v>
      </c>
      <c r="IE49" s="72">
        <v>12</v>
      </c>
      <c r="IF49" s="72">
        <v>10</v>
      </c>
      <c r="IG49" s="72">
        <v>7</v>
      </c>
      <c r="IH49" s="72">
        <v>35</v>
      </c>
      <c r="II49" s="72">
        <v>13</v>
      </c>
      <c r="IJ49" s="72">
        <v>13</v>
      </c>
      <c r="IK49" s="72">
        <v>14</v>
      </c>
      <c r="IL49" s="72">
        <v>9</v>
      </c>
      <c r="IM49" s="72">
        <v>23</v>
      </c>
      <c r="IN49" s="72">
        <v>14</v>
      </c>
      <c r="IO49" s="72">
        <v>10</v>
      </c>
      <c r="IP49" s="87">
        <f t="shared" si="107"/>
        <v>184</v>
      </c>
      <c r="IQ49" s="72">
        <v>13</v>
      </c>
      <c r="IR49" s="72">
        <v>14</v>
      </c>
      <c r="IS49" s="72">
        <v>12</v>
      </c>
      <c r="IT49" s="72">
        <v>13</v>
      </c>
      <c r="IU49" s="72">
        <v>7</v>
      </c>
      <c r="IV49" s="72">
        <v>9</v>
      </c>
      <c r="IW49" s="72">
        <v>12</v>
      </c>
      <c r="IX49" s="72">
        <v>10</v>
      </c>
      <c r="IY49" s="72">
        <v>9</v>
      </c>
      <c r="IZ49" s="72">
        <v>25</v>
      </c>
      <c r="JA49" s="72">
        <v>13</v>
      </c>
      <c r="JB49" s="72">
        <v>10</v>
      </c>
      <c r="JC49" s="84">
        <f t="shared" si="108"/>
        <v>147</v>
      </c>
      <c r="JD49" s="72">
        <v>13</v>
      </c>
      <c r="JE49" s="72">
        <v>11</v>
      </c>
      <c r="JF49" s="72">
        <v>34</v>
      </c>
      <c r="JG49" s="72">
        <v>11</v>
      </c>
      <c r="JH49" s="72">
        <v>15</v>
      </c>
      <c r="JI49" s="72">
        <v>18</v>
      </c>
      <c r="JJ49" s="72">
        <v>8</v>
      </c>
      <c r="JK49" s="72">
        <v>15</v>
      </c>
      <c r="JL49" s="72">
        <v>18</v>
      </c>
      <c r="JM49" s="72">
        <v>7</v>
      </c>
      <c r="JN49" s="72">
        <v>9</v>
      </c>
      <c r="JO49" s="72">
        <v>17</v>
      </c>
      <c r="JP49" s="84">
        <f t="shared" si="109"/>
        <v>176</v>
      </c>
      <c r="JQ49" s="72">
        <v>13</v>
      </c>
      <c r="JR49" s="72">
        <v>11</v>
      </c>
      <c r="JS49" s="72">
        <v>7</v>
      </c>
      <c r="JT49" s="72">
        <v>5</v>
      </c>
      <c r="JU49" s="72">
        <v>5</v>
      </c>
      <c r="JV49" s="72">
        <v>19</v>
      </c>
      <c r="JW49" s="72">
        <v>20</v>
      </c>
      <c r="JX49" s="72">
        <v>14</v>
      </c>
      <c r="JY49" s="72">
        <v>15</v>
      </c>
      <c r="JZ49" s="72">
        <v>11</v>
      </c>
      <c r="KA49" s="72">
        <v>14</v>
      </c>
      <c r="KB49" s="72">
        <v>16</v>
      </c>
      <c r="KC49" s="84">
        <f t="shared" si="110"/>
        <v>150</v>
      </c>
      <c r="KD49" s="72">
        <v>8</v>
      </c>
      <c r="KE49" s="72">
        <v>13</v>
      </c>
      <c r="KF49" s="72">
        <v>33</v>
      </c>
      <c r="KG49" s="72">
        <v>20</v>
      </c>
      <c r="KH49" s="72">
        <v>18</v>
      </c>
      <c r="KI49" s="72">
        <v>10</v>
      </c>
      <c r="KJ49" s="72">
        <v>9</v>
      </c>
      <c r="KK49" s="72">
        <v>3</v>
      </c>
      <c r="KL49" s="72">
        <v>11</v>
      </c>
      <c r="KM49" s="72">
        <v>10</v>
      </c>
      <c r="KN49" s="72">
        <v>14</v>
      </c>
      <c r="KO49" s="72">
        <v>15</v>
      </c>
      <c r="KP49" s="84">
        <f t="shared" si="111"/>
        <v>164</v>
      </c>
      <c r="KQ49" s="72">
        <v>14</v>
      </c>
      <c r="KR49" s="72">
        <v>27</v>
      </c>
      <c r="KS49" s="72">
        <v>18</v>
      </c>
      <c r="KT49" s="72">
        <v>19</v>
      </c>
      <c r="KU49" s="72">
        <v>14</v>
      </c>
      <c r="KV49" s="72">
        <v>4</v>
      </c>
      <c r="KW49" s="72">
        <v>0</v>
      </c>
      <c r="KX49" s="72">
        <v>24</v>
      </c>
      <c r="KY49" s="72">
        <v>10</v>
      </c>
      <c r="KZ49" s="72">
        <v>17</v>
      </c>
      <c r="LA49" s="72">
        <v>6</v>
      </c>
      <c r="LB49" s="72">
        <v>9</v>
      </c>
      <c r="LC49" s="84">
        <f t="shared" si="112"/>
        <v>162</v>
      </c>
      <c r="LD49" s="72">
        <v>9</v>
      </c>
      <c r="LE49" s="72">
        <v>6</v>
      </c>
      <c r="LF49" s="72">
        <v>13</v>
      </c>
      <c r="LG49" s="72">
        <v>17</v>
      </c>
      <c r="LH49" s="72">
        <v>14</v>
      </c>
      <c r="LI49" s="72">
        <v>19</v>
      </c>
      <c r="LJ49" s="72">
        <v>11</v>
      </c>
      <c r="LK49" s="72">
        <v>14</v>
      </c>
      <c r="LL49" s="72">
        <v>10</v>
      </c>
      <c r="LM49" s="72">
        <v>11</v>
      </c>
      <c r="LN49" s="72">
        <v>19</v>
      </c>
      <c r="LO49" s="72">
        <v>11</v>
      </c>
      <c r="LP49" s="84">
        <f t="shared" si="113"/>
        <v>154</v>
      </c>
      <c r="LQ49" s="172">
        <v>10</v>
      </c>
      <c r="LR49" s="172">
        <v>10</v>
      </c>
      <c r="LS49" s="172">
        <v>14</v>
      </c>
      <c r="LT49" s="172">
        <v>8</v>
      </c>
      <c r="LU49" s="172">
        <v>11</v>
      </c>
      <c r="LV49" s="172">
        <v>9</v>
      </c>
      <c r="LW49" s="172">
        <v>9</v>
      </c>
      <c r="LX49" s="172">
        <v>13</v>
      </c>
      <c r="LY49" s="172">
        <v>17</v>
      </c>
      <c r="LZ49" s="172">
        <v>23</v>
      </c>
      <c r="MA49" s="172">
        <v>12</v>
      </c>
      <c r="MB49" s="172">
        <v>6</v>
      </c>
      <c r="MC49" s="84">
        <f t="shared" si="114"/>
        <v>142</v>
      </c>
      <c r="MD49" s="172">
        <v>16</v>
      </c>
      <c r="ME49" s="172">
        <v>5</v>
      </c>
      <c r="MF49" s="172">
        <v>17</v>
      </c>
      <c r="MG49" s="172">
        <v>23</v>
      </c>
      <c r="MH49" s="172">
        <v>19</v>
      </c>
      <c r="MI49" s="172">
        <v>14</v>
      </c>
      <c r="MJ49" s="72">
        <v>12</v>
      </c>
      <c r="MK49" s="72"/>
      <c r="ML49" s="72"/>
      <c r="MM49" s="72"/>
      <c r="MN49" s="72"/>
      <c r="MO49" s="72"/>
      <c r="MP49" s="86">
        <f t="shared" si="115"/>
        <v>106</v>
      </c>
    </row>
    <row r="50" spans="1:354" ht="34.5" thickBot="1" x14ac:dyDescent="0.3">
      <c r="A50" s="195"/>
      <c r="B50" s="199"/>
      <c r="C50" s="45" t="s">
        <v>40</v>
      </c>
      <c r="D50" s="79">
        <v>162</v>
      </c>
      <c r="E50" s="79">
        <v>166</v>
      </c>
      <c r="F50" s="79">
        <v>193</v>
      </c>
      <c r="G50" s="79">
        <v>172</v>
      </c>
      <c r="H50" s="79">
        <v>175</v>
      </c>
      <c r="I50" s="79">
        <v>160</v>
      </c>
      <c r="J50" s="79">
        <v>138</v>
      </c>
      <c r="K50" s="79">
        <v>121</v>
      </c>
      <c r="L50" s="79">
        <v>492</v>
      </c>
      <c r="M50" s="79">
        <v>159</v>
      </c>
      <c r="N50" s="79">
        <v>150</v>
      </c>
      <c r="O50" s="79">
        <v>190</v>
      </c>
      <c r="P50" s="77">
        <f>SUM(D50:O50)</f>
        <v>2278</v>
      </c>
      <c r="Q50" s="79">
        <v>201</v>
      </c>
      <c r="R50" s="79">
        <v>200</v>
      </c>
      <c r="S50" s="79">
        <v>185</v>
      </c>
      <c r="T50" s="79">
        <v>190</v>
      </c>
      <c r="U50" s="79">
        <v>226</v>
      </c>
      <c r="V50" s="79">
        <v>146</v>
      </c>
      <c r="W50" s="79">
        <v>160</v>
      </c>
      <c r="X50" s="79">
        <v>139</v>
      </c>
      <c r="Y50" s="79">
        <v>178</v>
      </c>
      <c r="Z50" s="79">
        <v>149</v>
      </c>
      <c r="AA50" s="79">
        <v>141</v>
      </c>
      <c r="AB50" s="79">
        <v>118</v>
      </c>
      <c r="AC50" s="77">
        <f>SUM(Q50:AB50)</f>
        <v>2033</v>
      </c>
      <c r="AD50" s="79">
        <v>187</v>
      </c>
      <c r="AE50" s="79">
        <v>137</v>
      </c>
      <c r="AF50" s="79">
        <v>160</v>
      </c>
      <c r="AG50" s="79">
        <v>127</v>
      </c>
      <c r="AH50" s="79">
        <v>137</v>
      </c>
      <c r="AI50" s="79">
        <v>130</v>
      </c>
      <c r="AJ50" s="79">
        <v>121</v>
      </c>
      <c r="AK50" s="79">
        <v>160</v>
      </c>
      <c r="AL50" s="79">
        <v>171</v>
      </c>
      <c r="AM50" s="79">
        <v>148</v>
      </c>
      <c r="AN50" s="79">
        <v>142</v>
      </c>
      <c r="AO50" s="79">
        <v>137</v>
      </c>
      <c r="AP50" s="77">
        <f>SUM(AD50:AO50)</f>
        <v>1757</v>
      </c>
      <c r="AQ50" s="79">
        <v>205</v>
      </c>
      <c r="AR50" s="79">
        <v>173</v>
      </c>
      <c r="AS50" s="79">
        <v>170</v>
      </c>
      <c r="AT50" s="79">
        <v>278</v>
      </c>
      <c r="AU50" s="79">
        <v>156</v>
      </c>
      <c r="AV50" s="79">
        <v>135</v>
      </c>
      <c r="AW50" s="79">
        <v>129</v>
      </c>
      <c r="AX50" s="79">
        <v>140</v>
      </c>
      <c r="AY50" s="79">
        <v>189</v>
      </c>
      <c r="AZ50" s="79">
        <v>171</v>
      </c>
      <c r="BA50" s="79">
        <v>144</v>
      </c>
      <c r="BB50" s="79">
        <v>189</v>
      </c>
      <c r="BC50" s="78">
        <f>SUM(AQ50:BB50)</f>
        <v>2079</v>
      </c>
      <c r="BD50" s="79">
        <v>201</v>
      </c>
      <c r="BE50" s="79">
        <v>145</v>
      </c>
      <c r="BF50" s="79">
        <v>177</v>
      </c>
      <c r="BG50" s="79">
        <v>164</v>
      </c>
      <c r="BH50" s="79">
        <v>157</v>
      </c>
      <c r="BI50" s="79">
        <v>131</v>
      </c>
      <c r="BJ50" s="79">
        <v>132</v>
      </c>
      <c r="BK50" s="79">
        <v>138</v>
      </c>
      <c r="BL50" s="79">
        <v>140</v>
      </c>
      <c r="BM50" s="79">
        <v>157</v>
      </c>
      <c r="BN50" s="79">
        <v>170</v>
      </c>
      <c r="BO50" s="79">
        <v>192</v>
      </c>
      <c r="BP50" s="78">
        <f>SUM(BD50:BO50)</f>
        <v>1904</v>
      </c>
      <c r="BQ50" s="79">
        <v>212</v>
      </c>
      <c r="BR50" s="79">
        <v>172</v>
      </c>
      <c r="BS50" s="79">
        <v>195</v>
      </c>
      <c r="BT50" s="79">
        <v>163</v>
      </c>
      <c r="BU50" s="79">
        <v>118</v>
      </c>
      <c r="BV50" s="79">
        <v>127</v>
      </c>
      <c r="BW50" s="79">
        <v>163</v>
      </c>
      <c r="BX50" s="79">
        <v>160</v>
      </c>
      <c r="BY50" s="79">
        <v>154</v>
      </c>
      <c r="BZ50" s="79">
        <v>145</v>
      </c>
      <c r="CA50" s="79">
        <v>145</v>
      </c>
      <c r="CB50" s="79">
        <v>159</v>
      </c>
      <c r="CC50" s="78">
        <f>SUM(BQ50:CB50)</f>
        <v>1913</v>
      </c>
      <c r="CD50" s="79">
        <v>187</v>
      </c>
      <c r="CE50" s="79">
        <v>169</v>
      </c>
      <c r="CF50" s="79">
        <v>195</v>
      </c>
      <c r="CG50" s="79">
        <v>161</v>
      </c>
      <c r="CH50" s="79">
        <v>220</v>
      </c>
      <c r="CI50" s="79">
        <v>141</v>
      </c>
      <c r="CJ50" s="79">
        <v>132</v>
      </c>
      <c r="CK50" s="79">
        <v>188</v>
      </c>
      <c r="CL50" s="79">
        <v>158</v>
      </c>
      <c r="CM50" s="79">
        <v>174</v>
      </c>
      <c r="CN50" s="79">
        <v>176</v>
      </c>
      <c r="CO50" s="79">
        <v>168</v>
      </c>
      <c r="CP50" s="78">
        <f>SUM(CD50:CO50)</f>
        <v>2069</v>
      </c>
      <c r="CQ50" s="79">
        <v>170</v>
      </c>
      <c r="CR50" s="79">
        <v>191</v>
      </c>
      <c r="CS50" s="79">
        <v>209</v>
      </c>
      <c r="CT50" s="79">
        <v>145</v>
      </c>
      <c r="CU50" s="79">
        <v>159</v>
      </c>
      <c r="CV50" s="79">
        <v>159</v>
      </c>
      <c r="CW50" s="79">
        <v>116</v>
      </c>
      <c r="CX50" s="79">
        <v>163</v>
      </c>
      <c r="CY50" s="79">
        <v>165</v>
      </c>
      <c r="CZ50" s="79">
        <v>164</v>
      </c>
      <c r="DA50" s="79">
        <v>167</v>
      </c>
      <c r="DB50" s="79">
        <v>177</v>
      </c>
      <c r="DC50" s="79">
        <f>SUM(CQ50:DB50)</f>
        <v>1985</v>
      </c>
      <c r="DD50" s="79">
        <v>257</v>
      </c>
      <c r="DE50" s="79">
        <v>182</v>
      </c>
      <c r="DF50" s="79">
        <v>209</v>
      </c>
      <c r="DG50" s="79">
        <v>172</v>
      </c>
      <c r="DH50" s="79">
        <v>140</v>
      </c>
      <c r="DI50" s="79">
        <v>145</v>
      </c>
      <c r="DJ50" s="79">
        <v>175</v>
      </c>
      <c r="DK50" s="79">
        <v>173</v>
      </c>
      <c r="DL50" s="79">
        <v>153</v>
      </c>
      <c r="DM50" s="79">
        <v>187</v>
      </c>
      <c r="DN50" s="79">
        <v>156</v>
      </c>
      <c r="DO50" s="79">
        <v>148</v>
      </c>
      <c r="DP50" s="78">
        <f>SUM(DD50:DO50)</f>
        <v>2097</v>
      </c>
      <c r="DQ50" s="79">
        <v>211</v>
      </c>
      <c r="DR50" s="79">
        <v>208</v>
      </c>
      <c r="DS50" s="79">
        <v>198</v>
      </c>
      <c r="DT50" s="79">
        <v>178</v>
      </c>
      <c r="DU50" s="79">
        <v>171</v>
      </c>
      <c r="DV50" s="79">
        <v>174</v>
      </c>
      <c r="DW50" s="79">
        <v>164</v>
      </c>
      <c r="DX50" s="79">
        <v>159</v>
      </c>
      <c r="DY50" s="79">
        <v>152</v>
      </c>
      <c r="DZ50" s="79">
        <v>163</v>
      </c>
      <c r="EA50" s="79">
        <v>177</v>
      </c>
      <c r="EB50" s="79">
        <v>154</v>
      </c>
      <c r="EC50" s="78">
        <f>SUM(DQ50:EB50)</f>
        <v>2109</v>
      </c>
      <c r="ED50" s="79">
        <v>223</v>
      </c>
      <c r="EE50" s="79">
        <v>143</v>
      </c>
      <c r="EF50" s="79">
        <v>157</v>
      </c>
      <c r="EG50" s="79">
        <v>172</v>
      </c>
      <c r="EH50" s="79">
        <v>169</v>
      </c>
      <c r="EI50" s="79">
        <v>176</v>
      </c>
      <c r="EJ50" s="79">
        <v>173</v>
      </c>
      <c r="EK50" s="79">
        <v>165</v>
      </c>
      <c r="EL50" s="79">
        <v>176</v>
      </c>
      <c r="EM50" s="79">
        <v>189</v>
      </c>
      <c r="EN50" s="79">
        <v>159</v>
      </c>
      <c r="EO50" s="79">
        <v>213</v>
      </c>
      <c r="EP50" s="78">
        <f>SUM(ED50:EO50)</f>
        <v>2115</v>
      </c>
      <c r="EQ50" s="79">
        <v>222</v>
      </c>
      <c r="ER50" s="79">
        <v>207</v>
      </c>
      <c r="ES50" s="79">
        <v>226</v>
      </c>
      <c r="ET50" s="79">
        <v>188</v>
      </c>
      <c r="EU50" s="79">
        <v>154</v>
      </c>
      <c r="EV50" s="79">
        <v>183</v>
      </c>
      <c r="EW50" s="79">
        <v>160</v>
      </c>
      <c r="EX50" s="79">
        <v>185</v>
      </c>
      <c r="EY50" s="79">
        <v>175</v>
      </c>
      <c r="EZ50" s="79">
        <v>206</v>
      </c>
      <c r="FA50" s="79">
        <v>168</v>
      </c>
      <c r="FB50" s="79">
        <v>219</v>
      </c>
      <c r="FC50" s="78">
        <f>SUM(EQ50:FB50)</f>
        <v>2293</v>
      </c>
      <c r="FD50" s="79">
        <f>SUM(FD36:FD49)</f>
        <v>271</v>
      </c>
      <c r="FE50" s="79">
        <f t="shared" ref="FE50:HP50" si="116">SUM(FE36:FE49)</f>
        <v>211</v>
      </c>
      <c r="FF50" s="79">
        <f t="shared" si="116"/>
        <v>245</v>
      </c>
      <c r="FG50" s="79">
        <f t="shared" si="116"/>
        <v>199</v>
      </c>
      <c r="FH50" s="79">
        <f t="shared" si="116"/>
        <v>221</v>
      </c>
      <c r="FI50" s="79">
        <f t="shared" si="116"/>
        <v>201</v>
      </c>
      <c r="FJ50" s="79">
        <f t="shared" si="116"/>
        <v>184</v>
      </c>
      <c r="FK50" s="79">
        <f t="shared" si="116"/>
        <v>177</v>
      </c>
      <c r="FL50" s="79">
        <f t="shared" si="116"/>
        <v>195</v>
      </c>
      <c r="FM50" s="79">
        <f t="shared" si="116"/>
        <v>224</v>
      </c>
      <c r="FN50" s="79">
        <f t="shared" si="116"/>
        <v>206</v>
      </c>
      <c r="FO50" s="79">
        <f t="shared" si="116"/>
        <v>237</v>
      </c>
      <c r="FP50" s="79">
        <f t="shared" si="116"/>
        <v>2571</v>
      </c>
      <c r="FQ50" s="79">
        <f t="shared" si="116"/>
        <v>229</v>
      </c>
      <c r="FR50" s="79">
        <f t="shared" si="116"/>
        <v>197</v>
      </c>
      <c r="FS50" s="79">
        <f t="shared" si="116"/>
        <v>277</v>
      </c>
      <c r="FT50" s="79">
        <f t="shared" si="116"/>
        <v>179</v>
      </c>
      <c r="FU50" s="79">
        <f t="shared" si="116"/>
        <v>167</v>
      </c>
      <c r="FV50" s="79">
        <f t="shared" si="116"/>
        <v>270</v>
      </c>
      <c r="FW50" s="79">
        <f t="shared" si="116"/>
        <v>183</v>
      </c>
      <c r="FX50" s="79">
        <f t="shared" si="116"/>
        <v>196</v>
      </c>
      <c r="FY50" s="79">
        <f t="shared" si="116"/>
        <v>175</v>
      </c>
      <c r="FZ50" s="79">
        <f t="shared" si="116"/>
        <v>194</v>
      </c>
      <c r="GA50" s="79">
        <f t="shared" si="116"/>
        <v>228</v>
      </c>
      <c r="GB50" s="79">
        <f t="shared" si="116"/>
        <v>206</v>
      </c>
      <c r="GC50" s="79">
        <f t="shared" si="116"/>
        <v>2501</v>
      </c>
      <c r="GD50" s="79">
        <f t="shared" si="116"/>
        <v>205</v>
      </c>
      <c r="GE50" s="79">
        <f t="shared" si="116"/>
        <v>211</v>
      </c>
      <c r="GF50" s="79">
        <f t="shared" si="116"/>
        <v>224</v>
      </c>
      <c r="GG50" s="79">
        <f t="shared" si="116"/>
        <v>252</v>
      </c>
      <c r="GH50" s="79">
        <f t="shared" si="116"/>
        <v>187</v>
      </c>
      <c r="GI50" s="79">
        <f t="shared" si="116"/>
        <v>205</v>
      </c>
      <c r="GJ50" s="79">
        <f t="shared" si="116"/>
        <v>168</v>
      </c>
      <c r="GK50" s="79">
        <f t="shared" si="116"/>
        <v>174</v>
      </c>
      <c r="GL50" s="79">
        <f t="shared" si="116"/>
        <v>204</v>
      </c>
      <c r="GM50" s="79">
        <f t="shared" si="116"/>
        <v>173</v>
      </c>
      <c r="GN50" s="79">
        <f t="shared" si="116"/>
        <v>170</v>
      </c>
      <c r="GO50" s="79">
        <f t="shared" si="116"/>
        <v>228</v>
      </c>
      <c r="GP50" s="79">
        <f t="shared" si="116"/>
        <v>2401</v>
      </c>
      <c r="GQ50" s="79">
        <f t="shared" si="116"/>
        <v>282</v>
      </c>
      <c r="GR50" s="79">
        <f t="shared" si="116"/>
        <v>190</v>
      </c>
      <c r="GS50" s="79">
        <f t="shared" si="116"/>
        <v>240</v>
      </c>
      <c r="GT50" s="79">
        <f t="shared" si="116"/>
        <v>214</v>
      </c>
      <c r="GU50" s="79">
        <f t="shared" si="116"/>
        <v>190</v>
      </c>
      <c r="GV50" s="79">
        <f t="shared" si="116"/>
        <v>203</v>
      </c>
      <c r="GW50" s="79">
        <f t="shared" si="116"/>
        <v>157</v>
      </c>
      <c r="GX50" s="79">
        <f t="shared" si="116"/>
        <v>222</v>
      </c>
      <c r="GY50" s="79">
        <f t="shared" si="116"/>
        <v>183</v>
      </c>
      <c r="GZ50" s="79">
        <f t="shared" si="116"/>
        <v>202</v>
      </c>
      <c r="HA50" s="79">
        <f t="shared" si="116"/>
        <v>246</v>
      </c>
      <c r="HB50" s="79">
        <f t="shared" si="116"/>
        <v>229</v>
      </c>
      <c r="HC50" s="79">
        <f t="shared" si="116"/>
        <v>2558</v>
      </c>
      <c r="HD50" s="79">
        <f t="shared" si="116"/>
        <v>269</v>
      </c>
      <c r="HE50" s="79">
        <f t="shared" si="116"/>
        <v>242</v>
      </c>
      <c r="HF50" s="79">
        <f t="shared" si="116"/>
        <v>256</v>
      </c>
      <c r="HG50" s="79">
        <f t="shared" si="116"/>
        <v>203</v>
      </c>
      <c r="HH50" s="79">
        <f t="shared" si="116"/>
        <v>204</v>
      </c>
      <c r="HI50" s="79">
        <f>SUM(HI36:HI49)</f>
        <v>215</v>
      </c>
      <c r="HJ50" s="79">
        <f t="shared" si="116"/>
        <v>197</v>
      </c>
      <c r="HK50" s="79">
        <f t="shared" si="116"/>
        <v>218</v>
      </c>
      <c r="HL50" s="79">
        <f t="shared" si="116"/>
        <v>176</v>
      </c>
      <c r="HM50" s="79">
        <f t="shared" si="116"/>
        <v>231</v>
      </c>
      <c r="HN50" s="79">
        <f t="shared" si="116"/>
        <v>232</v>
      </c>
      <c r="HO50" s="79">
        <f t="shared" si="116"/>
        <v>242</v>
      </c>
      <c r="HP50" s="78">
        <f t="shared" si="116"/>
        <v>2685</v>
      </c>
      <c r="HQ50" s="79">
        <f t="shared" ref="HQ50:IP50" si="117">SUM(HQ36:HQ49)</f>
        <v>251</v>
      </c>
      <c r="HR50" s="79">
        <f t="shared" si="117"/>
        <v>253</v>
      </c>
      <c r="HS50" s="79">
        <f t="shared" si="117"/>
        <v>287</v>
      </c>
      <c r="HT50" s="79">
        <f t="shared" si="117"/>
        <v>203</v>
      </c>
      <c r="HU50" s="79">
        <f t="shared" si="117"/>
        <v>157</v>
      </c>
      <c r="HV50" s="79">
        <f t="shared" si="117"/>
        <v>182</v>
      </c>
      <c r="HW50" s="79">
        <f t="shared" si="117"/>
        <v>171</v>
      </c>
      <c r="HX50" s="79">
        <f t="shared" si="117"/>
        <v>195</v>
      </c>
      <c r="HY50" s="79">
        <f t="shared" si="117"/>
        <v>199</v>
      </c>
      <c r="HZ50" s="79">
        <f t="shared" si="117"/>
        <v>229</v>
      </c>
      <c r="IA50" s="79">
        <f t="shared" si="117"/>
        <v>226</v>
      </c>
      <c r="IB50" s="79">
        <f t="shared" si="117"/>
        <v>246</v>
      </c>
      <c r="IC50" s="78">
        <f t="shared" si="117"/>
        <v>2599</v>
      </c>
      <c r="ID50" s="79">
        <f t="shared" si="117"/>
        <v>316</v>
      </c>
      <c r="IE50" s="79">
        <f t="shared" si="117"/>
        <v>270</v>
      </c>
      <c r="IF50" s="79">
        <f t="shared" si="117"/>
        <v>283</v>
      </c>
      <c r="IG50" s="79">
        <f t="shared" si="117"/>
        <v>230</v>
      </c>
      <c r="IH50" s="79">
        <f t="shared" si="117"/>
        <v>273</v>
      </c>
      <c r="II50" s="79">
        <f t="shared" si="117"/>
        <v>181</v>
      </c>
      <c r="IJ50" s="79">
        <f t="shared" si="117"/>
        <v>241</v>
      </c>
      <c r="IK50" s="79">
        <f t="shared" si="117"/>
        <v>238</v>
      </c>
      <c r="IL50" s="79">
        <f t="shared" si="117"/>
        <v>165</v>
      </c>
      <c r="IM50" s="79">
        <f t="shared" si="117"/>
        <v>272</v>
      </c>
      <c r="IN50" s="79">
        <f t="shared" si="117"/>
        <v>210</v>
      </c>
      <c r="IO50" s="79">
        <f t="shared" si="117"/>
        <v>245</v>
      </c>
      <c r="IP50" s="78">
        <f t="shared" si="117"/>
        <v>2924</v>
      </c>
      <c r="IQ50" s="79">
        <f t="shared" ref="IQ50:JC50" si="118">SUM(IQ36:IQ49)</f>
        <v>264</v>
      </c>
      <c r="IR50" s="79">
        <f t="shared" si="118"/>
        <v>227</v>
      </c>
      <c r="IS50" s="79">
        <f t="shared" si="118"/>
        <v>256</v>
      </c>
      <c r="IT50" s="79">
        <f t="shared" si="118"/>
        <v>207</v>
      </c>
      <c r="IU50" s="79">
        <f t="shared" si="118"/>
        <v>218</v>
      </c>
      <c r="IV50" s="79">
        <f t="shared" si="118"/>
        <v>213</v>
      </c>
      <c r="IW50" s="79">
        <f t="shared" si="118"/>
        <v>217</v>
      </c>
      <c r="IX50" s="79">
        <f t="shared" si="118"/>
        <v>169</v>
      </c>
      <c r="IY50" s="79">
        <f t="shared" si="118"/>
        <v>201</v>
      </c>
      <c r="IZ50" s="79">
        <f t="shared" si="118"/>
        <v>324</v>
      </c>
      <c r="JA50" s="79">
        <f t="shared" si="118"/>
        <v>236</v>
      </c>
      <c r="JB50" s="79">
        <f t="shared" si="118"/>
        <v>232</v>
      </c>
      <c r="JC50" s="78">
        <f t="shared" si="118"/>
        <v>2764</v>
      </c>
      <c r="JD50" s="79">
        <f t="shared" ref="JD50:JP50" si="119">SUM(JD36:JD49)</f>
        <v>331</v>
      </c>
      <c r="JE50" s="79">
        <f t="shared" si="119"/>
        <v>202</v>
      </c>
      <c r="JF50" s="79">
        <f t="shared" si="119"/>
        <v>297</v>
      </c>
      <c r="JG50" s="79">
        <f t="shared" si="119"/>
        <v>222</v>
      </c>
      <c r="JH50" s="79">
        <f t="shared" si="119"/>
        <v>241</v>
      </c>
      <c r="JI50" s="79">
        <f t="shared" si="119"/>
        <v>198</v>
      </c>
      <c r="JJ50" s="79">
        <f t="shared" si="119"/>
        <v>243</v>
      </c>
      <c r="JK50" s="79">
        <f t="shared" si="119"/>
        <v>188</v>
      </c>
      <c r="JL50" s="79">
        <f t="shared" si="119"/>
        <v>223</v>
      </c>
      <c r="JM50" s="79">
        <f t="shared" si="119"/>
        <v>196</v>
      </c>
      <c r="JN50" s="79">
        <f t="shared" si="119"/>
        <v>210</v>
      </c>
      <c r="JO50" s="79">
        <f t="shared" si="119"/>
        <v>233</v>
      </c>
      <c r="JP50" s="78">
        <f t="shared" si="119"/>
        <v>2784</v>
      </c>
      <c r="JQ50" s="79">
        <f t="shared" ref="JQ50:KC50" si="120">SUM(JQ36:JQ49)</f>
        <v>289</v>
      </c>
      <c r="JR50" s="79">
        <f t="shared" si="120"/>
        <v>281</v>
      </c>
      <c r="JS50" s="79">
        <f t="shared" si="120"/>
        <v>186</v>
      </c>
      <c r="JT50" s="79">
        <f t="shared" si="120"/>
        <v>175</v>
      </c>
      <c r="JU50" s="79">
        <f t="shared" si="120"/>
        <v>144</v>
      </c>
      <c r="JV50" s="79">
        <f t="shared" si="120"/>
        <v>247</v>
      </c>
      <c r="JW50" s="79">
        <f t="shared" si="120"/>
        <v>206</v>
      </c>
      <c r="JX50" s="79">
        <f t="shared" si="120"/>
        <v>186</v>
      </c>
      <c r="JY50" s="79">
        <f t="shared" si="120"/>
        <v>267</v>
      </c>
      <c r="JZ50" s="79">
        <f t="shared" si="120"/>
        <v>246</v>
      </c>
      <c r="KA50" s="79">
        <f t="shared" si="120"/>
        <v>289</v>
      </c>
      <c r="KB50" s="79">
        <f t="shared" si="120"/>
        <v>312</v>
      </c>
      <c r="KC50" s="78">
        <f t="shared" si="120"/>
        <v>2828</v>
      </c>
      <c r="KD50" s="79">
        <f t="shared" ref="KD50:KP50" si="121">SUM(KD36:KD49)</f>
        <v>250</v>
      </c>
      <c r="KE50" s="79">
        <f t="shared" si="121"/>
        <v>378</v>
      </c>
      <c r="KF50" s="79">
        <f t="shared" si="121"/>
        <v>482</v>
      </c>
      <c r="KG50" s="79">
        <f t="shared" si="121"/>
        <v>387</v>
      </c>
      <c r="KH50" s="79">
        <f t="shared" si="121"/>
        <v>284</v>
      </c>
      <c r="KI50" s="79">
        <f t="shared" si="121"/>
        <v>198</v>
      </c>
      <c r="KJ50" s="79">
        <f t="shared" si="121"/>
        <v>189</v>
      </c>
      <c r="KK50" s="79">
        <f t="shared" si="121"/>
        <v>201</v>
      </c>
      <c r="KL50" s="79">
        <f t="shared" si="121"/>
        <v>257</v>
      </c>
      <c r="KM50" s="79">
        <f t="shared" si="121"/>
        <v>221</v>
      </c>
      <c r="KN50" s="79">
        <f t="shared" si="121"/>
        <v>309</v>
      </c>
      <c r="KO50" s="79">
        <f t="shared" si="121"/>
        <v>281</v>
      </c>
      <c r="KP50" s="78">
        <f t="shared" si="121"/>
        <v>3437</v>
      </c>
      <c r="KQ50" s="79">
        <f t="shared" ref="KQ50:LC50" si="122">SUM(KQ36:KQ49)</f>
        <v>359</v>
      </c>
      <c r="KR50" s="79">
        <f t="shared" si="122"/>
        <v>415</v>
      </c>
      <c r="KS50" s="79">
        <f t="shared" si="122"/>
        <v>342</v>
      </c>
      <c r="KT50" s="79">
        <f t="shared" si="122"/>
        <v>237</v>
      </c>
      <c r="KU50" s="79">
        <f t="shared" si="122"/>
        <v>198</v>
      </c>
      <c r="KV50" s="79">
        <f t="shared" si="122"/>
        <v>118</v>
      </c>
      <c r="KW50" s="79">
        <f t="shared" si="122"/>
        <v>37</v>
      </c>
      <c r="KX50" s="79">
        <f t="shared" si="122"/>
        <v>398</v>
      </c>
      <c r="KY50" s="79">
        <f t="shared" si="122"/>
        <v>227</v>
      </c>
      <c r="KZ50" s="79">
        <f t="shared" ref="KZ50:LA50" si="123">SUM(KZ36:KZ49)</f>
        <v>243</v>
      </c>
      <c r="LA50" s="79">
        <f t="shared" si="123"/>
        <v>243</v>
      </c>
      <c r="LB50" s="79">
        <f t="shared" si="122"/>
        <v>257</v>
      </c>
      <c r="LC50" s="78">
        <f t="shared" si="122"/>
        <v>3074</v>
      </c>
      <c r="LD50" s="79">
        <f t="shared" ref="LD50:LP50" si="124">SUM(LD36:LD49)</f>
        <v>223</v>
      </c>
      <c r="LE50" s="79">
        <f t="shared" si="124"/>
        <v>185</v>
      </c>
      <c r="LF50" s="79">
        <f t="shared" si="124"/>
        <v>308</v>
      </c>
      <c r="LG50" s="79">
        <f t="shared" si="124"/>
        <v>210</v>
      </c>
      <c r="LH50" s="79">
        <f t="shared" si="124"/>
        <v>289</v>
      </c>
      <c r="LI50" s="79">
        <f t="shared" si="124"/>
        <v>233</v>
      </c>
      <c r="LJ50" s="79">
        <f t="shared" si="124"/>
        <v>213</v>
      </c>
      <c r="LK50" s="79">
        <f t="shared" si="124"/>
        <v>200</v>
      </c>
      <c r="LL50" s="79">
        <f t="shared" si="124"/>
        <v>173</v>
      </c>
      <c r="LM50" s="79">
        <f t="shared" si="124"/>
        <v>205</v>
      </c>
      <c r="LN50" s="79">
        <f t="shared" si="124"/>
        <v>237</v>
      </c>
      <c r="LO50" s="79">
        <f t="shared" si="124"/>
        <v>186</v>
      </c>
      <c r="LP50" s="78">
        <f t="shared" si="124"/>
        <v>2662</v>
      </c>
      <c r="LQ50" s="79">
        <f t="shared" ref="LQ50:MP50" si="125">SUM(LQ36:LQ49)</f>
        <v>257</v>
      </c>
      <c r="LR50" s="79">
        <f t="shared" si="125"/>
        <v>153</v>
      </c>
      <c r="LS50" s="79">
        <f t="shared" si="125"/>
        <v>276</v>
      </c>
      <c r="LT50" s="79">
        <f t="shared" si="125"/>
        <v>308</v>
      </c>
      <c r="LU50" s="79">
        <f t="shared" si="125"/>
        <v>281</v>
      </c>
      <c r="LV50" s="79">
        <f t="shared" si="125"/>
        <v>185</v>
      </c>
      <c r="LW50" s="79">
        <f t="shared" si="125"/>
        <v>227</v>
      </c>
      <c r="LX50" s="79">
        <f t="shared" si="125"/>
        <v>240</v>
      </c>
      <c r="LY50" s="79">
        <f t="shared" si="125"/>
        <v>208</v>
      </c>
      <c r="LZ50" s="79">
        <f t="shared" si="125"/>
        <v>225</v>
      </c>
      <c r="MA50" s="79">
        <f t="shared" si="125"/>
        <v>185</v>
      </c>
      <c r="MB50" s="79">
        <f t="shared" si="125"/>
        <v>236</v>
      </c>
      <c r="MC50" s="78">
        <f t="shared" si="125"/>
        <v>2781</v>
      </c>
      <c r="MD50" s="78">
        <f t="shared" si="125"/>
        <v>256</v>
      </c>
      <c r="ME50" s="78">
        <f t="shared" si="125"/>
        <v>186</v>
      </c>
      <c r="MF50" s="78">
        <f t="shared" si="125"/>
        <v>334</v>
      </c>
      <c r="MG50" s="78">
        <f t="shared" si="125"/>
        <v>271</v>
      </c>
      <c r="MH50" s="78">
        <f t="shared" si="125"/>
        <v>226</v>
      </c>
      <c r="MI50" s="78">
        <f t="shared" si="125"/>
        <v>300</v>
      </c>
      <c r="MJ50" s="78">
        <f t="shared" si="125"/>
        <v>218</v>
      </c>
      <c r="MK50" s="78">
        <f t="shared" si="125"/>
        <v>0</v>
      </c>
      <c r="ML50" s="78">
        <f t="shared" si="125"/>
        <v>0</v>
      </c>
      <c r="MM50" s="78">
        <f t="shared" si="125"/>
        <v>0</v>
      </c>
      <c r="MN50" s="78">
        <f t="shared" si="125"/>
        <v>0</v>
      </c>
      <c r="MO50" s="78">
        <f t="shared" si="125"/>
        <v>0</v>
      </c>
      <c r="MP50" s="78">
        <f t="shared" si="125"/>
        <v>1791</v>
      </c>
    </row>
    <row r="51" spans="1:354" ht="45" x14ac:dyDescent="0.25">
      <c r="A51" s="195"/>
      <c r="B51" s="197" t="s">
        <v>41</v>
      </c>
      <c r="C51" s="21" t="s">
        <v>69</v>
      </c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83">
        <f t="shared" ref="P51:P64" si="126">SUM(D51:O51)</f>
        <v>0</v>
      </c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83">
        <f t="shared" ref="AC51:AC64" si="127">SUM(Q51:AB51)</f>
        <v>0</v>
      </c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83">
        <f t="shared" ref="AP51:AP64" si="128">SUM(AD51:AO51)</f>
        <v>0</v>
      </c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84">
        <f t="shared" ref="BC51:BC64" si="129">SUM(AQ51:BB51)</f>
        <v>0</v>
      </c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84">
        <f t="shared" ref="BP51:BP64" si="130">SUM(BD51:BO51)</f>
        <v>0</v>
      </c>
      <c r="BQ51" s="58"/>
      <c r="BR51" s="58"/>
      <c r="BS51" s="58"/>
      <c r="BT51" s="58"/>
      <c r="BU51" s="58"/>
      <c r="BV51" s="58"/>
      <c r="BW51" s="58"/>
      <c r="BX51" s="58"/>
      <c r="BY51" s="58"/>
      <c r="BZ51" s="58"/>
      <c r="CA51" s="58"/>
      <c r="CB51" s="58"/>
      <c r="CC51" s="84">
        <f t="shared" ref="CC51:CC64" si="131">SUM(BQ51:CB51)</f>
        <v>0</v>
      </c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  <c r="CO51" s="58"/>
      <c r="CP51" s="84">
        <f t="shared" ref="CP51:CP64" si="132">SUM(CD51:CO51)</f>
        <v>0</v>
      </c>
      <c r="CQ51" s="58"/>
      <c r="CR51" s="58"/>
      <c r="CS51" s="58"/>
      <c r="CT51" s="58"/>
      <c r="CU51" s="58"/>
      <c r="CV51" s="58"/>
      <c r="CW51" s="58"/>
      <c r="CX51" s="58"/>
      <c r="CY51" s="58"/>
      <c r="CZ51" s="58"/>
      <c r="DA51" s="58"/>
      <c r="DB51" s="58"/>
      <c r="DC51" s="85">
        <f t="shared" ref="DC51:DC64" si="133">SUM(CQ51:DB51)</f>
        <v>0</v>
      </c>
      <c r="DD51" s="58"/>
      <c r="DE51" s="58"/>
      <c r="DF51" s="58"/>
      <c r="DG51" s="58"/>
      <c r="DH51" s="58"/>
      <c r="DI51" s="58"/>
      <c r="DJ51" s="58"/>
      <c r="DK51" s="58"/>
      <c r="DL51" s="58"/>
      <c r="DM51" s="58"/>
      <c r="DN51" s="58"/>
      <c r="DO51" s="58"/>
      <c r="DP51" s="84">
        <f t="shared" ref="DP51:DP64" si="134">SUM(DD51:DO51)</f>
        <v>0</v>
      </c>
      <c r="DQ51" s="58"/>
      <c r="DR51" s="58"/>
      <c r="DS51" s="58"/>
      <c r="DT51" s="58"/>
      <c r="DU51" s="58"/>
      <c r="DV51" s="58"/>
      <c r="DW51" s="58"/>
      <c r="DX51" s="58"/>
      <c r="DY51" s="58"/>
      <c r="DZ51" s="58"/>
      <c r="EA51" s="58"/>
      <c r="EB51" s="58"/>
      <c r="EC51" s="84">
        <f t="shared" ref="EC51:EC64" si="135">SUM(DQ51:EB51)</f>
        <v>0</v>
      </c>
      <c r="ED51" s="58"/>
      <c r="EE51" s="58"/>
      <c r="EF51" s="58"/>
      <c r="EG51" s="58"/>
      <c r="EH51" s="58"/>
      <c r="EI51" s="58"/>
      <c r="EJ51" s="58"/>
      <c r="EK51" s="58"/>
      <c r="EL51" s="58"/>
      <c r="EM51" s="58"/>
      <c r="EN51" s="58"/>
      <c r="EO51" s="58"/>
      <c r="EP51" s="84">
        <f t="shared" ref="EP51:EP64" si="136">SUM(ED51:EO51)</f>
        <v>0</v>
      </c>
      <c r="EQ51" s="58"/>
      <c r="ER51" s="58"/>
      <c r="ES51" s="58"/>
      <c r="ET51" s="58"/>
      <c r="EU51" s="58"/>
      <c r="EV51" s="58"/>
      <c r="EW51" s="58"/>
      <c r="EX51" s="58"/>
      <c r="EY51" s="58"/>
      <c r="EZ51" s="58"/>
      <c r="FA51" s="58"/>
      <c r="FB51" s="58"/>
      <c r="FC51" s="84">
        <f t="shared" ref="FC51:FC64" si="137">SUM(EQ51:FB51)</f>
        <v>0</v>
      </c>
      <c r="FD51" s="58">
        <v>1</v>
      </c>
      <c r="FE51" s="58">
        <v>2</v>
      </c>
      <c r="FF51" s="58">
        <v>2</v>
      </c>
      <c r="FG51" s="58">
        <v>2</v>
      </c>
      <c r="FH51" s="58">
        <v>4</v>
      </c>
      <c r="FI51" s="58">
        <v>3</v>
      </c>
      <c r="FJ51" s="58">
        <v>5</v>
      </c>
      <c r="FK51" s="58">
        <v>1</v>
      </c>
      <c r="FL51" s="58">
        <v>4</v>
      </c>
      <c r="FM51" s="58">
        <v>3</v>
      </c>
      <c r="FN51" s="58">
        <v>2</v>
      </c>
      <c r="FO51" s="58">
        <v>3</v>
      </c>
      <c r="FP51" s="85">
        <f t="shared" ref="FP51:FP64" si="138">SUM(FD51:FO51)</f>
        <v>32</v>
      </c>
      <c r="FQ51" s="58">
        <v>2</v>
      </c>
      <c r="FR51" s="58">
        <v>2</v>
      </c>
      <c r="FS51" s="58">
        <v>3</v>
      </c>
      <c r="FT51" s="58">
        <v>2</v>
      </c>
      <c r="FU51" s="58">
        <v>2</v>
      </c>
      <c r="FV51" s="58">
        <v>4</v>
      </c>
      <c r="FW51" s="58">
        <v>1</v>
      </c>
      <c r="FX51" s="58">
        <v>0</v>
      </c>
      <c r="FY51" s="58">
        <v>3</v>
      </c>
      <c r="FZ51" s="58">
        <v>6</v>
      </c>
      <c r="GA51" s="58">
        <v>7</v>
      </c>
      <c r="GB51" s="58">
        <v>7</v>
      </c>
      <c r="GC51" s="85">
        <f t="shared" ref="GC51:GC64" si="139">SUM(FQ51:GB51)</f>
        <v>39</v>
      </c>
      <c r="GD51" s="58">
        <v>4</v>
      </c>
      <c r="GE51" s="58">
        <v>0</v>
      </c>
      <c r="GF51" s="58">
        <v>1</v>
      </c>
      <c r="GG51" s="58">
        <v>3</v>
      </c>
      <c r="GH51" s="58">
        <v>2</v>
      </c>
      <c r="GI51" s="58">
        <v>2</v>
      </c>
      <c r="GJ51" s="58">
        <v>5</v>
      </c>
      <c r="GK51" s="58">
        <v>0</v>
      </c>
      <c r="GL51" s="58">
        <v>2</v>
      </c>
      <c r="GM51" s="58">
        <v>3</v>
      </c>
      <c r="GN51" s="58">
        <v>6</v>
      </c>
      <c r="GO51" s="58">
        <v>12</v>
      </c>
      <c r="GP51" s="85">
        <f t="shared" ref="GP51:GP64" si="140">SUM(GD51:GO51)</f>
        <v>40</v>
      </c>
      <c r="GQ51" s="58">
        <v>9</v>
      </c>
      <c r="GR51" s="58">
        <v>5</v>
      </c>
      <c r="GS51" s="58">
        <v>4</v>
      </c>
      <c r="GT51" s="58">
        <v>3</v>
      </c>
      <c r="GU51" s="58">
        <v>5</v>
      </c>
      <c r="GV51" s="58">
        <v>2</v>
      </c>
      <c r="GW51" s="58">
        <v>2</v>
      </c>
      <c r="GX51" s="58">
        <v>3</v>
      </c>
      <c r="GY51" s="58">
        <v>5</v>
      </c>
      <c r="GZ51" s="58">
        <v>4</v>
      </c>
      <c r="HA51" s="58">
        <v>7</v>
      </c>
      <c r="HB51" s="58">
        <v>3</v>
      </c>
      <c r="HC51" s="85">
        <f t="shared" ref="HC51:HC64" si="141">SUM(GQ51:HB51)</f>
        <v>52</v>
      </c>
      <c r="HD51" s="58">
        <v>1</v>
      </c>
      <c r="HE51" s="58">
        <v>5</v>
      </c>
      <c r="HF51" s="58">
        <v>6</v>
      </c>
      <c r="HG51" s="58">
        <v>4</v>
      </c>
      <c r="HH51" s="58">
        <v>5</v>
      </c>
      <c r="HI51" s="58">
        <v>11</v>
      </c>
      <c r="HJ51" s="58">
        <v>4</v>
      </c>
      <c r="HK51" s="58">
        <v>1</v>
      </c>
      <c r="HL51" s="58">
        <v>1</v>
      </c>
      <c r="HM51" s="58">
        <v>5</v>
      </c>
      <c r="HN51" s="58">
        <v>1</v>
      </c>
      <c r="HO51" s="58">
        <v>3</v>
      </c>
      <c r="HP51" s="84">
        <f t="shared" ref="HP51:HP64" si="142">SUM(HD51:HO51)</f>
        <v>47</v>
      </c>
      <c r="HQ51" s="58">
        <v>4</v>
      </c>
      <c r="HR51" s="58">
        <v>6</v>
      </c>
      <c r="HS51" s="58">
        <v>6</v>
      </c>
      <c r="HT51" s="58">
        <v>5</v>
      </c>
      <c r="HU51" s="58">
        <v>0</v>
      </c>
      <c r="HV51" s="58">
        <v>4</v>
      </c>
      <c r="HW51" s="58">
        <v>6</v>
      </c>
      <c r="HX51" s="58">
        <v>5</v>
      </c>
      <c r="HY51" s="58">
        <v>5</v>
      </c>
      <c r="HZ51" s="58">
        <v>5</v>
      </c>
      <c r="IA51" s="58">
        <v>5</v>
      </c>
      <c r="IB51" s="58">
        <v>6</v>
      </c>
      <c r="IC51" s="84">
        <f t="shared" ref="IC51:IC64" si="143">SUM(HQ51:IB51)</f>
        <v>57</v>
      </c>
      <c r="ID51" s="58">
        <v>3</v>
      </c>
      <c r="IE51" s="58">
        <v>2</v>
      </c>
      <c r="IF51" s="58">
        <v>8</v>
      </c>
      <c r="IG51" s="58">
        <v>6</v>
      </c>
      <c r="IH51" s="58">
        <v>6</v>
      </c>
      <c r="II51" s="58">
        <v>2</v>
      </c>
      <c r="IJ51" s="58">
        <v>5</v>
      </c>
      <c r="IK51" s="58">
        <v>8</v>
      </c>
      <c r="IL51" s="58">
        <v>3</v>
      </c>
      <c r="IM51" s="58">
        <v>5</v>
      </c>
      <c r="IN51" s="58">
        <v>7</v>
      </c>
      <c r="IO51" s="58">
        <v>4</v>
      </c>
      <c r="IP51" s="84">
        <f t="shared" ref="IP51:IP64" si="144">SUM(ID51:IO51)</f>
        <v>59</v>
      </c>
      <c r="IQ51" s="58">
        <v>2</v>
      </c>
      <c r="IR51" s="58">
        <v>1</v>
      </c>
      <c r="IS51" s="58">
        <v>9</v>
      </c>
      <c r="IT51" s="58">
        <v>5</v>
      </c>
      <c r="IU51" s="58">
        <v>3</v>
      </c>
      <c r="IV51" s="58">
        <v>2</v>
      </c>
      <c r="IW51" s="58">
        <v>6</v>
      </c>
      <c r="IX51" s="58">
        <v>1</v>
      </c>
      <c r="IY51" s="58">
        <v>3</v>
      </c>
      <c r="IZ51" s="58">
        <v>9</v>
      </c>
      <c r="JA51" s="58">
        <v>8</v>
      </c>
      <c r="JB51" s="58">
        <v>9</v>
      </c>
      <c r="JC51" s="84">
        <f t="shared" ref="JC51:JC64" si="145">SUM(IQ51:JB51)</f>
        <v>58</v>
      </c>
      <c r="JD51" s="58">
        <v>8</v>
      </c>
      <c r="JE51" s="58">
        <v>12</v>
      </c>
      <c r="JF51" s="58">
        <v>4</v>
      </c>
      <c r="JG51" s="58">
        <v>9</v>
      </c>
      <c r="JH51" s="58">
        <v>8</v>
      </c>
      <c r="JI51" s="58">
        <v>4</v>
      </c>
      <c r="JJ51" s="58">
        <v>5</v>
      </c>
      <c r="JK51" s="58">
        <v>6</v>
      </c>
      <c r="JL51" s="58">
        <v>6</v>
      </c>
      <c r="JM51" s="58">
        <v>2</v>
      </c>
      <c r="JN51" s="58">
        <v>5</v>
      </c>
      <c r="JO51" s="58">
        <v>2</v>
      </c>
      <c r="JP51" s="84">
        <f t="shared" ref="JP51:JP64" si="146">SUM(JD51:JO51)</f>
        <v>71</v>
      </c>
      <c r="JQ51" s="58">
        <v>3</v>
      </c>
      <c r="JR51" s="58">
        <v>5</v>
      </c>
      <c r="JS51" s="58">
        <v>3</v>
      </c>
      <c r="JT51" s="58">
        <v>0</v>
      </c>
      <c r="JU51" s="58">
        <v>3</v>
      </c>
      <c r="JV51" s="58">
        <v>4</v>
      </c>
      <c r="JW51" s="58">
        <v>3</v>
      </c>
      <c r="JX51" s="58">
        <v>3</v>
      </c>
      <c r="JY51" s="58">
        <v>5</v>
      </c>
      <c r="JZ51" s="58">
        <v>10</v>
      </c>
      <c r="KA51" s="58">
        <v>9</v>
      </c>
      <c r="KB51" s="58">
        <v>5</v>
      </c>
      <c r="KC51" s="84">
        <f t="shared" ref="KC51:KC64" si="147">SUM(JQ51:KB51)</f>
        <v>53</v>
      </c>
      <c r="KD51" s="58">
        <v>4</v>
      </c>
      <c r="KE51" s="58">
        <v>2</v>
      </c>
      <c r="KF51" s="58">
        <v>8</v>
      </c>
      <c r="KG51" s="58">
        <v>10</v>
      </c>
      <c r="KH51" s="58">
        <v>11</v>
      </c>
      <c r="KI51" s="58">
        <v>7</v>
      </c>
      <c r="KJ51" s="58">
        <v>10</v>
      </c>
      <c r="KK51" s="58">
        <v>5</v>
      </c>
      <c r="KL51" s="58">
        <v>1</v>
      </c>
      <c r="KM51" s="58">
        <v>4</v>
      </c>
      <c r="KN51" s="58">
        <v>5</v>
      </c>
      <c r="KO51" s="58">
        <v>11</v>
      </c>
      <c r="KP51" s="84">
        <f t="shared" ref="KP51:KP64" si="148">SUM(KD51:KO51)</f>
        <v>78</v>
      </c>
      <c r="KQ51" s="58">
        <v>10</v>
      </c>
      <c r="KR51" s="58">
        <v>7</v>
      </c>
      <c r="KS51" s="58">
        <v>14</v>
      </c>
      <c r="KT51" s="58">
        <v>7</v>
      </c>
      <c r="KU51" s="58">
        <v>5</v>
      </c>
      <c r="KV51" s="58">
        <v>102</v>
      </c>
      <c r="KW51" s="58">
        <v>0</v>
      </c>
      <c r="KX51" s="58">
        <v>7</v>
      </c>
      <c r="KY51" s="58">
        <v>4</v>
      </c>
      <c r="KZ51" s="58">
        <v>3</v>
      </c>
      <c r="LA51" s="58">
        <v>5</v>
      </c>
      <c r="LB51" s="58">
        <v>7</v>
      </c>
      <c r="LC51" s="84">
        <f t="shared" ref="LC51:LC64" si="149">SUM(KQ51:LB51)</f>
        <v>171</v>
      </c>
      <c r="LD51" s="58">
        <v>0</v>
      </c>
      <c r="LE51" s="58">
        <v>0</v>
      </c>
      <c r="LF51" s="58">
        <v>1</v>
      </c>
      <c r="LG51" s="58">
        <v>0</v>
      </c>
      <c r="LH51" s="58">
        <v>8</v>
      </c>
      <c r="LI51" s="58">
        <v>9</v>
      </c>
      <c r="LJ51" s="58">
        <v>6</v>
      </c>
      <c r="LK51" s="58">
        <v>4</v>
      </c>
      <c r="LL51" s="58">
        <v>8</v>
      </c>
      <c r="LM51" s="58">
        <v>6</v>
      </c>
      <c r="LN51" s="58">
        <v>8</v>
      </c>
      <c r="LO51" s="58">
        <v>2</v>
      </c>
      <c r="LP51" s="84">
        <f t="shared" ref="LP51:LP64" si="150">SUM(LD51:LO51)</f>
        <v>52</v>
      </c>
      <c r="LQ51" s="169">
        <v>6</v>
      </c>
      <c r="LR51" s="169">
        <v>0</v>
      </c>
      <c r="LS51" s="169">
        <v>9</v>
      </c>
      <c r="LT51" s="169">
        <v>8</v>
      </c>
      <c r="LU51" s="169">
        <v>6</v>
      </c>
      <c r="LV51" s="169">
        <v>4</v>
      </c>
      <c r="LW51" s="169">
        <v>1</v>
      </c>
      <c r="LX51" s="169">
        <v>5</v>
      </c>
      <c r="LY51" s="169">
        <v>12</v>
      </c>
      <c r="LZ51" s="169">
        <v>13</v>
      </c>
      <c r="MA51" s="169">
        <v>4</v>
      </c>
      <c r="MB51" s="169">
        <v>4</v>
      </c>
      <c r="MC51" s="84">
        <f t="shared" ref="MC51:MC64" si="151">SUM(LQ51:MB51)</f>
        <v>72</v>
      </c>
      <c r="MD51" s="169">
        <v>4</v>
      </c>
      <c r="ME51" s="169">
        <v>4</v>
      </c>
      <c r="MF51" s="169">
        <v>2</v>
      </c>
      <c r="MG51" s="169">
        <v>4</v>
      </c>
      <c r="MH51" s="169">
        <v>3</v>
      </c>
      <c r="MI51" s="169">
        <v>2</v>
      </c>
      <c r="MJ51" s="58">
        <v>5</v>
      </c>
      <c r="MK51" s="58"/>
      <c r="ML51" s="58"/>
      <c r="MM51" s="58"/>
      <c r="MN51" s="58"/>
      <c r="MO51" s="58"/>
      <c r="MP51" s="83">
        <f t="shared" ref="MP51:MP64" si="152">SUM(MD51:MO51)</f>
        <v>24</v>
      </c>
    </row>
    <row r="52" spans="1:354" x14ac:dyDescent="0.25">
      <c r="A52" s="195"/>
      <c r="B52" s="197"/>
      <c r="C52" s="12" t="s">
        <v>70</v>
      </c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83">
        <f t="shared" si="126"/>
        <v>0</v>
      </c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83">
        <f t="shared" si="127"/>
        <v>0</v>
      </c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83">
        <f t="shared" si="128"/>
        <v>0</v>
      </c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84">
        <f t="shared" si="129"/>
        <v>0</v>
      </c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84">
        <f t="shared" si="130"/>
        <v>0</v>
      </c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84">
        <f t="shared" si="131"/>
        <v>0</v>
      </c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84">
        <f t="shared" si="132"/>
        <v>0</v>
      </c>
      <c r="CQ52" s="58"/>
      <c r="CR52" s="58"/>
      <c r="CS52" s="58"/>
      <c r="CT52" s="58"/>
      <c r="CU52" s="58"/>
      <c r="CV52" s="58"/>
      <c r="CW52" s="58"/>
      <c r="CX52" s="58"/>
      <c r="CY52" s="58"/>
      <c r="CZ52" s="58"/>
      <c r="DA52" s="58"/>
      <c r="DB52" s="58"/>
      <c r="DC52" s="85">
        <f t="shared" si="133"/>
        <v>0</v>
      </c>
      <c r="DD52" s="58"/>
      <c r="DE52" s="58"/>
      <c r="DF52" s="58"/>
      <c r="DG52" s="58"/>
      <c r="DH52" s="58"/>
      <c r="DI52" s="58"/>
      <c r="DJ52" s="58"/>
      <c r="DK52" s="58"/>
      <c r="DL52" s="58"/>
      <c r="DM52" s="58"/>
      <c r="DN52" s="58"/>
      <c r="DO52" s="58"/>
      <c r="DP52" s="84">
        <f t="shared" si="134"/>
        <v>0</v>
      </c>
      <c r="DQ52" s="58"/>
      <c r="DR52" s="58"/>
      <c r="DS52" s="58"/>
      <c r="DT52" s="58"/>
      <c r="DU52" s="58"/>
      <c r="DV52" s="58"/>
      <c r="DW52" s="58"/>
      <c r="DX52" s="58"/>
      <c r="DY52" s="58"/>
      <c r="DZ52" s="58"/>
      <c r="EA52" s="58"/>
      <c r="EB52" s="58"/>
      <c r="EC52" s="84">
        <f t="shared" si="135"/>
        <v>0</v>
      </c>
      <c r="ED52" s="58"/>
      <c r="EE52" s="58"/>
      <c r="EF52" s="58"/>
      <c r="EG52" s="58"/>
      <c r="EH52" s="58"/>
      <c r="EI52" s="58"/>
      <c r="EJ52" s="58"/>
      <c r="EK52" s="58"/>
      <c r="EL52" s="58"/>
      <c r="EM52" s="58"/>
      <c r="EN52" s="58"/>
      <c r="EO52" s="58"/>
      <c r="EP52" s="84">
        <f t="shared" si="136"/>
        <v>0</v>
      </c>
      <c r="EQ52" s="58"/>
      <c r="ER52" s="58"/>
      <c r="ES52" s="58"/>
      <c r="ET52" s="58"/>
      <c r="EU52" s="58"/>
      <c r="EV52" s="58"/>
      <c r="EW52" s="58"/>
      <c r="EX52" s="58"/>
      <c r="EY52" s="58"/>
      <c r="EZ52" s="58"/>
      <c r="FA52" s="58"/>
      <c r="FB52" s="58"/>
      <c r="FC52" s="84">
        <f t="shared" si="137"/>
        <v>0</v>
      </c>
      <c r="FD52" s="58">
        <v>60</v>
      </c>
      <c r="FE52" s="58">
        <v>53</v>
      </c>
      <c r="FF52" s="58">
        <v>65</v>
      </c>
      <c r="FG52" s="58">
        <v>54</v>
      </c>
      <c r="FH52" s="58">
        <v>50</v>
      </c>
      <c r="FI52" s="58">
        <v>63</v>
      </c>
      <c r="FJ52" s="58">
        <v>50</v>
      </c>
      <c r="FK52" s="58">
        <v>50</v>
      </c>
      <c r="FL52" s="58">
        <v>60</v>
      </c>
      <c r="FM52" s="58">
        <v>53</v>
      </c>
      <c r="FN52" s="58">
        <v>53</v>
      </c>
      <c r="FO52" s="58">
        <v>60</v>
      </c>
      <c r="FP52" s="85">
        <f t="shared" si="138"/>
        <v>671</v>
      </c>
      <c r="FQ52" s="58">
        <v>60</v>
      </c>
      <c r="FR52" s="58">
        <v>60</v>
      </c>
      <c r="FS52" s="58">
        <v>56</v>
      </c>
      <c r="FT52" s="58">
        <v>55</v>
      </c>
      <c r="FU52" s="58">
        <v>62</v>
      </c>
      <c r="FV52" s="58">
        <v>43</v>
      </c>
      <c r="FW52" s="58">
        <v>49</v>
      </c>
      <c r="FX52" s="58">
        <v>120</v>
      </c>
      <c r="FY52" s="58">
        <v>34</v>
      </c>
      <c r="FZ52" s="58">
        <v>51</v>
      </c>
      <c r="GA52" s="58">
        <v>48</v>
      </c>
      <c r="GB52" s="58">
        <v>43</v>
      </c>
      <c r="GC52" s="85">
        <f t="shared" si="139"/>
        <v>681</v>
      </c>
      <c r="GD52" s="58">
        <v>80</v>
      </c>
      <c r="GE52" s="58">
        <v>36</v>
      </c>
      <c r="GF52" s="58">
        <v>41</v>
      </c>
      <c r="GG52" s="58">
        <v>46</v>
      </c>
      <c r="GH52" s="58">
        <v>42</v>
      </c>
      <c r="GI52" s="58">
        <v>51</v>
      </c>
      <c r="GJ52" s="58">
        <v>53</v>
      </c>
      <c r="GK52" s="58">
        <v>65</v>
      </c>
      <c r="GL52" s="58">
        <v>45</v>
      </c>
      <c r="GM52" s="58">
        <v>52</v>
      </c>
      <c r="GN52" s="58">
        <v>65</v>
      </c>
      <c r="GO52" s="58">
        <v>70</v>
      </c>
      <c r="GP52" s="85">
        <f t="shared" si="140"/>
        <v>646</v>
      </c>
      <c r="GQ52" s="58">
        <v>89</v>
      </c>
      <c r="GR52" s="58">
        <v>71</v>
      </c>
      <c r="GS52" s="58">
        <v>74</v>
      </c>
      <c r="GT52" s="58">
        <v>71</v>
      </c>
      <c r="GU52" s="58">
        <v>56</v>
      </c>
      <c r="GV52" s="58">
        <v>61</v>
      </c>
      <c r="GW52" s="58">
        <v>48</v>
      </c>
      <c r="GX52" s="58">
        <v>54</v>
      </c>
      <c r="GY52" s="58">
        <v>35</v>
      </c>
      <c r="GZ52" s="58">
        <v>44</v>
      </c>
      <c r="HA52" s="58">
        <v>47</v>
      </c>
      <c r="HB52" s="58">
        <v>62</v>
      </c>
      <c r="HC52" s="85">
        <f t="shared" si="141"/>
        <v>712</v>
      </c>
      <c r="HD52" s="58">
        <v>71</v>
      </c>
      <c r="HE52" s="58">
        <v>61</v>
      </c>
      <c r="HF52" s="58">
        <v>75</v>
      </c>
      <c r="HG52" s="58">
        <v>71</v>
      </c>
      <c r="HH52" s="58">
        <v>62</v>
      </c>
      <c r="HI52" s="58">
        <v>41</v>
      </c>
      <c r="HJ52" s="58">
        <v>46</v>
      </c>
      <c r="HK52" s="58">
        <v>71</v>
      </c>
      <c r="HL52" s="58">
        <v>58</v>
      </c>
      <c r="HM52" s="58">
        <v>57</v>
      </c>
      <c r="HN52" s="58">
        <v>48</v>
      </c>
      <c r="HO52" s="58">
        <v>60</v>
      </c>
      <c r="HP52" s="84">
        <f t="shared" si="142"/>
        <v>721</v>
      </c>
      <c r="HQ52" s="58">
        <v>76</v>
      </c>
      <c r="HR52" s="58">
        <v>69</v>
      </c>
      <c r="HS52" s="58">
        <v>58</v>
      </c>
      <c r="HT52" s="58">
        <v>46</v>
      </c>
      <c r="HU52" s="58">
        <v>28</v>
      </c>
      <c r="HV52" s="58">
        <v>71</v>
      </c>
      <c r="HW52" s="58">
        <v>40</v>
      </c>
      <c r="HX52" s="58">
        <v>44</v>
      </c>
      <c r="HY52" s="58">
        <v>40</v>
      </c>
      <c r="HZ52" s="58">
        <v>51</v>
      </c>
      <c r="IA52" s="58">
        <v>52</v>
      </c>
      <c r="IB52" s="58">
        <v>57</v>
      </c>
      <c r="IC52" s="84">
        <f t="shared" si="143"/>
        <v>632</v>
      </c>
      <c r="ID52" s="58">
        <v>65</v>
      </c>
      <c r="IE52" s="58">
        <v>62</v>
      </c>
      <c r="IF52" s="58">
        <v>62</v>
      </c>
      <c r="IG52" s="58">
        <v>41</v>
      </c>
      <c r="IH52" s="58">
        <v>63</v>
      </c>
      <c r="II52" s="58">
        <v>43</v>
      </c>
      <c r="IJ52" s="58">
        <v>46</v>
      </c>
      <c r="IK52" s="58">
        <v>59</v>
      </c>
      <c r="IL52" s="58">
        <v>39</v>
      </c>
      <c r="IM52" s="58">
        <v>61</v>
      </c>
      <c r="IN52" s="58">
        <v>57</v>
      </c>
      <c r="IO52" s="58">
        <v>52</v>
      </c>
      <c r="IP52" s="84">
        <f t="shared" si="144"/>
        <v>650</v>
      </c>
      <c r="IQ52" s="58">
        <v>55</v>
      </c>
      <c r="IR52" s="58">
        <v>55</v>
      </c>
      <c r="IS52" s="58">
        <v>85</v>
      </c>
      <c r="IT52" s="58">
        <v>51</v>
      </c>
      <c r="IU52" s="58">
        <v>61</v>
      </c>
      <c r="IV52" s="58">
        <v>61</v>
      </c>
      <c r="IW52" s="58">
        <v>53</v>
      </c>
      <c r="IX52" s="58">
        <v>51</v>
      </c>
      <c r="IY52" s="58">
        <v>62</v>
      </c>
      <c r="IZ52" s="58">
        <v>105</v>
      </c>
      <c r="JA52" s="58">
        <v>65</v>
      </c>
      <c r="JB52" s="58">
        <v>54</v>
      </c>
      <c r="JC52" s="84">
        <f t="shared" si="145"/>
        <v>758</v>
      </c>
      <c r="JD52" s="58">
        <v>75</v>
      </c>
      <c r="JE52" s="58">
        <v>43</v>
      </c>
      <c r="JF52" s="58">
        <v>87</v>
      </c>
      <c r="JG52" s="58">
        <v>50</v>
      </c>
      <c r="JH52" s="58">
        <v>65</v>
      </c>
      <c r="JI52" s="58">
        <v>47</v>
      </c>
      <c r="JJ52" s="58">
        <v>59</v>
      </c>
      <c r="JK52" s="58">
        <v>38</v>
      </c>
      <c r="JL52" s="58">
        <v>64</v>
      </c>
      <c r="JM52" s="58">
        <v>46</v>
      </c>
      <c r="JN52" s="58">
        <v>39</v>
      </c>
      <c r="JO52" s="58">
        <v>64</v>
      </c>
      <c r="JP52" s="84">
        <f t="shared" si="146"/>
        <v>677</v>
      </c>
      <c r="JQ52" s="58">
        <v>80</v>
      </c>
      <c r="JR52" s="58">
        <v>53</v>
      </c>
      <c r="JS52" s="58">
        <v>67</v>
      </c>
      <c r="JT52" s="58">
        <v>54</v>
      </c>
      <c r="JU52" s="58">
        <v>81</v>
      </c>
      <c r="JV52" s="58">
        <v>80</v>
      </c>
      <c r="JW52" s="58">
        <v>67</v>
      </c>
      <c r="JX52" s="58">
        <v>69</v>
      </c>
      <c r="JY52" s="58">
        <v>109</v>
      </c>
      <c r="JZ52" s="58">
        <v>101</v>
      </c>
      <c r="KA52" s="58">
        <v>72</v>
      </c>
      <c r="KB52" s="58">
        <v>94</v>
      </c>
      <c r="KC52" s="84">
        <f t="shared" si="147"/>
        <v>927</v>
      </c>
      <c r="KD52" s="58">
        <v>82</v>
      </c>
      <c r="KE52" s="58">
        <v>102</v>
      </c>
      <c r="KF52" s="58">
        <v>164</v>
      </c>
      <c r="KG52" s="58">
        <v>118</v>
      </c>
      <c r="KH52" s="58">
        <v>62</v>
      </c>
      <c r="KI52" s="58">
        <v>85</v>
      </c>
      <c r="KJ52" s="58">
        <v>45</v>
      </c>
      <c r="KK52" s="58">
        <v>61</v>
      </c>
      <c r="KL52" s="58">
        <v>74</v>
      </c>
      <c r="KM52" s="58">
        <v>54</v>
      </c>
      <c r="KN52" s="58">
        <v>72</v>
      </c>
      <c r="KO52" s="58">
        <v>91</v>
      </c>
      <c r="KP52" s="84">
        <f t="shared" si="148"/>
        <v>1010</v>
      </c>
      <c r="KQ52" s="58">
        <v>135</v>
      </c>
      <c r="KR52" s="58">
        <v>131</v>
      </c>
      <c r="KS52" s="58">
        <v>117</v>
      </c>
      <c r="KT52" s="58">
        <v>88</v>
      </c>
      <c r="KU52" s="58">
        <v>53</v>
      </c>
      <c r="KV52" s="58">
        <v>46</v>
      </c>
      <c r="KW52" s="58">
        <v>15</v>
      </c>
      <c r="KX52" s="58">
        <v>98</v>
      </c>
      <c r="KY52" s="58">
        <v>65</v>
      </c>
      <c r="KZ52" s="58">
        <v>64</v>
      </c>
      <c r="LA52" s="58">
        <v>77</v>
      </c>
      <c r="LB52" s="58">
        <v>70</v>
      </c>
      <c r="LC52" s="84">
        <f t="shared" si="149"/>
        <v>959</v>
      </c>
      <c r="LD52" s="58">
        <v>73</v>
      </c>
      <c r="LE52" s="58">
        <v>64</v>
      </c>
      <c r="LF52" s="58">
        <v>67</v>
      </c>
      <c r="LG52" s="58">
        <v>67</v>
      </c>
      <c r="LH52" s="58">
        <v>115</v>
      </c>
      <c r="LI52" s="58">
        <v>75</v>
      </c>
      <c r="LJ52" s="58">
        <v>57</v>
      </c>
      <c r="LK52" s="58">
        <v>77</v>
      </c>
      <c r="LL52" s="58">
        <v>68</v>
      </c>
      <c r="LM52" s="58">
        <v>64</v>
      </c>
      <c r="LN52" s="58">
        <v>77</v>
      </c>
      <c r="LO52" s="58">
        <v>89</v>
      </c>
      <c r="LP52" s="84">
        <f t="shared" si="150"/>
        <v>893</v>
      </c>
      <c r="LQ52" s="169">
        <v>61</v>
      </c>
      <c r="LR52" s="169">
        <v>71</v>
      </c>
      <c r="LS52" s="169">
        <v>98</v>
      </c>
      <c r="LT52" s="169">
        <v>77</v>
      </c>
      <c r="LU52" s="169">
        <v>60</v>
      </c>
      <c r="LV52" s="169">
        <v>44</v>
      </c>
      <c r="LW52" s="169">
        <v>48</v>
      </c>
      <c r="LX52" s="169">
        <v>51</v>
      </c>
      <c r="LY52" s="169">
        <v>69</v>
      </c>
      <c r="LZ52" s="169">
        <v>87</v>
      </c>
      <c r="MA52" s="169">
        <v>59</v>
      </c>
      <c r="MB52" s="169">
        <v>78</v>
      </c>
      <c r="MC52" s="84">
        <f t="shared" si="151"/>
        <v>803</v>
      </c>
      <c r="MD52" s="169">
        <v>101</v>
      </c>
      <c r="ME52" s="169">
        <v>80</v>
      </c>
      <c r="MF52" s="169">
        <v>82</v>
      </c>
      <c r="MG52" s="169">
        <v>72</v>
      </c>
      <c r="MH52" s="169">
        <v>66</v>
      </c>
      <c r="MI52" s="169">
        <v>63</v>
      </c>
      <c r="MJ52" s="58">
        <v>69</v>
      </c>
      <c r="MK52" s="58"/>
      <c r="ML52" s="58"/>
      <c r="MM52" s="58"/>
      <c r="MN52" s="58"/>
      <c r="MO52" s="58"/>
      <c r="MP52" s="83">
        <f t="shared" si="152"/>
        <v>533</v>
      </c>
    </row>
    <row r="53" spans="1:354" x14ac:dyDescent="0.25">
      <c r="A53" s="195"/>
      <c r="B53" s="197"/>
      <c r="C53" s="12" t="s">
        <v>71</v>
      </c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83">
        <f t="shared" si="126"/>
        <v>0</v>
      </c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83">
        <f t="shared" si="127"/>
        <v>0</v>
      </c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83">
        <f t="shared" si="128"/>
        <v>0</v>
      </c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84">
        <f t="shared" si="129"/>
        <v>0</v>
      </c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84">
        <f t="shared" si="130"/>
        <v>0</v>
      </c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84">
        <f t="shared" si="131"/>
        <v>0</v>
      </c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84">
        <f t="shared" si="132"/>
        <v>0</v>
      </c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85">
        <f t="shared" si="133"/>
        <v>0</v>
      </c>
      <c r="DD53" s="58"/>
      <c r="DE53" s="58"/>
      <c r="DF53" s="58"/>
      <c r="DG53" s="58"/>
      <c r="DH53" s="58"/>
      <c r="DI53" s="58"/>
      <c r="DJ53" s="58"/>
      <c r="DK53" s="58"/>
      <c r="DL53" s="58"/>
      <c r="DM53" s="58"/>
      <c r="DN53" s="58"/>
      <c r="DO53" s="58"/>
      <c r="DP53" s="84">
        <f t="shared" si="134"/>
        <v>0</v>
      </c>
      <c r="DQ53" s="58"/>
      <c r="DR53" s="58"/>
      <c r="DS53" s="58"/>
      <c r="DT53" s="58"/>
      <c r="DU53" s="58"/>
      <c r="DV53" s="58"/>
      <c r="DW53" s="58"/>
      <c r="DX53" s="58"/>
      <c r="DY53" s="58"/>
      <c r="DZ53" s="58"/>
      <c r="EA53" s="58"/>
      <c r="EB53" s="58"/>
      <c r="EC53" s="84">
        <f t="shared" si="135"/>
        <v>0</v>
      </c>
      <c r="ED53" s="58"/>
      <c r="EE53" s="58"/>
      <c r="EF53" s="58"/>
      <c r="EG53" s="58"/>
      <c r="EH53" s="58"/>
      <c r="EI53" s="58"/>
      <c r="EJ53" s="58"/>
      <c r="EK53" s="58"/>
      <c r="EL53" s="58"/>
      <c r="EM53" s="58"/>
      <c r="EN53" s="58"/>
      <c r="EO53" s="58"/>
      <c r="EP53" s="84">
        <f t="shared" si="136"/>
        <v>0</v>
      </c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84">
        <f t="shared" si="137"/>
        <v>0</v>
      </c>
      <c r="FD53" s="58">
        <v>10</v>
      </c>
      <c r="FE53" s="58">
        <v>20</v>
      </c>
      <c r="FF53" s="58">
        <v>14</v>
      </c>
      <c r="FG53" s="58">
        <v>8</v>
      </c>
      <c r="FH53" s="58">
        <v>24</v>
      </c>
      <c r="FI53" s="58">
        <v>13</v>
      </c>
      <c r="FJ53" s="58">
        <v>5</v>
      </c>
      <c r="FK53" s="58">
        <v>7</v>
      </c>
      <c r="FL53" s="58">
        <v>19</v>
      </c>
      <c r="FM53" s="58">
        <v>14</v>
      </c>
      <c r="FN53" s="58">
        <v>8</v>
      </c>
      <c r="FO53" s="58">
        <v>20</v>
      </c>
      <c r="FP53" s="85">
        <f t="shared" si="138"/>
        <v>162</v>
      </c>
      <c r="FQ53" s="58">
        <v>19</v>
      </c>
      <c r="FR53" s="58">
        <v>12</v>
      </c>
      <c r="FS53" s="58">
        <v>13</v>
      </c>
      <c r="FT53" s="58">
        <v>16</v>
      </c>
      <c r="FU53" s="58">
        <v>8</v>
      </c>
      <c r="FV53" s="58">
        <v>6</v>
      </c>
      <c r="FW53" s="58">
        <v>8</v>
      </c>
      <c r="FX53" s="58">
        <v>13</v>
      </c>
      <c r="FY53" s="58">
        <v>15</v>
      </c>
      <c r="FZ53" s="58">
        <v>17</v>
      </c>
      <c r="GA53" s="58">
        <v>16</v>
      </c>
      <c r="GB53" s="58">
        <v>8</v>
      </c>
      <c r="GC53" s="85">
        <f t="shared" si="139"/>
        <v>151</v>
      </c>
      <c r="GD53" s="58">
        <v>15</v>
      </c>
      <c r="GE53" s="58">
        <v>15</v>
      </c>
      <c r="GF53" s="58">
        <v>17</v>
      </c>
      <c r="GG53" s="58">
        <v>16</v>
      </c>
      <c r="GH53" s="58">
        <v>12</v>
      </c>
      <c r="GI53" s="58">
        <v>8</v>
      </c>
      <c r="GJ53" s="58">
        <v>17</v>
      </c>
      <c r="GK53" s="58">
        <v>16</v>
      </c>
      <c r="GL53" s="58">
        <v>20</v>
      </c>
      <c r="GM53" s="58">
        <v>10</v>
      </c>
      <c r="GN53" s="58">
        <v>13</v>
      </c>
      <c r="GO53" s="58">
        <v>14</v>
      </c>
      <c r="GP53" s="85">
        <f t="shared" si="140"/>
        <v>173</v>
      </c>
      <c r="GQ53" s="58">
        <v>17</v>
      </c>
      <c r="GR53" s="58">
        <v>19</v>
      </c>
      <c r="GS53" s="58">
        <v>17</v>
      </c>
      <c r="GT53" s="58">
        <v>10</v>
      </c>
      <c r="GU53" s="58">
        <v>13</v>
      </c>
      <c r="GV53" s="58">
        <v>14</v>
      </c>
      <c r="GW53" s="58">
        <v>8</v>
      </c>
      <c r="GX53" s="58">
        <v>8</v>
      </c>
      <c r="GY53" s="58">
        <v>11</v>
      </c>
      <c r="GZ53" s="58">
        <v>19</v>
      </c>
      <c r="HA53" s="58">
        <v>9</v>
      </c>
      <c r="HB53" s="58">
        <v>14</v>
      </c>
      <c r="HC53" s="85">
        <f t="shared" si="141"/>
        <v>159</v>
      </c>
      <c r="HD53" s="58">
        <v>13</v>
      </c>
      <c r="HE53" s="58">
        <v>14</v>
      </c>
      <c r="HF53" s="58">
        <v>12</v>
      </c>
      <c r="HG53" s="58">
        <v>12</v>
      </c>
      <c r="HH53" s="58">
        <v>12</v>
      </c>
      <c r="HI53" s="58">
        <v>10</v>
      </c>
      <c r="HJ53" s="58">
        <v>16</v>
      </c>
      <c r="HK53" s="58">
        <v>14</v>
      </c>
      <c r="HL53" s="58">
        <v>11</v>
      </c>
      <c r="HM53" s="58">
        <v>12</v>
      </c>
      <c r="HN53" s="58">
        <v>19</v>
      </c>
      <c r="HO53" s="58">
        <v>13</v>
      </c>
      <c r="HP53" s="84">
        <f t="shared" si="142"/>
        <v>158</v>
      </c>
      <c r="HQ53" s="58">
        <v>10</v>
      </c>
      <c r="HR53" s="58">
        <v>15</v>
      </c>
      <c r="HS53" s="58">
        <v>16</v>
      </c>
      <c r="HT53" s="58">
        <v>16</v>
      </c>
      <c r="HU53" s="58">
        <v>15</v>
      </c>
      <c r="HV53" s="58">
        <v>16</v>
      </c>
      <c r="HW53" s="58">
        <v>9</v>
      </c>
      <c r="HX53" s="58">
        <v>10</v>
      </c>
      <c r="HY53" s="58">
        <v>21</v>
      </c>
      <c r="HZ53" s="58">
        <v>19</v>
      </c>
      <c r="IA53" s="58">
        <v>13</v>
      </c>
      <c r="IB53" s="58">
        <v>11</v>
      </c>
      <c r="IC53" s="84">
        <f t="shared" si="143"/>
        <v>171</v>
      </c>
      <c r="ID53" s="58">
        <v>13</v>
      </c>
      <c r="IE53" s="58">
        <v>9</v>
      </c>
      <c r="IF53" s="58">
        <v>9</v>
      </c>
      <c r="IG53" s="58">
        <v>11</v>
      </c>
      <c r="IH53" s="58">
        <v>17</v>
      </c>
      <c r="II53" s="58">
        <v>14</v>
      </c>
      <c r="IJ53" s="58">
        <v>16</v>
      </c>
      <c r="IK53" s="58">
        <v>15</v>
      </c>
      <c r="IL53" s="58">
        <v>12</v>
      </c>
      <c r="IM53" s="58">
        <v>15</v>
      </c>
      <c r="IN53" s="58">
        <v>17</v>
      </c>
      <c r="IO53" s="58">
        <v>18</v>
      </c>
      <c r="IP53" s="84">
        <f t="shared" si="144"/>
        <v>166</v>
      </c>
      <c r="IQ53" s="58">
        <v>20</v>
      </c>
      <c r="IR53" s="58">
        <v>16</v>
      </c>
      <c r="IS53" s="58">
        <v>11</v>
      </c>
      <c r="IT53" s="58">
        <v>5</v>
      </c>
      <c r="IU53" s="58">
        <v>10</v>
      </c>
      <c r="IV53" s="58">
        <v>11</v>
      </c>
      <c r="IW53" s="58">
        <v>11</v>
      </c>
      <c r="IX53" s="58">
        <v>11</v>
      </c>
      <c r="IY53" s="58">
        <v>8</v>
      </c>
      <c r="IZ53" s="58">
        <v>15</v>
      </c>
      <c r="JA53" s="58">
        <v>12</v>
      </c>
      <c r="JB53" s="58">
        <v>18</v>
      </c>
      <c r="JC53" s="84">
        <f t="shared" si="145"/>
        <v>148</v>
      </c>
      <c r="JD53" s="58">
        <v>17</v>
      </c>
      <c r="JE53" s="58">
        <v>14</v>
      </c>
      <c r="JF53" s="58">
        <v>25</v>
      </c>
      <c r="JG53" s="58">
        <v>9</v>
      </c>
      <c r="JH53" s="58">
        <v>17</v>
      </c>
      <c r="JI53" s="58">
        <v>11</v>
      </c>
      <c r="JJ53" s="58">
        <v>14</v>
      </c>
      <c r="JK53" s="58">
        <v>8</v>
      </c>
      <c r="JL53" s="58">
        <v>13</v>
      </c>
      <c r="JM53" s="58">
        <v>12</v>
      </c>
      <c r="JN53" s="58">
        <v>11</v>
      </c>
      <c r="JO53" s="58">
        <v>13</v>
      </c>
      <c r="JP53" s="84">
        <f t="shared" si="146"/>
        <v>164</v>
      </c>
      <c r="JQ53" s="58">
        <v>14</v>
      </c>
      <c r="JR53" s="58">
        <v>12</v>
      </c>
      <c r="JS53" s="58">
        <v>20</v>
      </c>
      <c r="JT53" s="58">
        <v>15</v>
      </c>
      <c r="JU53" s="58">
        <v>10</v>
      </c>
      <c r="JV53" s="58">
        <v>21</v>
      </c>
      <c r="JW53" s="58">
        <v>13</v>
      </c>
      <c r="JX53" s="58">
        <v>17</v>
      </c>
      <c r="JY53" s="58">
        <v>14</v>
      </c>
      <c r="JZ53" s="58">
        <v>25</v>
      </c>
      <c r="KA53" s="58">
        <v>23</v>
      </c>
      <c r="KB53" s="58">
        <v>32</v>
      </c>
      <c r="KC53" s="84">
        <f t="shared" si="147"/>
        <v>216</v>
      </c>
      <c r="KD53" s="58">
        <v>27</v>
      </c>
      <c r="KE53" s="58">
        <v>22</v>
      </c>
      <c r="KF53" s="58">
        <v>37</v>
      </c>
      <c r="KG53" s="58">
        <v>32</v>
      </c>
      <c r="KH53" s="58">
        <v>21</v>
      </c>
      <c r="KI53" s="58">
        <v>12</v>
      </c>
      <c r="KJ53" s="58">
        <v>12</v>
      </c>
      <c r="KK53" s="58">
        <v>12</v>
      </c>
      <c r="KL53" s="58">
        <v>25</v>
      </c>
      <c r="KM53" s="58">
        <v>11</v>
      </c>
      <c r="KN53" s="58">
        <v>17</v>
      </c>
      <c r="KO53" s="58">
        <v>20</v>
      </c>
      <c r="KP53" s="84">
        <f t="shared" si="148"/>
        <v>248</v>
      </c>
      <c r="KQ53" s="58">
        <v>23</v>
      </c>
      <c r="KR53" s="58">
        <v>17</v>
      </c>
      <c r="KS53" s="58">
        <v>17</v>
      </c>
      <c r="KT53" s="58">
        <v>14</v>
      </c>
      <c r="KU53" s="58">
        <v>15</v>
      </c>
      <c r="KV53" s="58">
        <v>21</v>
      </c>
      <c r="KW53" s="58">
        <v>4</v>
      </c>
      <c r="KX53" s="58">
        <v>19</v>
      </c>
      <c r="KY53" s="58">
        <v>12</v>
      </c>
      <c r="KZ53" s="58">
        <v>17</v>
      </c>
      <c r="LA53" s="58">
        <v>18</v>
      </c>
      <c r="LB53" s="58">
        <v>5</v>
      </c>
      <c r="LC53" s="84">
        <f t="shared" si="149"/>
        <v>182</v>
      </c>
      <c r="LD53" s="58">
        <v>14</v>
      </c>
      <c r="LE53" s="58">
        <v>6</v>
      </c>
      <c r="LF53" s="58">
        <v>18</v>
      </c>
      <c r="LG53" s="58">
        <v>12</v>
      </c>
      <c r="LH53" s="58">
        <v>12</v>
      </c>
      <c r="LI53" s="58">
        <v>9</v>
      </c>
      <c r="LJ53" s="58">
        <v>15</v>
      </c>
      <c r="LK53" s="58">
        <v>19</v>
      </c>
      <c r="LL53" s="58">
        <v>8</v>
      </c>
      <c r="LM53" s="58">
        <v>18</v>
      </c>
      <c r="LN53" s="58">
        <v>16</v>
      </c>
      <c r="LO53" s="58">
        <v>13</v>
      </c>
      <c r="LP53" s="84">
        <f t="shared" si="150"/>
        <v>160</v>
      </c>
      <c r="LQ53" s="169">
        <v>16</v>
      </c>
      <c r="LR53" s="169">
        <v>15</v>
      </c>
      <c r="LS53" s="169">
        <v>14</v>
      </c>
      <c r="LT53" s="169">
        <v>16</v>
      </c>
      <c r="LU53" s="169">
        <v>13</v>
      </c>
      <c r="LV53" s="169">
        <v>16</v>
      </c>
      <c r="LW53" s="169">
        <v>15</v>
      </c>
      <c r="LX53" s="169">
        <v>11</v>
      </c>
      <c r="LY53" s="169">
        <v>14</v>
      </c>
      <c r="LZ53" s="169">
        <v>17</v>
      </c>
      <c r="MA53" s="169">
        <v>19</v>
      </c>
      <c r="MB53" s="169">
        <v>13</v>
      </c>
      <c r="MC53" s="84">
        <f t="shared" si="151"/>
        <v>179</v>
      </c>
      <c r="MD53" s="169">
        <v>16</v>
      </c>
      <c r="ME53" s="169">
        <v>12</v>
      </c>
      <c r="MF53" s="169">
        <v>48</v>
      </c>
      <c r="MG53" s="169">
        <v>9</v>
      </c>
      <c r="MH53" s="169">
        <v>11</v>
      </c>
      <c r="MI53" s="169">
        <v>7</v>
      </c>
      <c r="MJ53" s="58">
        <v>18</v>
      </c>
      <c r="MK53" s="58"/>
      <c r="ML53" s="58"/>
      <c r="MM53" s="58"/>
      <c r="MN53" s="58"/>
      <c r="MO53" s="58"/>
      <c r="MP53" s="83">
        <f t="shared" si="152"/>
        <v>121</v>
      </c>
    </row>
    <row r="54" spans="1:354" x14ac:dyDescent="0.25">
      <c r="A54" s="195"/>
      <c r="B54" s="197"/>
      <c r="C54" s="12" t="s">
        <v>72</v>
      </c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83">
        <f t="shared" si="126"/>
        <v>0</v>
      </c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83">
        <f t="shared" si="127"/>
        <v>0</v>
      </c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83">
        <f t="shared" si="128"/>
        <v>0</v>
      </c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84">
        <f t="shared" si="129"/>
        <v>0</v>
      </c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84">
        <f t="shared" si="130"/>
        <v>0</v>
      </c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84">
        <f t="shared" si="131"/>
        <v>0</v>
      </c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84">
        <f t="shared" si="132"/>
        <v>0</v>
      </c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85">
        <f t="shared" si="133"/>
        <v>0</v>
      </c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  <c r="DO54" s="58"/>
      <c r="DP54" s="84">
        <f t="shared" si="134"/>
        <v>0</v>
      </c>
      <c r="DQ54" s="58"/>
      <c r="DR54" s="58"/>
      <c r="DS54" s="58"/>
      <c r="DT54" s="58"/>
      <c r="DU54" s="58"/>
      <c r="DV54" s="58"/>
      <c r="DW54" s="58"/>
      <c r="DX54" s="58"/>
      <c r="DY54" s="58"/>
      <c r="DZ54" s="58"/>
      <c r="EA54" s="58"/>
      <c r="EB54" s="58"/>
      <c r="EC54" s="84">
        <f t="shared" si="135"/>
        <v>0</v>
      </c>
      <c r="ED54" s="58"/>
      <c r="EE54" s="58"/>
      <c r="EF54" s="58"/>
      <c r="EG54" s="58"/>
      <c r="EH54" s="58"/>
      <c r="EI54" s="58"/>
      <c r="EJ54" s="58"/>
      <c r="EK54" s="58"/>
      <c r="EL54" s="58"/>
      <c r="EM54" s="58"/>
      <c r="EN54" s="58"/>
      <c r="EO54" s="58"/>
      <c r="EP54" s="84">
        <f t="shared" si="136"/>
        <v>0</v>
      </c>
      <c r="EQ54" s="58"/>
      <c r="ER54" s="58"/>
      <c r="ES54" s="58"/>
      <c r="ET54" s="58"/>
      <c r="EU54" s="58"/>
      <c r="EV54" s="58"/>
      <c r="EW54" s="58"/>
      <c r="EX54" s="58"/>
      <c r="EY54" s="58"/>
      <c r="EZ54" s="58"/>
      <c r="FA54" s="58"/>
      <c r="FB54" s="58"/>
      <c r="FC54" s="84">
        <f t="shared" si="137"/>
        <v>0</v>
      </c>
      <c r="FD54" s="58">
        <v>11</v>
      </c>
      <c r="FE54" s="58">
        <v>7</v>
      </c>
      <c r="FF54" s="58">
        <v>15</v>
      </c>
      <c r="FG54" s="58">
        <v>11</v>
      </c>
      <c r="FH54" s="58">
        <v>19</v>
      </c>
      <c r="FI54" s="58">
        <v>7</v>
      </c>
      <c r="FJ54" s="58">
        <v>10</v>
      </c>
      <c r="FK54" s="58">
        <v>19</v>
      </c>
      <c r="FL54" s="58">
        <v>10</v>
      </c>
      <c r="FM54" s="58">
        <v>12</v>
      </c>
      <c r="FN54" s="58">
        <v>9</v>
      </c>
      <c r="FO54" s="58">
        <v>19</v>
      </c>
      <c r="FP54" s="85">
        <f t="shared" si="138"/>
        <v>149</v>
      </c>
      <c r="FQ54" s="58">
        <v>15</v>
      </c>
      <c r="FR54" s="58">
        <v>12</v>
      </c>
      <c r="FS54" s="58">
        <v>17</v>
      </c>
      <c r="FT54" s="58">
        <v>22</v>
      </c>
      <c r="FU54" s="58">
        <v>16</v>
      </c>
      <c r="FV54" s="58">
        <v>11</v>
      </c>
      <c r="FW54" s="58">
        <v>7</v>
      </c>
      <c r="FX54" s="58">
        <v>12</v>
      </c>
      <c r="FY54" s="58">
        <v>14</v>
      </c>
      <c r="FZ54" s="58">
        <v>11</v>
      </c>
      <c r="GA54" s="58">
        <v>12</v>
      </c>
      <c r="GB54" s="58">
        <v>18</v>
      </c>
      <c r="GC54" s="85">
        <f t="shared" si="139"/>
        <v>167</v>
      </c>
      <c r="GD54" s="58">
        <v>13</v>
      </c>
      <c r="GE54" s="58">
        <v>18</v>
      </c>
      <c r="GF54" s="58">
        <v>14</v>
      </c>
      <c r="GG54" s="58">
        <v>14</v>
      </c>
      <c r="GH54" s="58">
        <v>8</v>
      </c>
      <c r="GI54" s="58">
        <v>8</v>
      </c>
      <c r="GJ54" s="58">
        <v>15</v>
      </c>
      <c r="GK54" s="58">
        <v>11</v>
      </c>
      <c r="GL54" s="58">
        <v>14</v>
      </c>
      <c r="GM54" s="58">
        <v>13</v>
      </c>
      <c r="GN54" s="58">
        <v>13</v>
      </c>
      <c r="GO54" s="58">
        <v>11</v>
      </c>
      <c r="GP54" s="85">
        <f t="shared" si="140"/>
        <v>152</v>
      </c>
      <c r="GQ54" s="58">
        <v>13</v>
      </c>
      <c r="GR54" s="58">
        <v>12</v>
      </c>
      <c r="GS54" s="58">
        <v>11</v>
      </c>
      <c r="GT54" s="58">
        <v>24</v>
      </c>
      <c r="GU54" s="58">
        <v>7</v>
      </c>
      <c r="GV54" s="58">
        <v>11</v>
      </c>
      <c r="GW54" s="58">
        <v>10</v>
      </c>
      <c r="GX54" s="58">
        <v>17</v>
      </c>
      <c r="GY54" s="58">
        <v>14</v>
      </c>
      <c r="GZ54" s="58">
        <v>14</v>
      </c>
      <c r="HA54" s="58">
        <v>9</v>
      </c>
      <c r="HB54" s="58">
        <v>13</v>
      </c>
      <c r="HC54" s="85">
        <f t="shared" si="141"/>
        <v>155</v>
      </c>
      <c r="HD54" s="58">
        <v>12</v>
      </c>
      <c r="HE54" s="58">
        <v>20</v>
      </c>
      <c r="HF54" s="58">
        <v>17</v>
      </c>
      <c r="HG54" s="58">
        <v>16</v>
      </c>
      <c r="HH54" s="58">
        <v>19</v>
      </c>
      <c r="HI54" s="58">
        <v>13</v>
      </c>
      <c r="HJ54" s="58">
        <v>6</v>
      </c>
      <c r="HK54" s="58">
        <v>13</v>
      </c>
      <c r="HL54" s="58">
        <v>13</v>
      </c>
      <c r="HM54" s="58">
        <v>12</v>
      </c>
      <c r="HN54" s="58">
        <v>13</v>
      </c>
      <c r="HO54" s="58">
        <v>12</v>
      </c>
      <c r="HP54" s="84">
        <f t="shared" si="142"/>
        <v>166</v>
      </c>
      <c r="HQ54" s="58">
        <v>14</v>
      </c>
      <c r="HR54" s="58">
        <v>13</v>
      </c>
      <c r="HS54" s="58">
        <v>13</v>
      </c>
      <c r="HT54" s="58">
        <v>13</v>
      </c>
      <c r="HU54" s="58">
        <v>4</v>
      </c>
      <c r="HV54" s="58">
        <v>9</v>
      </c>
      <c r="HW54" s="58">
        <v>13</v>
      </c>
      <c r="HX54" s="58">
        <v>7</v>
      </c>
      <c r="HY54" s="58">
        <v>16</v>
      </c>
      <c r="HZ54" s="58">
        <v>14</v>
      </c>
      <c r="IA54" s="58">
        <v>17</v>
      </c>
      <c r="IB54" s="58">
        <v>19</v>
      </c>
      <c r="IC54" s="84">
        <f t="shared" si="143"/>
        <v>152</v>
      </c>
      <c r="ID54" s="58">
        <v>17</v>
      </c>
      <c r="IE54" s="58">
        <v>12</v>
      </c>
      <c r="IF54" s="58">
        <v>14</v>
      </c>
      <c r="IG54" s="58">
        <v>6</v>
      </c>
      <c r="IH54" s="58">
        <v>11</v>
      </c>
      <c r="II54" s="58">
        <v>16</v>
      </c>
      <c r="IJ54" s="58">
        <v>16</v>
      </c>
      <c r="IK54" s="58">
        <v>5</v>
      </c>
      <c r="IL54" s="58">
        <v>9</v>
      </c>
      <c r="IM54" s="58">
        <v>14</v>
      </c>
      <c r="IN54" s="58">
        <v>9</v>
      </c>
      <c r="IO54" s="58">
        <v>12</v>
      </c>
      <c r="IP54" s="84">
        <f t="shared" si="144"/>
        <v>141</v>
      </c>
      <c r="IQ54" s="58">
        <v>12</v>
      </c>
      <c r="IR54" s="58">
        <v>12</v>
      </c>
      <c r="IS54" s="58">
        <v>7</v>
      </c>
      <c r="IT54" s="58">
        <v>10</v>
      </c>
      <c r="IU54" s="58">
        <v>14</v>
      </c>
      <c r="IV54" s="58">
        <v>4</v>
      </c>
      <c r="IW54" s="58">
        <v>8</v>
      </c>
      <c r="IX54" s="58">
        <v>7</v>
      </c>
      <c r="IY54" s="58">
        <v>6</v>
      </c>
      <c r="IZ54" s="58">
        <v>13</v>
      </c>
      <c r="JA54" s="58">
        <v>10</v>
      </c>
      <c r="JB54" s="58">
        <v>11</v>
      </c>
      <c r="JC54" s="84">
        <f t="shared" si="145"/>
        <v>114</v>
      </c>
      <c r="JD54" s="58">
        <v>8</v>
      </c>
      <c r="JE54" s="58">
        <v>9</v>
      </c>
      <c r="JF54" s="58">
        <v>16</v>
      </c>
      <c r="JG54" s="58">
        <v>13</v>
      </c>
      <c r="JH54" s="58">
        <v>17</v>
      </c>
      <c r="JI54" s="58">
        <v>21</v>
      </c>
      <c r="JJ54" s="58">
        <v>16</v>
      </c>
      <c r="JK54" s="58">
        <v>7</v>
      </c>
      <c r="JL54" s="58">
        <v>11</v>
      </c>
      <c r="JM54" s="58">
        <v>14</v>
      </c>
      <c r="JN54" s="58">
        <v>14</v>
      </c>
      <c r="JO54" s="58">
        <v>12</v>
      </c>
      <c r="JP54" s="84">
        <f t="shared" si="146"/>
        <v>158</v>
      </c>
      <c r="JQ54" s="58">
        <v>20</v>
      </c>
      <c r="JR54" s="58">
        <v>8</v>
      </c>
      <c r="JS54" s="58">
        <v>11</v>
      </c>
      <c r="JT54" s="58">
        <v>11</v>
      </c>
      <c r="JU54" s="58">
        <v>13</v>
      </c>
      <c r="JV54" s="58">
        <v>12</v>
      </c>
      <c r="JW54" s="58">
        <v>14</v>
      </c>
      <c r="JX54" s="58">
        <v>14</v>
      </c>
      <c r="JY54" s="58">
        <v>22</v>
      </c>
      <c r="JZ54" s="58">
        <v>16</v>
      </c>
      <c r="KA54" s="58">
        <v>14</v>
      </c>
      <c r="KB54" s="58">
        <v>22</v>
      </c>
      <c r="KC54" s="84">
        <f t="shared" si="147"/>
        <v>177</v>
      </c>
      <c r="KD54" s="58">
        <v>20</v>
      </c>
      <c r="KE54" s="58">
        <v>18</v>
      </c>
      <c r="KF54" s="58">
        <v>33</v>
      </c>
      <c r="KG54" s="58">
        <v>21</v>
      </c>
      <c r="KH54" s="58">
        <v>19</v>
      </c>
      <c r="KI54" s="58">
        <v>11</v>
      </c>
      <c r="KJ54" s="58">
        <v>12</v>
      </c>
      <c r="KK54" s="58">
        <v>14</v>
      </c>
      <c r="KL54" s="58">
        <v>12</v>
      </c>
      <c r="KM54" s="58">
        <v>19</v>
      </c>
      <c r="KN54" s="58">
        <v>15</v>
      </c>
      <c r="KO54" s="58">
        <v>21</v>
      </c>
      <c r="KP54" s="84">
        <f t="shared" si="148"/>
        <v>215</v>
      </c>
      <c r="KQ54" s="58">
        <v>27</v>
      </c>
      <c r="KR54" s="58">
        <v>12</v>
      </c>
      <c r="KS54" s="58">
        <v>21</v>
      </c>
      <c r="KT54" s="58">
        <v>8</v>
      </c>
      <c r="KU54" s="58">
        <v>7</v>
      </c>
      <c r="KV54" s="58">
        <v>11</v>
      </c>
      <c r="KW54" s="58">
        <v>2</v>
      </c>
      <c r="KX54" s="58">
        <v>16</v>
      </c>
      <c r="KY54" s="58">
        <v>15</v>
      </c>
      <c r="KZ54" s="58">
        <v>13</v>
      </c>
      <c r="LA54" s="58">
        <v>7</v>
      </c>
      <c r="LB54" s="58">
        <v>8</v>
      </c>
      <c r="LC54" s="84">
        <f t="shared" si="149"/>
        <v>147</v>
      </c>
      <c r="LD54" s="58">
        <v>7</v>
      </c>
      <c r="LE54" s="58">
        <v>5</v>
      </c>
      <c r="LF54" s="58">
        <v>15</v>
      </c>
      <c r="LG54" s="58">
        <v>7</v>
      </c>
      <c r="LH54" s="58">
        <v>20</v>
      </c>
      <c r="LI54" s="58">
        <v>8</v>
      </c>
      <c r="LJ54" s="58">
        <v>12</v>
      </c>
      <c r="LK54" s="58">
        <v>16</v>
      </c>
      <c r="LL54" s="58">
        <v>11</v>
      </c>
      <c r="LM54" s="58">
        <v>12</v>
      </c>
      <c r="LN54" s="58">
        <v>10</v>
      </c>
      <c r="LO54" s="58">
        <v>17</v>
      </c>
      <c r="LP54" s="84">
        <f t="shared" si="150"/>
        <v>140</v>
      </c>
      <c r="LQ54" s="169">
        <v>15</v>
      </c>
      <c r="LR54" s="169">
        <v>8</v>
      </c>
      <c r="LS54" s="169">
        <v>21</v>
      </c>
      <c r="LT54" s="169">
        <v>17</v>
      </c>
      <c r="LU54" s="169">
        <v>13</v>
      </c>
      <c r="LV54" s="169">
        <v>6</v>
      </c>
      <c r="LW54" s="169">
        <v>14</v>
      </c>
      <c r="LX54" s="169">
        <v>16</v>
      </c>
      <c r="LY54" s="169">
        <v>10</v>
      </c>
      <c r="LZ54" s="169">
        <v>8</v>
      </c>
      <c r="MA54" s="169">
        <v>12</v>
      </c>
      <c r="MB54" s="169">
        <v>16</v>
      </c>
      <c r="MC54" s="84">
        <f t="shared" si="151"/>
        <v>156</v>
      </c>
      <c r="MD54" s="169">
        <v>18</v>
      </c>
      <c r="ME54" s="169">
        <v>17</v>
      </c>
      <c r="MF54" s="169">
        <v>19</v>
      </c>
      <c r="MG54" s="169">
        <v>14</v>
      </c>
      <c r="MH54" s="169">
        <v>16</v>
      </c>
      <c r="MI54" s="169">
        <v>8</v>
      </c>
      <c r="MJ54" s="58">
        <v>11</v>
      </c>
      <c r="MK54" s="58"/>
      <c r="ML54" s="58"/>
      <c r="MM54" s="58"/>
      <c r="MN54" s="58"/>
      <c r="MO54" s="58"/>
      <c r="MP54" s="83">
        <f t="shared" si="152"/>
        <v>103</v>
      </c>
    </row>
    <row r="55" spans="1:354" x14ac:dyDescent="0.25">
      <c r="A55" s="195"/>
      <c r="B55" s="197"/>
      <c r="C55" s="12" t="s">
        <v>73</v>
      </c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83">
        <f t="shared" si="126"/>
        <v>0</v>
      </c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83">
        <f t="shared" si="127"/>
        <v>0</v>
      </c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83">
        <f t="shared" si="128"/>
        <v>0</v>
      </c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84">
        <f t="shared" si="129"/>
        <v>0</v>
      </c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84">
        <f t="shared" si="130"/>
        <v>0</v>
      </c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84">
        <f t="shared" si="131"/>
        <v>0</v>
      </c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84">
        <f t="shared" si="132"/>
        <v>0</v>
      </c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85">
        <f t="shared" si="133"/>
        <v>0</v>
      </c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  <c r="DO55" s="58"/>
      <c r="DP55" s="84">
        <f t="shared" si="134"/>
        <v>0</v>
      </c>
      <c r="DQ55" s="58"/>
      <c r="DR55" s="58"/>
      <c r="DS55" s="58"/>
      <c r="DT55" s="58"/>
      <c r="DU55" s="58"/>
      <c r="DV55" s="58"/>
      <c r="DW55" s="58"/>
      <c r="DX55" s="58"/>
      <c r="DY55" s="58"/>
      <c r="DZ55" s="58"/>
      <c r="EA55" s="58"/>
      <c r="EB55" s="58"/>
      <c r="EC55" s="84">
        <f t="shared" si="135"/>
        <v>0</v>
      </c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84">
        <f t="shared" si="136"/>
        <v>0</v>
      </c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84">
        <f t="shared" si="137"/>
        <v>0</v>
      </c>
      <c r="FD55" s="58">
        <v>10</v>
      </c>
      <c r="FE55" s="58">
        <v>7</v>
      </c>
      <c r="FF55" s="58">
        <v>7</v>
      </c>
      <c r="FG55" s="58">
        <v>6</v>
      </c>
      <c r="FH55" s="58">
        <v>6</v>
      </c>
      <c r="FI55" s="58">
        <v>6</v>
      </c>
      <c r="FJ55" s="58">
        <v>2</v>
      </c>
      <c r="FK55" s="58">
        <v>3</v>
      </c>
      <c r="FL55" s="58">
        <v>11</v>
      </c>
      <c r="FM55" s="58">
        <v>10</v>
      </c>
      <c r="FN55" s="58">
        <v>7</v>
      </c>
      <c r="FO55" s="58">
        <v>5</v>
      </c>
      <c r="FP55" s="85">
        <f t="shared" si="138"/>
        <v>80</v>
      </c>
      <c r="FQ55" s="58">
        <v>6</v>
      </c>
      <c r="FR55" s="58">
        <v>5</v>
      </c>
      <c r="FS55" s="58">
        <v>9</v>
      </c>
      <c r="FT55" s="58">
        <v>4</v>
      </c>
      <c r="FU55" s="58">
        <v>9</v>
      </c>
      <c r="FV55" s="58">
        <v>7</v>
      </c>
      <c r="FW55" s="58">
        <v>3</v>
      </c>
      <c r="FX55" s="58">
        <v>8</v>
      </c>
      <c r="FY55" s="58">
        <v>5</v>
      </c>
      <c r="FZ55" s="58">
        <v>8</v>
      </c>
      <c r="GA55" s="58">
        <v>5</v>
      </c>
      <c r="GB55" s="58">
        <v>3</v>
      </c>
      <c r="GC55" s="85">
        <f t="shared" si="139"/>
        <v>72</v>
      </c>
      <c r="GD55" s="58">
        <v>7</v>
      </c>
      <c r="GE55" s="58">
        <v>10</v>
      </c>
      <c r="GF55" s="58">
        <v>6</v>
      </c>
      <c r="GG55" s="58">
        <v>8</v>
      </c>
      <c r="GH55" s="58">
        <v>5</v>
      </c>
      <c r="GI55" s="58">
        <v>4</v>
      </c>
      <c r="GJ55" s="58">
        <v>8</v>
      </c>
      <c r="GK55" s="58">
        <v>11</v>
      </c>
      <c r="GL55" s="58">
        <v>15</v>
      </c>
      <c r="GM55" s="58">
        <v>6</v>
      </c>
      <c r="GN55" s="58">
        <v>4</v>
      </c>
      <c r="GO55" s="58">
        <v>7</v>
      </c>
      <c r="GP55" s="85">
        <f t="shared" si="140"/>
        <v>91</v>
      </c>
      <c r="GQ55" s="58">
        <v>15</v>
      </c>
      <c r="GR55" s="58">
        <v>4</v>
      </c>
      <c r="GS55" s="58">
        <v>5</v>
      </c>
      <c r="GT55" s="58">
        <v>4</v>
      </c>
      <c r="GU55" s="58">
        <v>4</v>
      </c>
      <c r="GV55" s="58">
        <v>3</v>
      </c>
      <c r="GW55" s="58">
        <v>3</v>
      </c>
      <c r="GX55" s="58">
        <v>8</v>
      </c>
      <c r="GY55" s="58">
        <v>3</v>
      </c>
      <c r="GZ55" s="58">
        <v>9</v>
      </c>
      <c r="HA55" s="58">
        <v>11</v>
      </c>
      <c r="HB55" s="58">
        <v>9</v>
      </c>
      <c r="HC55" s="85">
        <f t="shared" si="141"/>
        <v>78</v>
      </c>
      <c r="HD55" s="58">
        <v>9</v>
      </c>
      <c r="HE55" s="58">
        <v>4</v>
      </c>
      <c r="HF55" s="58">
        <v>6</v>
      </c>
      <c r="HG55" s="58">
        <v>4</v>
      </c>
      <c r="HH55" s="58">
        <v>3</v>
      </c>
      <c r="HI55" s="58">
        <v>3</v>
      </c>
      <c r="HJ55" s="58">
        <v>4</v>
      </c>
      <c r="HK55" s="58">
        <v>4</v>
      </c>
      <c r="HL55" s="58">
        <v>7</v>
      </c>
      <c r="HM55" s="58">
        <v>10</v>
      </c>
      <c r="HN55" s="58">
        <v>1</v>
      </c>
      <c r="HO55" s="58">
        <v>7</v>
      </c>
      <c r="HP55" s="84">
        <f t="shared" si="142"/>
        <v>62</v>
      </c>
      <c r="HQ55" s="58">
        <v>5</v>
      </c>
      <c r="HR55" s="58">
        <v>13</v>
      </c>
      <c r="HS55" s="58">
        <v>10</v>
      </c>
      <c r="HT55" s="58">
        <v>6</v>
      </c>
      <c r="HU55" s="58">
        <v>5</v>
      </c>
      <c r="HV55" s="58">
        <v>7</v>
      </c>
      <c r="HW55" s="58">
        <v>2</v>
      </c>
      <c r="HX55" s="58">
        <v>7</v>
      </c>
      <c r="HY55" s="58">
        <v>8</v>
      </c>
      <c r="HZ55" s="58">
        <v>8</v>
      </c>
      <c r="IA55" s="58">
        <v>11</v>
      </c>
      <c r="IB55" s="58">
        <v>5</v>
      </c>
      <c r="IC55" s="84">
        <f t="shared" si="143"/>
        <v>87</v>
      </c>
      <c r="ID55" s="58">
        <v>9</v>
      </c>
      <c r="IE55" s="58">
        <v>8</v>
      </c>
      <c r="IF55" s="58">
        <v>6</v>
      </c>
      <c r="IG55" s="58">
        <v>8</v>
      </c>
      <c r="IH55" s="58">
        <v>8</v>
      </c>
      <c r="II55" s="58">
        <v>4</v>
      </c>
      <c r="IJ55" s="58">
        <v>3</v>
      </c>
      <c r="IK55" s="58">
        <v>7</v>
      </c>
      <c r="IL55" s="58">
        <v>3</v>
      </c>
      <c r="IM55" s="58">
        <v>8</v>
      </c>
      <c r="IN55" s="58">
        <v>7</v>
      </c>
      <c r="IO55" s="58">
        <v>6</v>
      </c>
      <c r="IP55" s="84">
        <f t="shared" si="144"/>
        <v>77</v>
      </c>
      <c r="IQ55" s="58">
        <v>6</v>
      </c>
      <c r="IR55" s="58">
        <v>8</v>
      </c>
      <c r="IS55" s="58">
        <v>9</v>
      </c>
      <c r="IT55" s="58">
        <v>7</v>
      </c>
      <c r="IU55" s="58">
        <v>6</v>
      </c>
      <c r="IV55" s="58">
        <v>11</v>
      </c>
      <c r="IW55" s="58">
        <v>11</v>
      </c>
      <c r="IX55" s="58">
        <v>7</v>
      </c>
      <c r="IY55" s="58">
        <v>5</v>
      </c>
      <c r="IZ55" s="58">
        <v>11</v>
      </c>
      <c r="JA55" s="58">
        <v>8</v>
      </c>
      <c r="JB55" s="58">
        <v>6</v>
      </c>
      <c r="JC55" s="84">
        <f t="shared" si="145"/>
        <v>95</v>
      </c>
      <c r="JD55" s="58">
        <v>3</v>
      </c>
      <c r="JE55" s="58">
        <v>5</v>
      </c>
      <c r="JF55" s="58">
        <v>12</v>
      </c>
      <c r="JG55" s="58">
        <v>6</v>
      </c>
      <c r="JH55" s="58">
        <v>8</v>
      </c>
      <c r="JI55" s="58">
        <v>4</v>
      </c>
      <c r="JJ55" s="58">
        <v>10</v>
      </c>
      <c r="JK55" s="58">
        <v>4</v>
      </c>
      <c r="JL55" s="58">
        <v>8</v>
      </c>
      <c r="JM55" s="58">
        <v>5</v>
      </c>
      <c r="JN55" s="58">
        <v>4</v>
      </c>
      <c r="JO55" s="58">
        <v>9</v>
      </c>
      <c r="JP55" s="84">
        <f t="shared" si="146"/>
        <v>78</v>
      </c>
      <c r="JQ55" s="58">
        <v>6</v>
      </c>
      <c r="JR55" s="58">
        <v>7</v>
      </c>
      <c r="JS55" s="58">
        <v>7</v>
      </c>
      <c r="JT55" s="58">
        <v>4</v>
      </c>
      <c r="JU55" s="58">
        <v>7</v>
      </c>
      <c r="JV55" s="58">
        <v>6</v>
      </c>
      <c r="JW55" s="58">
        <v>8</v>
      </c>
      <c r="JX55" s="58">
        <v>4</v>
      </c>
      <c r="JY55" s="58">
        <v>12</v>
      </c>
      <c r="JZ55" s="58">
        <v>11</v>
      </c>
      <c r="KA55" s="58">
        <v>13</v>
      </c>
      <c r="KB55" s="58">
        <v>9</v>
      </c>
      <c r="KC55" s="84">
        <f t="shared" si="147"/>
        <v>94</v>
      </c>
      <c r="KD55" s="58">
        <v>11</v>
      </c>
      <c r="KE55" s="58">
        <v>22</v>
      </c>
      <c r="KF55" s="58">
        <v>24</v>
      </c>
      <c r="KG55" s="58">
        <v>9</v>
      </c>
      <c r="KH55" s="58">
        <v>9</v>
      </c>
      <c r="KI55" s="58">
        <v>6</v>
      </c>
      <c r="KJ55" s="58">
        <v>2</v>
      </c>
      <c r="KK55" s="58">
        <v>5</v>
      </c>
      <c r="KL55" s="58">
        <v>13</v>
      </c>
      <c r="KM55" s="58">
        <v>7</v>
      </c>
      <c r="KN55" s="58">
        <v>6</v>
      </c>
      <c r="KO55" s="58">
        <v>5</v>
      </c>
      <c r="KP55" s="84">
        <f t="shared" si="148"/>
        <v>119</v>
      </c>
      <c r="KQ55" s="58">
        <v>7</v>
      </c>
      <c r="KR55" s="58">
        <v>10</v>
      </c>
      <c r="KS55" s="58">
        <v>9</v>
      </c>
      <c r="KT55" s="58">
        <v>7</v>
      </c>
      <c r="KU55" s="58">
        <v>5</v>
      </c>
      <c r="KV55" s="58">
        <v>15</v>
      </c>
      <c r="KW55" s="58">
        <v>6</v>
      </c>
      <c r="KX55" s="58">
        <v>11</v>
      </c>
      <c r="KY55" s="58">
        <v>8</v>
      </c>
      <c r="KZ55" s="58">
        <v>8</v>
      </c>
      <c r="LA55" s="58">
        <v>4</v>
      </c>
      <c r="LB55" s="58">
        <v>7</v>
      </c>
      <c r="LC55" s="84">
        <f t="shared" si="149"/>
        <v>97</v>
      </c>
      <c r="LD55" s="58">
        <v>10</v>
      </c>
      <c r="LE55" s="58">
        <v>5</v>
      </c>
      <c r="LF55" s="58">
        <v>6</v>
      </c>
      <c r="LG55" s="58">
        <v>11</v>
      </c>
      <c r="LH55" s="58">
        <v>9</v>
      </c>
      <c r="LI55" s="58">
        <v>2</v>
      </c>
      <c r="LJ55" s="58">
        <v>9</v>
      </c>
      <c r="LK55" s="58">
        <v>5</v>
      </c>
      <c r="LL55" s="58">
        <v>7</v>
      </c>
      <c r="LM55" s="58">
        <v>10</v>
      </c>
      <c r="LN55" s="58">
        <v>5</v>
      </c>
      <c r="LO55" s="58">
        <v>8</v>
      </c>
      <c r="LP55" s="84">
        <f t="shared" si="150"/>
        <v>87</v>
      </c>
      <c r="LQ55" s="169">
        <v>9</v>
      </c>
      <c r="LR55" s="169">
        <v>8</v>
      </c>
      <c r="LS55" s="169">
        <v>13</v>
      </c>
      <c r="LT55" s="169">
        <v>2</v>
      </c>
      <c r="LU55" s="169">
        <v>12</v>
      </c>
      <c r="LV55" s="169">
        <v>1</v>
      </c>
      <c r="LW55" s="169">
        <v>6</v>
      </c>
      <c r="LX55" s="169">
        <v>7</v>
      </c>
      <c r="LY55" s="169">
        <v>7</v>
      </c>
      <c r="LZ55" s="169">
        <v>6</v>
      </c>
      <c r="MA55" s="169">
        <v>10</v>
      </c>
      <c r="MB55" s="169">
        <v>5</v>
      </c>
      <c r="MC55" s="84">
        <f t="shared" si="151"/>
        <v>86</v>
      </c>
      <c r="MD55" s="169">
        <v>3</v>
      </c>
      <c r="ME55" s="169">
        <v>9</v>
      </c>
      <c r="MF55" s="169">
        <v>8</v>
      </c>
      <c r="MG55" s="169">
        <v>3</v>
      </c>
      <c r="MH55" s="169">
        <v>6</v>
      </c>
      <c r="MI55" s="169">
        <v>7</v>
      </c>
      <c r="MJ55" s="58">
        <v>6</v>
      </c>
      <c r="MK55" s="58"/>
      <c r="ML55" s="58"/>
      <c r="MM55" s="58"/>
      <c r="MN55" s="58"/>
      <c r="MO55" s="58"/>
      <c r="MP55" s="83">
        <f t="shared" si="152"/>
        <v>42</v>
      </c>
    </row>
    <row r="56" spans="1:354" x14ac:dyDescent="0.25">
      <c r="A56" s="195"/>
      <c r="B56" s="197"/>
      <c r="C56" s="12" t="s">
        <v>74</v>
      </c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83">
        <f t="shared" si="126"/>
        <v>0</v>
      </c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83">
        <f t="shared" si="127"/>
        <v>0</v>
      </c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83">
        <f t="shared" si="128"/>
        <v>0</v>
      </c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84">
        <f t="shared" si="129"/>
        <v>0</v>
      </c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84">
        <f t="shared" si="130"/>
        <v>0</v>
      </c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84">
        <f t="shared" si="131"/>
        <v>0</v>
      </c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84">
        <f t="shared" si="132"/>
        <v>0</v>
      </c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85">
        <f t="shared" si="133"/>
        <v>0</v>
      </c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  <c r="DO56" s="58"/>
      <c r="DP56" s="84">
        <f t="shared" si="134"/>
        <v>0</v>
      </c>
      <c r="DQ56" s="58"/>
      <c r="DR56" s="58"/>
      <c r="DS56" s="58"/>
      <c r="DT56" s="58"/>
      <c r="DU56" s="58"/>
      <c r="DV56" s="58"/>
      <c r="DW56" s="58"/>
      <c r="DX56" s="58"/>
      <c r="DY56" s="58"/>
      <c r="DZ56" s="58"/>
      <c r="EA56" s="58"/>
      <c r="EB56" s="58"/>
      <c r="EC56" s="84">
        <f t="shared" si="135"/>
        <v>0</v>
      </c>
      <c r="ED56" s="58"/>
      <c r="EE56" s="58"/>
      <c r="EF56" s="58"/>
      <c r="EG56" s="58"/>
      <c r="EH56" s="58"/>
      <c r="EI56" s="58"/>
      <c r="EJ56" s="58"/>
      <c r="EK56" s="58"/>
      <c r="EL56" s="58"/>
      <c r="EM56" s="58"/>
      <c r="EN56" s="58"/>
      <c r="EO56" s="58"/>
      <c r="EP56" s="84">
        <f t="shared" si="136"/>
        <v>0</v>
      </c>
      <c r="EQ56" s="58"/>
      <c r="ER56" s="58"/>
      <c r="ES56" s="58"/>
      <c r="ET56" s="58"/>
      <c r="EU56" s="58"/>
      <c r="EV56" s="58"/>
      <c r="EW56" s="58"/>
      <c r="EX56" s="58"/>
      <c r="EY56" s="58"/>
      <c r="EZ56" s="58"/>
      <c r="FA56" s="58"/>
      <c r="FB56" s="58"/>
      <c r="FC56" s="84">
        <f t="shared" si="137"/>
        <v>0</v>
      </c>
      <c r="FD56" s="58">
        <v>26</v>
      </c>
      <c r="FE56" s="58">
        <v>14</v>
      </c>
      <c r="FF56" s="58">
        <v>20</v>
      </c>
      <c r="FG56" s="58">
        <v>12</v>
      </c>
      <c r="FH56" s="58">
        <v>21</v>
      </c>
      <c r="FI56" s="58">
        <v>16</v>
      </c>
      <c r="FJ56" s="58">
        <v>9</v>
      </c>
      <c r="FK56" s="58">
        <v>12</v>
      </c>
      <c r="FL56" s="58">
        <v>16</v>
      </c>
      <c r="FM56" s="58">
        <v>20</v>
      </c>
      <c r="FN56" s="58">
        <v>22</v>
      </c>
      <c r="FO56" s="58">
        <v>20</v>
      </c>
      <c r="FP56" s="85">
        <f t="shared" si="138"/>
        <v>208</v>
      </c>
      <c r="FQ56" s="58">
        <v>25</v>
      </c>
      <c r="FR56" s="58">
        <v>22</v>
      </c>
      <c r="FS56" s="58">
        <v>20</v>
      </c>
      <c r="FT56" s="58">
        <v>14</v>
      </c>
      <c r="FU56" s="58">
        <v>12</v>
      </c>
      <c r="FV56" s="58">
        <v>14</v>
      </c>
      <c r="FW56" s="58">
        <v>13</v>
      </c>
      <c r="FX56" s="58">
        <v>16</v>
      </c>
      <c r="FY56" s="58">
        <v>9</v>
      </c>
      <c r="FZ56" s="58">
        <v>20</v>
      </c>
      <c r="GA56" s="58">
        <v>16</v>
      </c>
      <c r="GB56" s="58">
        <v>23</v>
      </c>
      <c r="GC56" s="85">
        <f t="shared" si="139"/>
        <v>204</v>
      </c>
      <c r="GD56" s="58">
        <v>23</v>
      </c>
      <c r="GE56" s="58">
        <v>18</v>
      </c>
      <c r="GF56" s="58">
        <v>18</v>
      </c>
      <c r="GG56" s="58">
        <v>15</v>
      </c>
      <c r="GH56" s="58">
        <v>18</v>
      </c>
      <c r="GI56" s="58">
        <v>22</v>
      </c>
      <c r="GJ56" s="58">
        <v>18</v>
      </c>
      <c r="GK56" s="58">
        <v>16</v>
      </c>
      <c r="GL56" s="58">
        <v>11</v>
      </c>
      <c r="GM56" s="58">
        <v>18</v>
      </c>
      <c r="GN56" s="58">
        <v>13</v>
      </c>
      <c r="GO56" s="58">
        <v>16</v>
      </c>
      <c r="GP56" s="85">
        <f t="shared" si="140"/>
        <v>206</v>
      </c>
      <c r="GQ56" s="58">
        <v>28</v>
      </c>
      <c r="GR56" s="58">
        <v>20</v>
      </c>
      <c r="GS56" s="58">
        <v>17</v>
      </c>
      <c r="GT56" s="58">
        <v>19</v>
      </c>
      <c r="GU56" s="58">
        <v>16</v>
      </c>
      <c r="GV56" s="58">
        <v>11</v>
      </c>
      <c r="GW56" s="58">
        <v>6</v>
      </c>
      <c r="GX56" s="58">
        <v>22</v>
      </c>
      <c r="GY56" s="58">
        <v>12</v>
      </c>
      <c r="GZ56" s="58">
        <v>18</v>
      </c>
      <c r="HA56" s="58">
        <v>17</v>
      </c>
      <c r="HB56" s="58">
        <v>17</v>
      </c>
      <c r="HC56" s="85">
        <f t="shared" si="141"/>
        <v>203</v>
      </c>
      <c r="HD56" s="58">
        <v>14</v>
      </c>
      <c r="HE56" s="58">
        <v>19</v>
      </c>
      <c r="HF56" s="58">
        <v>18</v>
      </c>
      <c r="HG56" s="58">
        <v>20</v>
      </c>
      <c r="HH56" s="58">
        <v>13</v>
      </c>
      <c r="HI56" s="58">
        <v>22</v>
      </c>
      <c r="HJ56" s="58">
        <v>10</v>
      </c>
      <c r="HK56" s="58">
        <v>14</v>
      </c>
      <c r="HL56" s="58">
        <v>10</v>
      </c>
      <c r="HM56" s="58">
        <v>10</v>
      </c>
      <c r="HN56" s="58">
        <v>20</v>
      </c>
      <c r="HO56" s="58">
        <v>26</v>
      </c>
      <c r="HP56" s="84">
        <f t="shared" si="142"/>
        <v>196</v>
      </c>
      <c r="HQ56" s="58">
        <v>18</v>
      </c>
      <c r="HR56" s="58">
        <v>30</v>
      </c>
      <c r="HS56" s="58">
        <v>23</v>
      </c>
      <c r="HT56" s="58">
        <v>17</v>
      </c>
      <c r="HU56" s="58">
        <v>14</v>
      </c>
      <c r="HV56" s="58">
        <v>22</v>
      </c>
      <c r="HW56" s="58">
        <v>17</v>
      </c>
      <c r="HX56" s="58">
        <v>19</v>
      </c>
      <c r="HY56" s="58">
        <v>25</v>
      </c>
      <c r="HZ56" s="58">
        <v>27</v>
      </c>
      <c r="IA56" s="58">
        <v>23</v>
      </c>
      <c r="IB56" s="58">
        <v>24</v>
      </c>
      <c r="IC56" s="84">
        <f t="shared" si="143"/>
        <v>259</v>
      </c>
      <c r="ID56" s="58">
        <v>30</v>
      </c>
      <c r="IE56" s="58">
        <v>30</v>
      </c>
      <c r="IF56" s="58">
        <v>27</v>
      </c>
      <c r="IG56" s="58">
        <v>18</v>
      </c>
      <c r="IH56" s="58">
        <v>21</v>
      </c>
      <c r="II56" s="58">
        <v>16</v>
      </c>
      <c r="IJ56" s="58">
        <v>26</v>
      </c>
      <c r="IK56" s="58">
        <v>21</v>
      </c>
      <c r="IL56" s="58">
        <v>13</v>
      </c>
      <c r="IM56" s="58">
        <v>25</v>
      </c>
      <c r="IN56" s="58">
        <v>14</v>
      </c>
      <c r="IO56" s="58">
        <v>24</v>
      </c>
      <c r="IP56" s="84">
        <f t="shared" si="144"/>
        <v>265</v>
      </c>
      <c r="IQ56" s="58">
        <v>31</v>
      </c>
      <c r="IR56" s="58">
        <v>17</v>
      </c>
      <c r="IS56" s="58">
        <v>17</v>
      </c>
      <c r="IT56" s="58">
        <v>10</v>
      </c>
      <c r="IU56" s="58">
        <v>13</v>
      </c>
      <c r="IV56" s="58">
        <v>19</v>
      </c>
      <c r="IW56" s="58">
        <v>16</v>
      </c>
      <c r="IX56" s="58">
        <v>19</v>
      </c>
      <c r="IY56" s="58">
        <v>13</v>
      </c>
      <c r="IZ56" s="58">
        <v>20</v>
      </c>
      <c r="JA56" s="58">
        <v>17</v>
      </c>
      <c r="JB56" s="58">
        <v>23</v>
      </c>
      <c r="JC56" s="84">
        <f t="shared" si="145"/>
        <v>215</v>
      </c>
      <c r="JD56" s="58">
        <v>20</v>
      </c>
      <c r="JE56" s="58">
        <v>17</v>
      </c>
      <c r="JF56" s="58">
        <v>33</v>
      </c>
      <c r="JG56" s="58">
        <v>21</v>
      </c>
      <c r="JH56" s="58">
        <v>17</v>
      </c>
      <c r="JI56" s="58">
        <v>17</v>
      </c>
      <c r="JJ56" s="58">
        <v>14</v>
      </c>
      <c r="JK56" s="58">
        <v>18</v>
      </c>
      <c r="JL56" s="58">
        <v>17</v>
      </c>
      <c r="JM56" s="58">
        <v>13</v>
      </c>
      <c r="JN56" s="58">
        <v>34</v>
      </c>
      <c r="JO56" s="58">
        <v>18</v>
      </c>
      <c r="JP56" s="84">
        <f t="shared" si="146"/>
        <v>239</v>
      </c>
      <c r="JQ56" s="58">
        <v>17</v>
      </c>
      <c r="JR56" s="58">
        <v>18</v>
      </c>
      <c r="JS56" s="58">
        <v>20</v>
      </c>
      <c r="JT56" s="58">
        <v>19</v>
      </c>
      <c r="JU56" s="58">
        <v>26</v>
      </c>
      <c r="JV56" s="58">
        <v>18</v>
      </c>
      <c r="JW56" s="58">
        <v>18</v>
      </c>
      <c r="JX56" s="58">
        <v>10</v>
      </c>
      <c r="JY56" s="58">
        <v>16</v>
      </c>
      <c r="JZ56" s="58">
        <v>22</v>
      </c>
      <c r="KA56" s="58">
        <v>14</v>
      </c>
      <c r="KB56" s="58">
        <v>28</v>
      </c>
      <c r="KC56" s="84">
        <f t="shared" si="147"/>
        <v>226</v>
      </c>
      <c r="KD56" s="58">
        <v>25</v>
      </c>
      <c r="KE56" s="58">
        <v>34</v>
      </c>
      <c r="KF56" s="58">
        <v>23</v>
      </c>
      <c r="KG56" s="58">
        <v>21</v>
      </c>
      <c r="KH56" s="58">
        <v>33</v>
      </c>
      <c r="KI56" s="58">
        <v>28</v>
      </c>
      <c r="KJ56" s="58">
        <v>16</v>
      </c>
      <c r="KK56" s="58">
        <v>15</v>
      </c>
      <c r="KL56" s="58">
        <v>27</v>
      </c>
      <c r="KM56" s="58">
        <v>29</v>
      </c>
      <c r="KN56" s="58">
        <v>33</v>
      </c>
      <c r="KO56" s="58">
        <v>16</v>
      </c>
      <c r="KP56" s="84">
        <f t="shared" si="148"/>
        <v>300</v>
      </c>
      <c r="KQ56" s="58">
        <v>32</v>
      </c>
      <c r="KR56" s="58">
        <v>18</v>
      </c>
      <c r="KS56" s="58">
        <v>31</v>
      </c>
      <c r="KT56" s="58">
        <v>18</v>
      </c>
      <c r="KU56" s="58">
        <v>20</v>
      </c>
      <c r="KV56" s="58">
        <v>7</v>
      </c>
      <c r="KW56" s="58">
        <v>0</v>
      </c>
      <c r="KX56" s="58">
        <v>46</v>
      </c>
      <c r="KY56" s="58">
        <v>23</v>
      </c>
      <c r="KZ56" s="58">
        <v>19</v>
      </c>
      <c r="LA56" s="58">
        <v>15</v>
      </c>
      <c r="LB56" s="58">
        <v>19</v>
      </c>
      <c r="LC56" s="84">
        <f t="shared" si="149"/>
        <v>248</v>
      </c>
      <c r="LD56" s="58">
        <v>19</v>
      </c>
      <c r="LE56" s="58">
        <v>6</v>
      </c>
      <c r="LF56" s="58">
        <v>17</v>
      </c>
      <c r="LG56" s="58">
        <v>24</v>
      </c>
      <c r="LH56" s="58">
        <v>40</v>
      </c>
      <c r="LI56" s="58">
        <v>26</v>
      </c>
      <c r="LJ56" s="58">
        <v>24</v>
      </c>
      <c r="LK56" s="58">
        <v>21</v>
      </c>
      <c r="LL56" s="58">
        <v>9</v>
      </c>
      <c r="LM56" s="58">
        <v>11</v>
      </c>
      <c r="LN56" s="58">
        <v>15</v>
      </c>
      <c r="LO56" s="58">
        <v>21</v>
      </c>
      <c r="LP56" s="84">
        <f t="shared" si="150"/>
        <v>233</v>
      </c>
      <c r="LQ56" s="169">
        <v>18</v>
      </c>
      <c r="LR56" s="169">
        <v>14</v>
      </c>
      <c r="LS56" s="169">
        <v>19</v>
      </c>
      <c r="LT56" s="169">
        <v>37</v>
      </c>
      <c r="LU56" s="169">
        <v>30</v>
      </c>
      <c r="LV56" s="169">
        <v>14</v>
      </c>
      <c r="LW56" s="169">
        <v>34</v>
      </c>
      <c r="LX56" s="169">
        <v>26</v>
      </c>
      <c r="LY56" s="169">
        <v>19</v>
      </c>
      <c r="LZ56" s="169">
        <v>14</v>
      </c>
      <c r="MA56" s="169">
        <v>16</v>
      </c>
      <c r="MB56" s="169">
        <v>28</v>
      </c>
      <c r="MC56" s="84">
        <f t="shared" si="151"/>
        <v>269</v>
      </c>
      <c r="MD56" s="169">
        <v>28</v>
      </c>
      <c r="ME56" s="169">
        <v>19</v>
      </c>
      <c r="MF56" s="169">
        <v>20</v>
      </c>
      <c r="MG56" s="169">
        <v>22</v>
      </c>
      <c r="MH56" s="169">
        <v>9</v>
      </c>
      <c r="MI56" s="169">
        <v>17</v>
      </c>
      <c r="MJ56" s="58">
        <v>17</v>
      </c>
      <c r="MK56" s="58"/>
      <c r="ML56" s="58"/>
      <c r="MM56" s="58"/>
      <c r="MN56" s="58"/>
      <c r="MO56" s="58"/>
      <c r="MP56" s="83">
        <f t="shared" si="152"/>
        <v>132</v>
      </c>
    </row>
    <row r="57" spans="1:354" x14ac:dyDescent="0.25">
      <c r="A57" s="195"/>
      <c r="B57" s="197"/>
      <c r="C57" s="12" t="s">
        <v>75</v>
      </c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83">
        <f t="shared" si="126"/>
        <v>0</v>
      </c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83">
        <f t="shared" si="127"/>
        <v>0</v>
      </c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83">
        <f t="shared" si="128"/>
        <v>0</v>
      </c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84">
        <f t="shared" si="129"/>
        <v>0</v>
      </c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84">
        <f t="shared" si="130"/>
        <v>0</v>
      </c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84">
        <f t="shared" si="131"/>
        <v>0</v>
      </c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84">
        <f t="shared" si="132"/>
        <v>0</v>
      </c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85">
        <f t="shared" si="133"/>
        <v>0</v>
      </c>
      <c r="DD57" s="58"/>
      <c r="DE57" s="58"/>
      <c r="DF57" s="58"/>
      <c r="DG57" s="58"/>
      <c r="DH57" s="58"/>
      <c r="DI57" s="58"/>
      <c r="DJ57" s="58"/>
      <c r="DK57" s="58"/>
      <c r="DL57" s="58"/>
      <c r="DM57" s="58"/>
      <c r="DN57" s="58"/>
      <c r="DO57" s="58"/>
      <c r="DP57" s="84">
        <f t="shared" si="134"/>
        <v>0</v>
      </c>
      <c r="DQ57" s="58"/>
      <c r="DR57" s="58"/>
      <c r="DS57" s="58"/>
      <c r="DT57" s="58"/>
      <c r="DU57" s="58"/>
      <c r="DV57" s="58"/>
      <c r="DW57" s="58"/>
      <c r="DX57" s="58"/>
      <c r="DY57" s="58"/>
      <c r="DZ57" s="58"/>
      <c r="EA57" s="58"/>
      <c r="EB57" s="58"/>
      <c r="EC57" s="84">
        <f t="shared" si="135"/>
        <v>0</v>
      </c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  <c r="EO57" s="58"/>
      <c r="EP57" s="84">
        <f t="shared" si="136"/>
        <v>0</v>
      </c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84">
        <f t="shared" si="137"/>
        <v>0</v>
      </c>
      <c r="FD57" s="58">
        <v>29</v>
      </c>
      <c r="FE57" s="58">
        <v>29</v>
      </c>
      <c r="FF57" s="58">
        <v>38</v>
      </c>
      <c r="FG57" s="58">
        <v>24</v>
      </c>
      <c r="FH57" s="58">
        <v>15</v>
      </c>
      <c r="FI57" s="58">
        <v>18</v>
      </c>
      <c r="FJ57" s="58">
        <v>20</v>
      </c>
      <c r="FK57" s="58">
        <v>14</v>
      </c>
      <c r="FL57" s="58">
        <v>26</v>
      </c>
      <c r="FM57" s="58">
        <v>15</v>
      </c>
      <c r="FN57" s="58">
        <v>24</v>
      </c>
      <c r="FO57" s="58">
        <v>21</v>
      </c>
      <c r="FP57" s="85">
        <f t="shared" si="138"/>
        <v>273</v>
      </c>
      <c r="FQ57" s="58">
        <v>23</v>
      </c>
      <c r="FR57" s="58">
        <v>22</v>
      </c>
      <c r="FS57" s="58">
        <v>35</v>
      </c>
      <c r="FT57" s="58">
        <v>21</v>
      </c>
      <c r="FU57" s="58">
        <v>19</v>
      </c>
      <c r="FV57" s="58">
        <v>19</v>
      </c>
      <c r="FW57" s="58">
        <v>21</v>
      </c>
      <c r="FX57" s="58">
        <v>28</v>
      </c>
      <c r="FY57" s="58">
        <v>11</v>
      </c>
      <c r="FZ57" s="58">
        <v>15</v>
      </c>
      <c r="GA57" s="58">
        <v>22</v>
      </c>
      <c r="GB57" s="58">
        <v>20</v>
      </c>
      <c r="GC57" s="85">
        <f t="shared" si="139"/>
        <v>256</v>
      </c>
      <c r="GD57" s="58">
        <v>29</v>
      </c>
      <c r="GE57" s="58">
        <v>16</v>
      </c>
      <c r="GF57" s="58">
        <v>29</v>
      </c>
      <c r="GG57" s="58">
        <v>19</v>
      </c>
      <c r="GH57" s="58">
        <v>23</v>
      </c>
      <c r="GI57" s="58">
        <v>20</v>
      </c>
      <c r="GJ57" s="58">
        <v>15</v>
      </c>
      <c r="GK57" s="58">
        <v>19</v>
      </c>
      <c r="GL57" s="58">
        <v>12</v>
      </c>
      <c r="GM57" s="58">
        <v>28</v>
      </c>
      <c r="GN57" s="58">
        <v>21</v>
      </c>
      <c r="GO57" s="58">
        <v>16</v>
      </c>
      <c r="GP57" s="85">
        <f t="shared" si="140"/>
        <v>247</v>
      </c>
      <c r="GQ57" s="58">
        <v>27</v>
      </c>
      <c r="GR57" s="58">
        <v>20</v>
      </c>
      <c r="GS57" s="58">
        <v>22</v>
      </c>
      <c r="GT57" s="58">
        <v>19</v>
      </c>
      <c r="GU57" s="58">
        <v>17</v>
      </c>
      <c r="GV57" s="58">
        <v>25</v>
      </c>
      <c r="GW57" s="58">
        <v>23</v>
      </c>
      <c r="GX57" s="58">
        <v>20</v>
      </c>
      <c r="GY57" s="58">
        <v>12</v>
      </c>
      <c r="GZ57" s="58">
        <v>24</v>
      </c>
      <c r="HA57" s="58">
        <v>21</v>
      </c>
      <c r="HB57" s="58">
        <v>21</v>
      </c>
      <c r="HC57" s="85">
        <f t="shared" si="141"/>
        <v>251</v>
      </c>
      <c r="HD57" s="58">
        <v>24</v>
      </c>
      <c r="HE57" s="58">
        <v>23</v>
      </c>
      <c r="HF57" s="58">
        <v>21</v>
      </c>
      <c r="HG57" s="58">
        <v>21</v>
      </c>
      <c r="HH57" s="58">
        <v>19</v>
      </c>
      <c r="HI57" s="58">
        <v>15</v>
      </c>
      <c r="HJ57" s="58">
        <v>23</v>
      </c>
      <c r="HK57" s="58">
        <v>30</v>
      </c>
      <c r="HL57" s="58">
        <v>13</v>
      </c>
      <c r="HM57" s="58">
        <v>14</v>
      </c>
      <c r="HN57" s="58">
        <v>18</v>
      </c>
      <c r="HO57" s="58">
        <v>19</v>
      </c>
      <c r="HP57" s="84">
        <f t="shared" si="142"/>
        <v>240</v>
      </c>
      <c r="HQ57" s="58">
        <v>36</v>
      </c>
      <c r="HR57" s="58">
        <v>25</v>
      </c>
      <c r="HS57" s="58">
        <v>26</v>
      </c>
      <c r="HT57" s="58">
        <v>35</v>
      </c>
      <c r="HU57" s="58">
        <v>16</v>
      </c>
      <c r="HV57" s="58">
        <v>23</v>
      </c>
      <c r="HW57" s="58">
        <v>18</v>
      </c>
      <c r="HX57" s="58">
        <v>20</v>
      </c>
      <c r="HY57" s="58">
        <v>24</v>
      </c>
      <c r="HZ57" s="58">
        <v>22</v>
      </c>
      <c r="IA57" s="58">
        <v>21</v>
      </c>
      <c r="IB57" s="58">
        <v>44</v>
      </c>
      <c r="IC57" s="84">
        <f t="shared" si="143"/>
        <v>310</v>
      </c>
      <c r="ID57" s="58">
        <v>29</v>
      </c>
      <c r="IE57" s="58">
        <v>19</v>
      </c>
      <c r="IF57" s="58">
        <v>19</v>
      </c>
      <c r="IG57" s="58">
        <v>21</v>
      </c>
      <c r="IH57" s="58">
        <v>19</v>
      </c>
      <c r="II57" s="58">
        <v>23</v>
      </c>
      <c r="IJ57" s="58">
        <v>20</v>
      </c>
      <c r="IK57" s="58">
        <v>24</v>
      </c>
      <c r="IL57" s="58">
        <v>19</v>
      </c>
      <c r="IM57" s="58">
        <v>33</v>
      </c>
      <c r="IN57" s="58">
        <v>14</v>
      </c>
      <c r="IO57" s="58">
        <v>19</v>
      </c>
      <c r="IP57" s="84">
        <f t="shared" si="144"/>
        <v>259</v>
      </c>
      <c r="IQ57" s="58">
        <v>27</v>
      </c>
      <c r="IR57" s="58">
        <v>28</v>
      </c>
      <c r="IS57" s="58">
        <v>26</v>
      </c>
      <c r="IT57" s="58">
        <v>23</v>
      </c>
      <c r="IU57" s="58">
        <v>28</v>
      </c>
      <c r="IV57" s="58">
        <v>28</v>
      </c>
      <c r="IW57" s="58">
        <v>17</v>
      </c>
      <c r="IX57" s="58">
        <v>28</v>
      </c>
      <c r="IY57" s="58">
        <v>26</v>
      </c>
      <c r="IZ57" s="58">
        <v>29</v>
      </c>
      <c r="JA57" s="58">
        <v>29</v>
      </c>
      <c r="JB57" s="58">
        <v>23</v>
      </c>
      <c r="JC57" s="84">
        <f t="shared" si="145"/>
        <v>312</v>
      </c>
      <c r="JD57" s="58">
        <v>39</v>
      </c>
      <c r="JE57" s="58">
        <v>22</v>
      </c>
      <c r="JF57" s="58">
        <v>25</v>
      </c>
      <c r="JG57" s="58">
        <v>23</v>
      </c>
      <c r="JH57" s="58">
        <v>33</v>
      </c>
      <c r="JI57" s="58">
        <v>17</v>
      </c>
      <c r="JJ57" s="58">
        <v>33</v>
      </c>
      <c r="JK57" s="58">
        <v>24</v>
      </c>
      <c r="JL57" s="58">
        <v>18</v>
      </c>
      <c r="JM57" s="58">
        <v>24</v>
      </c>
      <c r="JN57" s="58">
        <v>21</v>
      </c>
      <c r="JO57" s="58">
        <v>31</v>
      </c>
      <c r="JP57" s="84">
        <f t="shared" si="146"/>
        <v>310</v>
      </c>
      <c r="JQ57" s="58">
        <v>36</v>
      </c>
      <c r="JR57" s="58">
        <v>21</v>
      </c>
      <c r="JS57" s="58">
        <v>24</v>
      </c>
      <c r="JT57" s="58">
        <v>17</v>
      </c>
      <c r="JU57" s="58">
        <v>6</v>
      </c>
      <c r="JV57" s="58">
        <v>15</v>
      </c>
      <c r="JW57" s="58">
        <v>27</v>
      </c>
      <c r="JX57" s="58">
        <v>32</v>
      </c>
      <c r="JY57" s="58">
        <v>22</v>
      </c>
      <c r="JZ57" s="58">
        <v>18</v>
      </c>
      <c r="KA57" s="58">
        <v>22</v>
      </c>
      <c r="KB57" s="58">
        <v>34</v>
      </c>
      <c r="KC57" s="84">
        <f t="shared" si="147"/>
        <v>274</v>
      </c>
      <c r="KD57" s="58">
        <v>28</v>
      </c>
      <c r="KE57" s="58">
        <v>63</v>
      </c>
      <c r="KF57" s="58">
        <v>56</v>
      </c>
      <c r="KG57" s="58">
        <v>36</v>
      </c>
      <c r="KH57" s="58">
        <v>27</v>
      </c>
      <c r="KI57" s="58">
        <v>26</v>
      </c>
      <c r="KJ57" s="58">
        <v>19</v>
      </c>
      <c r="KK57" s="58">
        <v>18</v>
      </c>
      <c r="KL57" s="58">
        <v>23</v>
      </c>
      <c r="KM57" s="58">
        <v>22</v>
      </c>
      <c r="KN57" s="58">
        <v>30</v>
      </c>
      <c r="KO57" s="58">
        <v>30</v>
      </c>
      <c r="KP57" s="84">
        <f t="shared" si="148"/>
        <v>378</v>
      </c>
      <c r="KQ57" s="58">
        <v>31</v>
      </c>
      <c r="KR57" s="58">
        <v>41</v>
      </c>
      <c r="KS57" s="58">
        <v>45</v>
      </c>
      <c r="KT57" s="58">
        <v>22</v>
      </c>
      <c r="KU57" s="58">
        <v>18</v>
      </c>
      <c r="KV57" s="58">
        <v>12</v>
      </c>
      <c r="KW57" s="58">
        <v>0</v>
      </c>
      <c r="KX57" s="58">
        <v>57</v>
      </c>
      <c r="KY57" s="58">
        <v>17</v>
      </c>
      <c r="KZ57" s="58">
        <v>31</v>
      </c>
      <c r="LA57" s="58">
        <v>23</v>
      </c>
      <c r="LB57" s="58">
        <v>19</v>
      </c>
      <c r="LC57" s="84">
        <f t="shared" si="149"/>
        <v>316</v>
      </c>
      <c r="LD57" s="58">
        <v>23</v>
      </c>
      <c r="LE57" s="58">
        <v>12</v>
      </c>
      <c r="LF57" s="58">
        <v>25</v>
      </c>
      <c r="LG57" s="58">
        <v>12</v>
      </c>
      <c r="LH57" s="58">
        <v>31</v>
      </c>
      <c r="LI57" s="58">
        <v>8</v>
      </c>
      <c r="LJ57" s="58">
        <v>17</v>
      </c>
      <c r="LK57" s="58">
        <v>17</v>
      </c>
      <c r="LL57" s="58">
        <v>19</v>
      </c>
      <c r="LM57" s="58">
        <v>27</v>
      </c>
      <c r="LN57" s="58">
        <v>19</v>
      </c>
      <c r="LO57" s="58">
        <v>17</v>
      </c>
      <c r="LP57" s="84">
        <f t="shared" si="150"/>
        <v>227</v>
      </c>
      <c r="LQ57" s="169">
        <v>28</v>
      </c>
      <c r="LR57" s="169">
        <v>15</v>
      </c>
      <c r="LS57" s="169">
        <v>42</v>
      </c>
      <c r="LT57" s="169">
        <v>23</v>
      </c>
      <c r="LU57" s="169">
        <v>23</v>
      </c>
      <c r="LV57" s="169">
        <v>17</v>
      </c>
      <c r="LW57" s="169">
        <v>21</v>
      </c>
      <c r="LX57" s="169">
        <v>23</v>
      </c>
      <c r="LY57" s="169">
        <v>20</v>
      </c>
      <c r="LZ57" s="169">
        <v>13</v>
      </c>
      <c r="MA57" s="169">
        <v>22</v>
      </c>
      <c r="MB57" s="169">
        <v>22</v>
      </c>
      <c r="MC57" s="84">
        <f t="shared" si="151"/>
        <v>269</v>
      </c>
      <c r="MD57" s="169">
        <v>20</v>
      </c>
      <c r="ME57" s="169">
        <v>25</v>
      </c>
      <c r="MF57" s="169">
        <v>21</v>
      </c>
      <c r="MG57" s="169">
        <v>18</v>
      </c>
      <c r="MH57" s="169">
        <v>11</v>
      </c>
      <c r="MI57" s="169">
        <v>24</v>
      </c>
      <c r="MJ57" s="58">
        <v>25</v>
      </c>
      <c r="MK57" s="58"/>
      <c r="ML57" s="58"/>
      <c r="MM57" s="58"/>
      <c r="MN57" s="58"/>
      <c r="MO57" s="58"/>
      <c r="MP57" s="83">
        <f t="shared" si="152"/>
        <v>144</v>
      </c>
    </row>
    <row r="58" spans="1:354" x14ac:dyDescent="0.25">
      <c r="A58" s="195"/>
      <c r="B58" s="197"/>
      <c r="C58" s="12" t="s">
        <v>76</v>
      </c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83">
        <f t="shared" si="126"/>
        <v>0</v>
      </c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83">
        <f t="shared" si="127"/>
        <v>0</v>
      </c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83">
        <f t="shared" si="128"/>
        <v>0</v>
      </c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84">
        <f t="shared" si="129"/>
        <v>0</v>
      </c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84">
        <f t="shared" si="130"/>
        <v>0</v>
      </c>
      <c r="BQ58" s="58"/>
      <c r="BR58" s="58"/>
      <c r="BS58" s="58"/>
      <c r="BT58" s="58"/>
      <c r="BU58" s="58"/>
      <c r="BV58" s="58"/>
      <c r="BW58" s="58"/>
      <c r="BX58" s="58"/>
      <c r="BY58" s="58"/>
      <c r="BZ58" s="58"/>
      <c r="CA58" s="58"/>
      <c r="CB58" s="58"/>
      <c r="CC58" s="84">
        <f t="shared" si="131"/>
        <v>0</v>
      </c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  <c r="CO58" s="58"/>
      <c r="CP58" s="84">
        <f t="shared" si="132"/>
        <v>0</v>
      </c>
      <c r="CQ58" s="58"/>
      <c r="CR58" s="58"/>
      <c r="CS58" s="58"/>
      <c r="CT58" s="58"/>
      <c r="CU58" s="58"/>
      <c r="CV58" s="58"/>
      <c r="CW58" s="58"/>
      <c r="CX58" s="58"/>
      <c r="CY58" s="58"/>
      <c r="CZ58" s="58"/>
      <c r="DA58" s="58"/>
      <c r="DB58" s="58"/>
      <c r="DC58" s="85">
        <f t="shared" si="133"/>
        <v>0</v>
      </c>
      <c r="DD58" s="58"/>
      <c r="DE58" s="58"/>
      <c r="DF58" s="58"/>
      <c r="DG58" s="58"/>
      <c r="DH58" s="58"/>
      <c r="DI58" s="58"/>
      <c r="DJ58" s="58"/>
      <c r="DK58" s="58"/>
      <c r="DL58" s="58"/>
      <c r="DM58" s="58"/>
      <c r="DN58" s="58"/>
      <c r="DO58" s="58"/>
      <c r="DP58" s="84">
        <f t="shared" si="134"/>
        <v>0</v>
      </c>
      <c r="DQ58" s="58"/>
      <c r="DR58" s="58"/>
      <c r="DS58" s="58"/>
      <c r="DT58" s="58"/>
      <c r="DU58" s="58"/>
      <c r="DV58" s="58"/>
      <c r="DW58" s="58"/>
      <c r="DX58" s="58"/>
      <c r="DY58" s="58"/>
      <c r="DZ58" s="58"/>
      <c r="EA58" s="58"/>
      <c r="EB58" s="58"/>
      <c r="EC58" s="84">
        <f t="shared" si="135"/>
        <v>0</v>
      </c>
      <c r="ED58" s="58"/>
      <c r="EE58" s="58"/>
      <c r="EF58" s="58"/>
      <c r="EG58" s="58"/>
      <c r="EH58" s="58"/>
      <c r="EI58" s="58"/>
      <c r="EJ58" s="58"/>
      <c r="EK58" s="58"/>
      <c r="EL58" s="58"/>
      <c r="EM58" s="58"/>
      <c r="EN58" s="58"/>
      <c r="EO58" s="58"/>
      <c r="EP58" s="84">
        <f t="shared" si="136"/>
        <v>0</v>
      </c>
      <c r="EQ58" s="58"/>
      <c r="ER58" s="58"/>
      <c r="ES58" s="58"/>
      <c r="ET58" s="58"/>
      <c r="EU58" s="58"/>
      <c r="EV58" s="58"/>
      <c r="EW58" s="58"/>
      <c r="EX58" s="58"/>
      <c r="EY58" s="58"/>
      <c r="EZ58" s="58"/>
      <c r="FA58" s="58"/>
      <c r="FB58" s="58"/>
      <c r="FC58" s="84">
        <f t="shared" si="137"/>
        <v>0</v>
      </c>
      <c r="FD58" s="58">
        <v>16</v>
      </c>
      <c r="FE58" s="58">
        <v>18</v>
      </c>
      <c r="FF58" s="58">
        <v>9</v>
      </c>
      <c r="FG58" s="58">
        <v>11</v>
      </c>
      <c r="FH58" s="58">
        <v>11</v>
      </c>
      <c r="FI58" s="58">
        <v>14</v>
      </c>
      <c r="FJ58" s="58">
        <v>16</v>
      </c>
      <c r="FK58" s="58">
        <v>15</v>
      </c>
      <c r="FL58" s="58">
        <v>10</v>
      </c>
      <c r="FM58" s="58">
        <v>8</v>
      </c>
      <c r="FN58" s="58">
        <v>16</v>
      </c>
      <c r="FO58" s="58">
        <v>13</v>
      </c>
      <c r="FP58" s="85">
        <f t="shared" si="138"/>
        <v>157</v>
      </c>
      <c r="FQ58" s="58">
        <v>12</v>
      </c>
      <c r="FR58" s="58">
        <v>15</v>
      </c>
      <c r="FS58" s="58">
        <v>13</v>
      </c>
      <c r="FT58" s="58">
        <v>16</v>
      </c>
      <c r="FU58" s="58">
        <v>12</v>
      </c>
      <c r="FV58" s="58">
        <v>11</v>
      </c>
      <c r="FW58" s="58">
        <v>12</v>
      </c>
      <c r="FX58" s="58">
        <v>10</v>
      </c>
      <c r="FY58" s="58">
        <v>10</v>
      </c>
      <c r="FZ58" s="58">
        <v>11</v>
      </c>
      <c r="GA58" s="58">
        <v>17</v>
      </c>
      <c r="GB58" s="58">
        <v>14</v>
      </c>
      <c r="GC58" s="85">
        <f t="shared" si="139"/>
        <v>153</v>
      </c>
      <c r="GD58" s="58">
        <v>15</v>
      </c>
      <c r="GE58" s="58">
        <v>17</v>
      </c>
      <c r="GF58" s="58">
        <v>11</v>
      </c>
      <c r="GG58" s="58">
        <v>10</v>
      </c>
      <c r="GH58" s="58">
        <v>15</v>
      </c>
      <c r="GI58" s="58">
        <v>16</v>
      </c>
      <c r="GJ58" s="58">
        <v>10</v>
      </c>
      <c r="GK58" s="58">
        <v>10</v>
      </c>
      <c r="GL58" s="58">
        <v>11</v>
      </c>
      <c r="GM58" s="58">
        <v>8</v>
      </c>
      <c r="GN58" s="58">
        <v>11</v>
      </c>
      <c r="GO58" s="58">
        <v>8</v>
      </c>
      <c r="GP58" s="85">
        <f t="shared" si="140"/>
        <v>142</v>
      </c>
      <c r="GQ58" s="58">
        <v>18</v>
      </c>
      <c r="GR58" s="58">
        <v>12</v>
      </c>
      <c r="GS58" s="58">
        <v>15</v>
      </c>
      <c r="GT58" s="58">
        <v>14</v>
      </c>
      <c r="GU58" s="58">
        <v>11</v>
      </c>
      <c r="GV58" s="58">
        <v>13</v>
      </c>
      <c r="GW58" s="58">
        <v>9</v>
      </c>
      <c r="GX58" s="58">
        <v>12</v>
      </c>
      <c r="GY58" s="58">
        <v>13</v>
      </c>
      <c r="GZ58" s="58">
        <v>12</v>
      </c>
      <c r="HA58" s="58">
        <v>10</v>
      </c>
      <c r="HB58" s="58">
        <v>14</v>
      </c>
      <c r="HC58" s="85">
        <f t="shared" si="141"/>
        <v>153</v>
      </c>
      <c r="HD58" s="58">
        <v>19</v>
      </c>
      <c r="HE58" s="58">
        <v>16</v>
      </c>
      <c r="HF58" s="58">
        <v>14</v>
      </c>
      <c r="HG58" s="58">
        <v>11</v>
      </c>
      <c r="HH58" s="58">
        <v>15</v>
      </c>
      <c r="HI58" s="58">
        <v>17</v>
      </c>
      <c r="HJ58" s="58">
        <v>6</v>
      </c>
      <c r="HK58" s="58">
        <v>10</v>
      </c>
      <c r="HL58" s="58">
        <v>13</v>
      </c>
      <c r="HM58" s="58">
        <v>10</v>
      </c>
      <c r="HN58" s="58">
        <v>8</v>
      </c>
      <c r="HO58" s="58">
        <v>16</v>
      </c>
      <c r="HP58" s="84">
        <f t="shared" si="142"/>
        <v>155</v>
      </c>
      <c r="HQ58" s="58">
        <v>15</v>
      </c>
      <c r="HR58" s="58">
        <v>9</v>
      </c>
      <c r="HS58" s="58">
        <v>23</v>
      </c>
      <c r="HT58" s="58">
        <v>15</v>
      </c>
      <c r="HU58" s="58">
        <v>9</v>
      </c>
      <c r="HV58" s="58">
        <v>7</v>
      </c>
      <c r="HW58" s="58">
        <v>14</v>
      </c>
      <c r="HX58" s="58">
        <v>10</v>
      </c>
      <c r="HY58" s="58">
        <v>14</v>
      </c>
      <c r="HZ58" s="58">
        <v>19</v>
      </c>
      <c r="IA58" s="58">
        <v>20</v>
      </c>
      <c r="IB58" s="58">
        <v>11</v>
      </c>
      <c r="IC58" s="84">
        <f t="shared" si="143"/>
        <v>166</v>
      </c>
      <c r="ID58" s="58">
        <v>16</v>
      </c>
      <c r="IE58" s="58">
        <v>23</v>
      </c>
      <c r="IF58" s="58">
        <v>17</v>
      </c>
      <c r="IG58" s="58">
        <v>18</v>
      </c>
      <c r="IH58" s="58">
        <v>20</v>
      </c>
      <c r="II58" s="58">
        <v>10</v>
      </c>
      <c r="IJ58" s="58">
        <v>11</v>
      </c>
      <c r="IK58" s="58">
        <v>17</v>
      </c>
      <c r="IL58" s="58">
        <v>7</v>
      </c>
      <c r="IM58" s="58">
        <v>8</v>
      </c>
      <c r="IN58" s="58">
        <v>13</v>
      </c>
      <c r="IO58" s="58">
        <v>14</v>
      </c>
      <c r="IP58" s="84">
        <f t="shared" si="144"/>
        <v>174</v>
      </c>
      <c r="IQ58" s="58">
        <v>16</v>
      </c>
      <c r="IR58" s="58">
        <v>15</v>
      </c>
      <c r="IS58" s="58">
        <v>18</v>
      </c>
      <c r="IT58" s="58">
        <v>15</v>
      </c>
      <c r="IU58" s="58">
        <v>19</v>
      </c>
      <c r="IV58" s="58">
        <v>13</v>
      </c>
      <c r="IW58" s="58">
        <v>9</v>
      </c>
      <c r="IX58" s="58">
        <v>11</v>
      </c>
      <c r="IY58" s="58">
        <v>18</v>
      </c>
      <c r="IZ58" s="58">
        <v>20</v>
      </c>
      <c r="JA58" s="58">
        <v>9</v>
      </c>
      <c r="JB58" s="58">
        <v>11</v>
      </c>
      <c r="JC58" s="84">
        <f t="shared" si="145"/>
        <v>174</v>
      </c>
      <c r="JD58" s="58">
        <v>17</v>
      </c>
      <c r="JE58" s="58">
        <v>20</v>
      </c>
      <c r="JF58" s="58">
        <v>17</v>
      </c>
      <c r="JG58" s="58">
        <v>18</v>
      </c>
      <c r="JH58" s="58">
        <v>15</v>
      </c>
      <c r="JI58" s="58">
        <v>11</v>
      </c>
      <c r="JJ58" s="58">
        <v>9</v>
      </c>
      <c r="JK58" s="58">
        <v>16</v>
      </c>
      <c r="JL58" s="58">
        <v>9</v>
      </c>
      <c r="JM58" s="58">
        <v>11</v>
      </c>
      <c r="JN58" s="58">
        <v>14</v>
      </c>
      <c r="JO58" s="58">
        <v>17</v>
      </c>
      <c r="JP58" s="84">
        <f t="shared" si="146"/>
        <v>174</v>
      </c>
      <c r="JQ58" s="58">
        <v>14</v>
      </c>
      <c r="JR58" s="58">
        <v>18</v>
      </c>
      <c r="JS58" s="58">
        <v>14</v>
      </c>
      <c r="JT58" s="58">
        <v>12</v>
      </c>
      <c r="JU58" s="58">
        <v>10</v>
      </c>
      <c r="JV58" s="58">
        <v>13</v>
      </c>
      <c r="JW58" s="58">
        <v>15</v>
      </c>
      <c r="JX58" s="58">
        <v>10</v>
      </c>
      <c r="JY58" s="58">
        <v>9</v>
      </c>
      <c r="JZ58" s="58">
        <v>16</v>
      </c>
      <c r="KA58" s="58">
        <v>15</v>
      </c>
      <c r="KB58" s="58">
        <v>19</v>
      </c>
      <c r="KC58" s="84">
        <f t="shared" si="147"/>
        <v>165</v>
      </c>
      <c r="KD58" s="58">
        <v>14</v>
      </c>
      <c r="KE58" s="58">
        <v>32</v>
      </c>
      <c r="KF58" s="58">
        <v>25</v>
      </c>
      <c r="KG58" s="58">
        <v>16</v>
      </c>
      <c r="KH58" s="58">
        <v>21</v>
      </c>
      <c r="KI58" s="58">
        <v>17</v>
      </c>
      <c r="KJ58" s="58">
        <v>13</v>
      </c>
      <c r="KK58" s="58">
        <v>16</v>
      </c>
      <c r="KL58" s="58">
        <v>11</v>
      </c>
      <c r="KM58" s="58">
        <v>17</v>
      </c>
      <c r="KN58" s="58">
        <v>17</v>
      </c>
      <c r="KO58" s="58">
        <v>14</v>
      </c>
      <c r="KP58" s="84">
        <f t="shared" si="148"/>
        <v>213</v>
      </c>
      <c r="KQ58" s="58">
        <v>18</v>
      </c>
      <c r="KR58" s="58">
        <v>18</v>
      </c>
      <c r="KS58" s="58">
        <v>13</v>
      </c>
      <c r="KT58" s="58">
        <v>18</v>
      </c>
      <c r="KU58" s="58">
        <v>15</v>
      </c>
      <c r="KV58" s="58">
        <v>4</v>
      </c>
      <c r="KW58" s="58">
        <v>1</v>
      </c>
      <c r="KX58" s="58">
        <v>18</v>
      </c>
      <c r="KY58" s="58">
        <v>10</v>
      </c>
      <c r="KZ58" s="58">
        <v>18</v>
      </c>
      <c r="LA58" s="58">
        <v>13</v>
      </c>
      <c r="LB58" s="58">
        <v>12</v>
      </c>
      <c r="LC58" s="84">
        <f t="shared" si="149"/>
        <v>158</v>
      </c>
      <c r="LD58" s="58">
        <v>13</v>
      </c>
      <c r="LE58" s="58">
        <v>11</v>
      </c>
      <c r="LF58" s="58">
        <v>12</v>
      </c>
      <c r="LG58" s="58">
        <v>18</v>
      </c>
      <c r="LH58" s="58">
        <v>19</v>
      </c>
      <c r="LI58" s="58">
        <v>12</v>
      </c>
      <c r="LJ58" s="58">
        <v>10</v>
      </c>
      <c r="LK58" s="58">
        <v>15</v>
      </c>
      <c r="LL58" s="58">
        <v>10</v>
      </c>
      <c r="LM58" s="58">
        <v>25</v>
      </c>
      <c r="LN58" s="58">
        <v>15</v>
      </c>
      <c r="LO58" s="58">
        <v>6</v>
      </c>
      <c r="LP58" s="84">
        <f t="shared" si="150"/>
        <v>166</v>
      </c>
      <c r="LQ58" s="169">
        <v>16</v>
      </c>
      <c r="LR58" s="169">
        <v>15</v>
      </c>
      <c r="LS58" s="169">
        <v>28</v>
      </c>
      <c r="LT58" s="169">
        <v>28</v>
      </c>
      <c r="LU58" s="169">
        <v>18</v>
      </c>
      <c r="LV58" s="169">
        <v>9</v>
      </c>
      <c r="LW58" s="169">
        <v>9</v>
      </c>
      <c r="LX58" s="169">
        <v>6</v>
      </c>
      <c r="LY58" s="169">
        <v>7</v>
      </c>
      <c r="LZ58" s="169">
        <v>10</v>
      </c>
      <c r="MA58" s="169">
        <v>8</v>
      </c>
      <c r="MB58" s="169">
        <v>18</v>
      </c>
      <c r="MC58" s="84">
        <f t="shared" si="151"/>
        <v>172</v>
      </c>
      <c r="MD58" s="169">
        <v>18</v>
      </c>
      <c r="ME58" s="169">
        <v>13</v>
      </c>
      <c r="MF58" s="169">
        <v>21</v>
      </c>
      <c r="MG58" s="169">
        <v>14</v>
      </c>
      <c r="MH58" s="169">
        <v>12</v>
      </c>
      <c r="MI58" s="169">
        <v>11</v>
      </c>
      <c r="MJ58" s="58">
        <v>10</v>
      </c>
      <c r="MK58" s="58"/>
      <c r="ML58" s="58"/>
      <c r="MM58" s="58"/>
      <c r="MN58" s="58"/>
      <c r="MO58" s="58"/>
      <c r="MP58" s="83">
        <f t="shared" si="152"/>
        <v>99</v>
      </c>
    </row>
    <row r="59" spans="1:354" x14ac:dyDescent="0.25">
      <c r="A59" s="195"/>
      <c r="B59" s="197"/>
      <c r="C59" s="12" t="s">
        <v>77</v>
      </c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83">
        <f t="shared" si="126"/>
        <v>0</v>
      </c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83">
        <f t="shared" si="127"/>
        <v>0</v>
      </c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83">
        <f t="shared" si="128"/>
        <v>0</v>
      </c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84">
        <f t="shared" si="129"/>
        <v>0</v>
      </c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84">
        <f t="shared" si="130"/>
        <v>0</v>
      </c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84">
        <f t="shared" si="131"/>
        <v>0</v>
      </c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84">
        <f t="shared" si="132"/>
        <v>0</v>
      </c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85">
        <f t="shared" si="133"/>
        <v>0</v>
      </c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  <c r="DO59" s="58"/>
      <c r="DP59" s="84">
        <f t="shared" si="134"/>
        <v>0</v>
      </c>
      <c r="DQ59" s="58"/>
      <c r="DR59" s="58"/>
      <c r="DS59" s="58"/>
      <c r="DT59" s="58"/>
      <c r="DU59" s="58"/>
      <c r="DV59" s="58"/>
      <c r="DW59" s="58"/>
      <c r="DX59" s="58"/>
      <c r="DY59" s="58"/>
      <c r="DZ59" s="58"/>
      <c r="EA59" s="58"/>
      <c r="EB59" s="58"/>
      <c r="EC59" s="84">
        <f t="shared" si="135"/>
        <v>0</v>
      </c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84">
        <f t="shared" si="136"/>
        <v>0</v>
      </c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84">
        <f t="shared" si="137"/>
        <v>0</v>
      </c>
      <c r="FD59" s="58">
        <v>12</v>
      </c>
      <c r="FE59" s="58">
        <v>16</v>
      </c>
      <c r="FF59" s="58">
        <v>9</v>
      </c>
      <c r="FG59" s="58">
        <v>8</v>
      </c>
      <c r="FH59" s="58">
        <v>10</v>
      </c>
      <c r="FI59" s="58">
        <v>10</v>
      </c>
      <c r="FJ59" s="58">
        <v>24</v>
      </c>
      <c r="FK59" s="58">
        <v>7</v>
      </c>
      <c r="FL59" s="58">
        <v>4</v>
      </c>
      <c r="FM59" s="58">
        <v>3</v>
      </c>
      <c r="FN59" s="58">
        <v>6</v>
      </c>
      <c r="FO59" s="58">
        <v>10</v>
      </c>
      <c r="FP59" s="85">
        <f t="shared" si="138"/>
        <v>119</v>
      </c>
      <c r="FQ59" s="58">
        <v>9</v>
      </c>
      <c r="FR59" s="58">
        <v>5</v>
      </c>
      <c r="FS59" s="58">
        <v>5</v>
      </c>
      <c r="FT59" s="58">
        <v>5</v>
      </c>
      <c r="FU59" s="58">
        <v>2</v>
      </c>
      <c r="FV59" s="58">
        <v>11</v>
      </c>
      <c r="FW59" s="58">
        <v>5</v>
      </c>
      <c r="FX59" s="58">
        <v>10</v>
      </c>
      <c r="FY59" s="58">
        <v>4</v>
      </c>
      <c r="FZ59" s="58">
        <v>11</v>
      </c>
      <c r="GA59" s="58">
        <v>5</v>
      </c>
      <c r="GB59" s="58">
        <v>6</v>
      </c>
      <c r="GC59" s="85">
        <f t="shared" si="139"/>
        <v>78</v>
      </c>
      <c r="GD59" s="58">
        <v>7</v>
      </c>
      <c r="GE59" s="58">
        <v>24</v>
      </c>
      <c r="GF59" s="58">
        <v>7</v>
      </c>
      <c r="GG59" s="58">
        <v>7</v>
      </c>
      <c r="GH59" s="58">
        <v>9</v>
      </c>
      <c r="GI59" s="58">
        <v>4</v>
      </c>
      <c r="GJ59" s="58">
        <v>8</v>
      </c>
      <c r="GK59" s="58">
        <v>10</v>
      </c>
      <c r="GL59" s="58">
        <v>7</v>
      </c>
      <c r="GM59" s="58">
        <v>13</v>
      </c>
      <c r="GN59" s="58">
        <v>8</v>
      </c>
      <c r="GO59" s="58">
        <v>6</v>
      </c>
      <c r="GP59" s="85">
        <f t="shared" si="140"/>
        <v>110</v>
      </c>
      <c r="GQ59" s="58">
        <v>9</v>
      </c>
      <c r="GR59" s="58">
        <v>9</v>
      </c>
      <c r="GS59" s="58">
        <v>9</v>
      </c>
      <c r="GT59" s="58">
        <v>4</v>
      </c>
      <c r="GU59" s="58">
        <v>9</v>
      </c>
      <c r="GV59" s="58">
        <v>8</v>
      </c>
      <c r="GW59" s="58">
        <v>9</v>
      </c>
      <c r="GX59" s="58">
        <v>10</v>
      </c>
      <c r="GY59" s="58">
        <v>3</v>
      </c>
      <c r="GZ59" s="58">
        <v>8</v>
      </c>
      <c r="HA59" s="58">
        <v>8</v>
      </c>
      <c r="HB59" s="58">
        <v>7</v>
      </c>
      <c r="HC59" s="85">
        <f t="shared" si="141"/>
        <v>93</v>
      </c>
      <c r="HD59" s="58">
        <v>7</v>
      </c>
      <c r="HE59" s="58">
        <v>4</v>
      </c>
      <c r="HF59" s="58">
        <v>6</v>
      </c>
      <c r="HG59" s="58">
        <v>13</v>
      </c>
      <c r="HH59" s="58">
        <v>7</v>
      </c>
      <c r="HI59" s="58">
        <v>3</v>
      </c>
      <c r="HJ59" s="58">
        <v>8</v>
      </c>
      <c r="HK59" s="58">
        <v>3</v>
      </c>
      <c r="HL59" s="58">
        <v>7</v>
      </c>
      <c r="HM59" s="58">
        <v>8</v>
      </c>
      <c r="HN59" s="58">
        <v>11</v>
      </c>
      <c r="HO59" s="58">
        <v>7</v>
      </c>
      <c r="HP59" s="84">
        <f t="shared" si="142"/>
        <v>84</v>
      </c>
      <c r="HQ59" s="58">
        <v>5</v>
      </c>
      <c r="HR59" s="58">
        <v>14</v>
      </c>
      <c r="HS59" s="58">
        <v>8</v>
      </c>
      <c r="HT59" s="58">
        <v>7</v>
      </c>
      <c r="HU59" s="58">
        <v>11</v>
      </c>
      <c r="HV59" s="58">
        <v>6</v>
      </c>
      <c r="HW59" s="58">
        <v>6</v>
      </c>
      <c r="HX59" s="58">
        <v>8</v>
      </c>
      <c r="HY59" s="58">
        <v>4</v>
      </c>
      <c r="HZ59" s="58">
        <v>14</v>
      </c>
      <c r="IA59" s="58">
        <v>11</v>
      </c>
      <c r="IB59" s="58">
        <v>6</v>
      </c>
      <c r="IC59" s="84">
        <f t="shared" si="143"/>
        <v>100</v>
      </c>
      <c r="ID59" s="58">
        <v>10</v>
      </c>
      <c r="IE59" s="58">
        <v>6</v>
      </c>
      <c r="IF59" s="58">
        <v>8</v>
      </c>
      <c r="IG59" s="58">
        <v>8</v>
      </c>
      <c r="IH59" s="58">
        <v>11</v>
      </c>
      <c r="II59" s="58">
        <v>10</v>
      </c>
      <c r="IJ59" s="58">
        <v>11</v>
      </c>
      <c r="IK59" s="58">
        <v>5</v>
      </c>
      <c r="IL59" s="58">
        <v>5</v>
      </c>
      <c r="IM59" s="58">
        <v>7</v>
      </c>
      <c r="IN59" s="58">
        <v>9</v>
      </c>
      <c r="IO59" s="58">
        <v>13</v>
      </c>
      <c r="IP59" s="84">
        <f t="shared" si="144"/>
        <v>103</v>
      </c>
      <c r="IQ59" s="58">
        <v>7</v>
      </c>
      <c r="IR59" s="58">
        <v>11</v>
      </c>
      <c r="IS59" s="58">
        <v>3</v>
      </c>
      <c r="IT59" s="58">
        <v>12</v>
      </c>
      <c r="IU59" s="58">
        <v>8</v>
      </c>
      <c r="IV59" s="58">
        <v>9</v>
      </c>
      <c r="IW59" s="58">
        <v>8</v>
      </c>
      <c r="IX59" s="58">
        <v>9</v>
      </c>
      <c r="IY59" s="58">
        <v>5</v>
      </c>
      <c r="IZ59" s="58">
        <v>11</v>
      </c>
      <c r="JA59" s="58">
        <v>5</v>
      </c>
      <c r="JB59" s="58">
        <v>7</v>
      </c>
      <c r="JC59" s="84">
        <f t="shared" si="145"/>
        <v>95</v>
      </c>
      <c r="JD59" s="58">
        <v>15</v>
      </c>
      <c r="JE59" s="58">
        <v>11</v>
      </c>
      <c r="JF59" s="58">
        <v>5</v>
      </c>
      <c r="JG59" s="58">
        <v>6</v>
      </c>
      <c r="JH59" s="58">
        <v>6</v>
      </c>
      <c r="JI59" s="58">
        <v>6</v>
      </c>
      <c r="JJ59" s="58">
        <v>8</v>
      </c>
      <c r="JK59" s="58">
        <v>8</v>
      </c>
      <c r="JL59" s="58">
        <v>3</v>
      </c>
      <c r="JM59" s="58">
        <v>11</v>
      </c>
      <c r="JN59" s="58">
        <v>8</v>
      </c>
      <c r="JO59" s="58">
        <v>7</v>
      </c>
      <c r="JP59" s="84">
        <f t="shared" si="146"/>
        <v>94</v>
      </c>
      <c r="JQ59" s="58">
        <v>8</v>
      </c>
      <c r="JR59" s="58">
        <v>9</v>
      </c>
      <c r="JS59" s="58">
        <v>9</v>
      </c>
      <c r="JT59" s="58">
        <v>4</v>
      </c>
      <c r="JU59" s="58">
        <v>4</v>
      </c>
      <c r="JV59" s="58">
        <v>16</v>
      </c>
      <c r="JW59" s="58">
        <v>5</v>
      </c>
      <c r="JX59" s="58">
        <v>7</v>
      </c>
      <c r="JY59" s="58">
        <v>8</v>
      </c>
      <c r="JZ59" s="58">
        <v>12</v>
      </c>
      <c r="KA59" s="58">
        <v>12</v>
      </c>
      <c r="KB59" s="58">
        <v>13</v>
      </c>
      <c r="KC59" s="84">
        <f t="shared" si="147"/>
        <v>107</v>
      </c>
      <c r="KD59" s="58">
        <v>9</v>
      </c>
      <c r="KE59" s="58">
        <v>14</v>
      </c>
      <c r="KF59" s="58">
        <v>17</v>
      </c>
      <c r="KG59" s="58">
        <v>12</v>
      </c>
      <c r="KH59" s="58">
        <v>13</v>
      </c>
      <c r="KI59" s="58">
        <v>8</v>
      </c>
      <c r="KJ59" s="58">
        <v>8</v>
      </c>
      <c r="KK59" s="58">
        <v>6</v>
      </c>
      <c r="KL59" s="58">
        <v>4</v>
      </c>
      <c r="KM59" s="58">
        <v>4</v>
      </c>
      <c r="KN59" s="58">
        <v>7</v>
      </c>
      <c r="KO59" s="58">
        <v>5</v>
      </c>
      <c r="KP59" s="84">
        <f t="shared" si="148"/>
        <v>107</v>
      </c>
      <c r="KQ59" s="58">
        <v>9</v>
      </c>
      <c r="KR59" s="58">
        <v>6</v>
      </c>
      <c r="KS59" s="58">
        <v>14</v>
      </c>
      <c r="KT59" s="58">
        <v>7</v>
      </c>
      <c r="KU59" s="58">
        <v>11</v>
      </c>
      <c r="KV59" s="58">
        <v>1</v>
      </c>
      <c r="KW59" s="58">
        <v>0</v>
      </c>
      <c r="KX59" s="58">
        <v>16</v>
      </c>
      <c r="KY59" s="58">
        <v>10</v>
      </c>
      <c r="KZ59" s="58">
        <v>9</v>
      </c>
      <c r="LA59" s="58">
        <v>13</v>
      </c>
      <c r="LB59" s="58">
        <v>7</v>
      </c>
      <c r="LC59" s="84">
        <f t="shared" si="149"/>
        <v>103</v>
      </c>
      <c r="LD59" s="58">
        <v>4</v>
      </c>
      <c r="LE59" s="58">
        <v>7</v>
      </c>
      <c r="LF59" s="58">
        <v>6</v>
      </c>
      <c r="LG59" s="58">
        <v>9</v>
      </c>
      <c r="LH59" s="58">
        <v>9</v>
      </c>
      <c r="LI59" s="58">
        <v>8</v>
      </c>
      <c r="LJ59" s="58">
        <v>10</v>
      </c>
      <c r="LK59" s="58">
        <v>11</v>
      </c>
      <c r="LL59" s="58">
        <v>2</v>
      </c>
      <c r="LM59" s="58">
        <v>14</v>
      </c>
      <c r="LN59" s="58">
        <v>11</v>
      </c>
      <c r="LO59" s="58">
        <v>6</v>
      </c>
      <c r="LP59" s="84">
        <f t="shared" si="150"/>
        <v>97</v>
      </c>
      <c r="LQ59" s="169">
        <v>9</v>
      </c>
      <c r="LR59" s="169">
        <v>2</v>
      </c>
      <c r="LS59" s="169">
        <v>13</v>
      </c>
      <c r="LT59" s="169">
        <v>6</v>
      </c>
      <c r="LU59" s="169">
        <v>8</v>
      </c>
      <c r="LV59" s="169">
        <v>6</v>
      </c>
      <c r="LW59" s="169">
        <v>12</v>
      </c>
      <c r="LX59" s="169">
        <v>5</v>
      </c>
      <c r="LY59" s="169">
        <v>4</v>
      </c>
      <c r="LZ59" s="169">
        <v>12</v>
      </c>
      <c r="MA59" s="169">
        <v>8</v>
      </c>
      <c r="MB59" s="169">
        <v>6</v>
      </c>
      <c r="MC59" s="84">
        <f t="shared" si="151"/>
        <v>91</v>
      </c>
      <c r="MD59" s="169">
        <v>8</v>
      </c>
      <c r="ME59" s="169">
        <v>10</v>
      </c>
      <c r="MF59" s="169">
        <v>15</v>
      </c>
      <c r="MG59" s="169">
        <v>5</v>
      </c>
      <c r="MH59" s="169">
        <v>6</v>
      </c>
      <c r="MI59" s="169">
        <v>4</v>
      </c>
      <c r="MJ59" s="58">
        <v>11</v>
      </c>
      <c r="MK59" s="58"/>
      <c r="ML59" s="58"/>
      <c r="MM59" s="58"/>
      <c r="MN59" s="58"/>
      <c r="MO59" s="58"/>
      <c r="MP59" s="83">
        <f t="shared" si="152"/>
        <v>59</v>
      </c>
    </row>
    <row r="60" spans="1:354" x14ac:dyDescent="0.25">
      <c r="A60" s="195"/>
      <c r="B60" s="197"/>
      <c r="C60" s="12" t="s">
        <v>78</v>
      </c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83">
        <f t="shared" si="126"/>
        <v>0</v>
      </c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83">
        <f t="shared" si="127"/>
        <v>0</v>
      </c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83">
        <f t="shared" si="128"/>
        <v>0</v>
      </c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84">
        <f t="shared" si="129"/>
        <v>0</v>
      </c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84">
        <f t="shared" si="130"/>
        <v>0</v>
      </c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84">
        <f t="shared" si="131"/>
        <v>0</v>
      </c>
      <c r="CD60" s="58"/>
      <c r="CE60" s="58"/>
      <c r="CF60" s="58"/>
      <c r="CG60" s="58"/>
      <c r="CH60" s="58"/>
      <c r="CI60" s="58"/>
      <c r="CJ60" s="58"/>
      <c r="CK60" s="58"/>
      <c r="CL60" s="58"/>
      <c r="CM60" s="58"/>
      <c r="CN60" s="58"/>
      <c r="CO60" s="58"/>
      <c r="CP60" s="84">
        <f t="shared" si="132"/>
        <v>0</v>
      </c>
      <c r="CQ60" s="58"/>
      <c r="CR60" s="58"/>
      <c r="CS60" s="58"/>
      <c r="CT60" s="58"/>
      <c r="CU60" s="58"/>
      <c r="CV60" s="58"/>
      <c r="CW60" s="58"/>
      <c r="CX60" s="58"/>
      <c r="CY60" s="58"/>
      <c r="CZ60" s="58"/>
      <c r="DA60" s="58"/>
      <c r="DB60" s="58"/>
      <c r="DC60" s="85">
        <f t="shared" si="133"/>
        <v>0</v>
      </c>
      <c r="DD60" s="58"/>
      <c r="DE60" s="58"/>
      <c r="DF60" s="58"/>
      <c r="DG60" s="58"/>
      <c r="DH60" s="58"/>
      <c r="DI60" s="58"/>
      <c r="DJ60" s="58"/>
      <c r="DK60" s="58"/>
      <c r="DL60" s="58"/>
      <c r="DM60" s="58"/>
      <c r="DN60" s="58"/>
      <c r="DO60" s="58"/>
      <c r="DP60" s="84">
        <f t="shared" si="134"/>
        <v>0</v>
      </c>
      <c r="DQ60" s="58"/>
      <c r="DR60" s="58"/>
      <c r="DS60" s="58"/>
      <c r="DT60" s="58"/>
      <c r="DU60" s="58"/>
      <c r="DV60" s="58"/>
      <c r="DW60" s="58"/>
      <c r="DX60" s="58"/>
      <c r="DY60" s="58"/>
      <c r="DZ60" s="58"/>
      <c r="EA60" s="58"/>
      <c r="EB60" s="58"/>
      <c r="EC60" s="84">
        <f t="shared" si="135"/>
        <v>0</v>
      </c>
      <c r="ED60" s="58"/>
      <c r="EE60" s="58"/>
      <c r="EF60" s="58"/>
      <c r="EG60" s="58"/>
      <c r="EH60" s="58"/>
      <c r="EI60" s="58"/>
      <c r="EJ60" s="58"/>
      <c r="EK60" s="58"/>
      <c r="EL60" s="58"/>
      <c r="EM60" s="58"/>
      <c r="EN60" s="58"/>
      <c r="EO60" s="58"/>
      <c r="EP60" s="84">
        <f t="shared" si="136"/>
        <v>0</v>
      </c>
      <c r="EQ60" s="58"/>
      <c r="ER60" s="58"/>
      <c r="ES60" s="58"/>
      <c r="ET60" s="58"/>
      <c r="EU60" s="58"/>
      <c r="EV60" s="58"/>
      <c r="EW60" s="58"/>
      <c r="EX60" s="58"/>
      <c r="EY60" s="58"/>
      <c r="EZ60" s="58"/>
      <c r="FA60" s="58"/>
      <c r="FB60" s="58"/>
      <c r="FC60" s="84">
        <f t="shared" si="137"/>
        <v>0</v>
      </c>
      <c r="FD60" s="58">
        <v>43</v>
      </c>
      <c r="FE60" s="58">
        <v>46</v>
      </c>
      <c r="FF60" s="58">
        <v>45</v>
      </c>
      <c r="FG60" s="58">
        <v>33</v>
      </c>
      <c r="FH60" s="58">
        <v>37</v>
      </c>
      <c r="FI60" s="58">
        <v>38</v>
      </c>
      <c r="FJ60" s="58">
        <v>34</v>
      </c>
      <c r="FK60" s="58">
        <v>28</v>
      </c>
      <c r="FL60" s="58">
        <v>32</v>
      </c>
      <c r="FM60" s="58">
        <v>35</v>
      </c>
      <c r="FN60" s="58">
        <v>29</v>
      </c>
      <c r="FO60" s="58">
        <v>34</v>
      </c>
      <c r="FP60" s="85">
        <f t="shared" si="138"/>
        <v>434</v>
      </c>
      <c r="FQ60" s="58">
        <v>41</v>
      </c>
      <c r="FR60" s="58">
        <v>38</v>
      </c>
      <c r="FS60" s="58">
        <v>55</v>
      </c>
      <c r="FT60" s="58">
        <v>37</v>
      </c>
      <c r="FU60" s="58">
        <v>29</v>
      </c>
      <c r="FV60" s="58">
        <v>33</v>
      </c>
      <c r="FW60" s="58">
        <v>25</v>
      </c>
      <c r="FX60" s="58">
        <v>31</v>
      </c>
      <c r="FY60" s="58">
        <v>35</v>
      </c>
      <c r="FZ60" s="58">
        <v>37</v>
      </c>
      <c r="GA60" s="58">
        <v>35</v>
      </c>
      <c r="GB60" s="58">
        <v>33</v>
      </c>
      <c r="GC60" s="85">
        <f t="shared" si="139"/>
        <v>429</v>
      </c>
      <c r="GD60" s="58">
        <v>35</v>
      </c>
      <c r="GE60" s="58">
        <v>28</v>
      </c>
      <c r="GF60" s="58">
        <v>35</v>
      </c>
      <c r="GG60" s="58">
        <v>37</v>
      </c>
      <c r="GH60" s="58">
        <v>33</v>
      </c>
      <c r="GI60" s="58">
        <v>37</v>
      </c>
      <c r="GJ60" s="58">
        <v>23</v>
      </c>
      <c r="GK60" s="58">
        <v>27</v>
      </c>
      <c r="GL60" s="58">
        <v>20</v>
      </c>
      <c r="GM60" s="58">
        <v>29</v>
      </c>
      <c r="GN60" s="58">
        <v>22</v>
      </c>
      <c r="GO60" s="58">
        <v>22</v>
      </c>
      <c r="GP60" s="85">
        <f t="shared" si="140"/>
        <v>348</v>
      </c>
      <c r="GQ60" s="58">
        <v>32</v>
      </c>
      <c r="GR60" s="58">
        <v>30</v>
      </c>
      <c r="GS60" s="58">
        <v>19</v>
      </c>
      <c r="GT60" s="58">
        <v>28</v>
      </c>
      <c r="GU60" s="58">
        <v>15</v>
      </c>
      <c r="GV60" s="58">
        <v>16</v>
      </c>
      <c r="GW60" s="58">
        <v>22</v>
      </c>
      <c r="GX60" s="58">
        <v>21</v>
      </c>
      <c r="GY60" s="58">
        <v>20</v>
      </c>
      <c r="GZ60" s="58">
        <v>17</v>
      </c>
      <c r="HA60" s="58">
        <v>23</v>
      </c>
      <c r="HB60" s="58">
        <v>24</v>
      </c>
      <c r="HC60" s="85">
        <f t="shared" si="141"/>
        <v>267</v>
      </c>
      <c r="HD60" s="58">
        <v>29</v>
      </c>
      <c r="HE60" s="58">
        <v>27</v>
      </c>
      <c r="HF60" s="58">
        <v>23</v>
      </c>
      <c r="HG60" s="58">
        <v>25</v>
      </c>
      <c r="HH60" s="58">
        <v>20</v>
      </c>
      <c r="HI60" s="58">
        <v>20</v>
      </c>
      <c r="HJ60" s="58">
        <v>17</v>
      </c>
      <c r="HK60" s="58">
        <v>23</v>
      </c>
      <c r="HL60" s="58">
        <v>22</v>
      </c>
      <c r="HM60" s="58">
        <v>20</v>
      </c>
      <c r="HN60" s="58">
        <v>20</v>
      </c>
      <c r="HO60" s="58">
        <v>20</v>
      </c>
      <c r="HP60" s="84">
        <f t="shared" si="142"/>
        <v>266</v>
      </c>
      <c r="HQ60" s="58">
        <v>31</v>
      </c>
      <c r="HR60" s="58">
        <v>26</v>
      </c>
      <c r="HS60" s="58">
        <v>17</v>
      </c>
      <c r="HT60" s="58">
        <v>18</v>
      </c>
      <c r="HU60" s="58">
        <v>17</v>
      </c>
      <c r="HV60" s="58">
        <v>20</v>
      </c>
      <c r="HW60" s="58">
        <v>20</v>
      </c>
      <c r="HX60" s="58">
        <v>24</v>
      </c>
      <c r="HY60" s="58">
        <v>20</v>
      </c>
      <c r="HZ60" s="58">
        <v>21</v>
      </c>
      <c r="IA60" s="58">
        <v>25</v>
      </c>
      <c r="IB60" s="58">
        <v>15</v>
      </c>
      <c r="IC60" s="84">
        <f t="shared" si="143"/>
        <v>254</v>
      </c>
      <c r="ID60" s="58">
        <v>37</v>
      </c>
      <c r="IE60" s="58">
        <v>28</v>
      </c>
      <c r="IF60" s="58">
        <v>29</v>
      </c>
      <c r="IG60" s="58">
        <v>14</v>
      </c>
      <c r="IH60" s="58">
        <v>24</v>
      </c>
      <c r="II60" s="58">
        <v>18</v>
      </c>
      <c r="IJ60" s="58">
        <v>25</v>
      </c>
      <c r="IK60" s="58">
        <v>25</v>
      </c>
      <c r="IL60" s="58">
        <v>10</v>
      </c>
      <c r="IM60" s="58">
        <v>15</v>
      </c>
      <c r="IN60" s="58">
        <v>22</v>
      </c>
      <c r="IO60" s="58">
        <v>27</v>
      </c>
      <c r="IP60" s="84">
        <f t="shared" si="144"/>
        <v>274</v>
      </c>
      <c r="IQ60" s="58">
        <v>23</v>
      </c>
      <c r="IR60" s="58">
        <v>18</v>
      </c>
      <c r="IS60" s="58">
        <v>22</v>
      </c>
      <c r="IT60" s="58">
        <v>20</v>
      </c>
      <c r="IU60" s="58">
        <v>24</v>
      </c>
      <c r="IV60" s="58">
        <v>21</v>
      </c>
      <c r="IW60" s="58">
        <v>21</v>
      </c>
      <c r="IX60" s="58">
        <v>16</v>
      </c>
      <c r="IY60" s="58">
        <v>22</v>
      </c>
      <c r="IZ60" s="58">
        <v>27</v>
      </c>
      <c r="JA60" s="58">
        <v>21</v>
      </c>
      <c r="JB60" s="58">
        <v>24</v>
      </c>
      <c r="JC60" s="84">
        <f t="shared" si="145"/>
        <v>259</v>
      </c>
      <c r="JD60" s="58">
        <v>33</v>
      </c>
      <c r="JE60" s="58">
        <v>22</v>
      </c>
      <c r="JF60" s="58">
        <v>22</v>
      </c>
      <c r="JG60" s="58">
        <v>26</v>
      </c>
      <c r="JH60" s="58">
        <v>27</v>
      </c>
      <c r="JI60" s="58">
        <v>19</v>
      </c>
      <c r="JJ60" s="58">
        <v>24</v>
      </c>
      <c r="JK60" s="58">
        <v>22</v>
      </c>
      <c r="JL60" s="58">
        <v>20</v>
      </c>
      <c r="JM60" s="58">
        <v>19</v>
      </c>
      <c r="JN60" s="58">
        <v>15</v>
      </c>
      <c r="JO60" s="58">
        <v>21</v>
      </c>
      <c r="JP60" s="84">
        <f t="shared" si="146"/>
        <v>270</v>
      </c>
      <c r="JQ60" s="58">
        <v>34</v>
      </c>
      <c r="JR60" s="58">
        <v>23</v>
      </c>
      <c r="JS60" s="58">
        <v>14</v>
      </c>
      <c r="JT60" s="58">
        <v>14</v>
      </c>
      <c r="JU60" s="58">
        <v>14</v>
      </c>
      <c r="JV60" s="58">
        <v>26</v>
      </c>
      <c r="JW60" s="58">
        <v>22</v>
      </c>
      <c r="JX60" s="58">
        <v>25</v>
      </c>
      <c r="JY60" s="58">
        <v>20</v>
      </c>
      <c r="JZ60" s="58">
        <v>27</v>
      </c>
      <c r="KA60" s="58">
        <v>24</v>
      </c>
      <c r="KB60" s="58">
        <v>32</v>
      </c>
      <c r="KC60" s="84">
        <f t="shared" si="147"/>
        <v>275</v>
      </c>
      <c r="KD60" s="58">
        <v>31</v>
      </c>
      <c r="KE60" s="58">
        <v>40</v>
      </c>
      <c r="KF60" s="58">
        <v>54</v>
      </c>
      <c r="KG60" s="58">
        <v>50</v>
      </c>
      <c r="KH60" s="58">
        <v>27</v>
      </c>
      <c r="KI60" s="58">
        <v>26</v>
      </c>
      <c r="KJ60" s="58">
        <v>22</v>
      </c>
      <c r="KK60" s="58">
        <v>27</v>
      </c>
      <c r="KL60" s="58">
        <v>27</v>
      </c>
      <c r="KM60" s="58">
        <v>13</v>
      </c>
      <c r="KN60" s="58">
        <v>27</v>
      </c>
      <c r="KO60" s="58">
        <v>26</v>
      </c>
      <c r="KP60" s="84">
        <f t="shared" si="148"/>
        <v>370</v>
      </c>
      <c r="KQ60" s="58">
        <v>32</v>
      </c>
      <c r="KR60" s="58">
        <v>35</v>
      </c>
      <c r="KS60" s="58">
        <v>35</v>
      </c>
      <c r="KT60" s="58">
        <v>34</v>
      </c>
      <c r="KU60" s="58">
        <v>22</v>
      </c>
      <c r="KV60" s="58">
        <v>39</v>
      </c>
      <c r="KW60" s="58">
        <v>15</v>
      </c>
      <c r="KX60" s="58">
        <v>34</v>
      </c>
      <c r="KY60" s="58">
        <v>21</v>
      </c>
      <c r="KZ60" s="58">
        <v>18</v>
      </c>
      <c r="LA60" s="58">
        <v>22</v>
      </c>
      <c r="LB60" s="58">
        <v>25</v>
      </c>
      <c r="LC60" s="84">
        <f t="shared" si="149"/>
        <v>332</v>
      </c>
      <c r="LD60" s="58">
        <v>29</v>
      </c>
      <c r="LE60" s="58">
        <v>26</v>
      </c>
      <c r="LF60" s="58">
        <v>25</v>
      </c>
      <c r="LG60" s="58">
        <v>29</v>
      </c>
      <c r="LH60" s="58">
        <v>21</v>
      </c>
      <c r="LI60" s="58">
        <v>23</v>
      </c>
      <c r="LJ60" s="58">
        <v>21</v>
      </c>
      <c r="LK60" s="58">
        <v>24</v>
      </c>
      <c r="LL60" s="58">
        <v>22</v>
      </c>
      <c r="LM60" s="58">
        <v>28</v>
      </c>
      <c r="LN60" s="58">
        <v>24</v>
      </c>
      <c r="LO60" s="58">
        <v>17</v>
      </c>
      <c r="LP60" s="84">
        <f t="shared" si="150"/>
        <v>289</v>
      </c>
      <c r="LQ60" s="169">
        <v>30</v>
      </c>
      <c r="LR60" s="169">
        <v>22</v>
      </c>
      <c r="LS60" s="169">
        <v>27</v>
      </c>
      <c r="LT60" s="169">
        <v>32</v>
      </c>
      <c r="LU60" s="169">
        <v>33</v>
      </c>
      <c r="LV60" s="169">
        <v>27</v>
      </c>
      <c r="LW60" s="169">
        <v>22</v>
      </c>
      <c r="LX60" s="169">
        <v>28</v>
      </c>
      <c r="LY60" s="169">
        <v>30</v>
      </c>
      <c r="LZ60" s="169">
        <v>25</v>
      </c>
      <c r="MA60" s="169">
        <v>22</v>
      </c>
      <c r="MB60" s="169">
        <v>24</v>
      </c>
      <c r="MC60" s="84">
        <f t="shared" si="151"/>
        <v>322</v>
      </c>
      <c r="MD60" s="169">
        <v>27</v>
      </c>
      <c r="ME60" s="169">
        <v>29</v>
      </c>
      <c r="MF60" s="169">
        <v>28</v>
      </c>
      <c r="MG60" s="169">
        <v>27</v>
      </c>
      <c r="MH60" s="169">
        <v>25</v>
      </c>
      <c r="MI60" s="169">
        <v>29</v>
      </c>
      <c r="MJ60" s="58">
        <v>23</v>
      </c>
      <c r="MK60" s="58"/>
      <c r="ML60" s="58"/>
      <c r="MM60" s="58"/>
      <c r="MN60" s="58"/>
      <c r="MO60" s="58"/>
      <c r="MP60" s="83">
        <f t="shared" si="152"/>
        <v>188</v>
      </c>
    </row>
    <row r="61" spans="1:354" x14ac:dyDescent="0.25">
      <c r="A61" s="195"/>
      <c r="B61" s="197"/>
      <c r="C61" s="12" t="s">
        <v>79</v>
      </c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83">
        <f t="shared" si="126"/>
        <v>0</v>
      </c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83">
        <f t="shared" si="127"/>
        <v>0</v>
      </c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83">
        <f t="shared" si="128"/>
        <v>0</v>
      </c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84">
        <f t="shared" si="129"/>
        <v>0</v>
      </c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84">
        <f t="shared" si="130"/>
        <v>0</v>
      </c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84">
        <f t="shared" si="131"/>
        <v>0</v>
      </c>
      <c r="CD61" s="58"/>
      <c r="CE61" s="58"/>
      <c r="CF61" s="58"/>
      <c r="CG61" s="58"/>
      <c r="CH61" s="58"/>
      <c r="CI61" s="58"/>
      <c r="CJ61" s="58"/>
      <c r="CK61" s="58"/>
      <c r="CL61" s="58"/>
      <c r="CM61" s="58"/>
      <c r="CN61" s="58"/>
      <c r="CO61" s="58"/>
      <c r="CP61" s="84">
        <f t="shared" si="132"/>
        <v>0</v>
      </c>
      <c r="CQ61" s="58"/>
      <c r="CR61" s="58"/>
      <c r="CS61" s="58"/>
      <c r="CT61" s="58"/>
      <c r="CU61" s="58"/>
      <c r="CV61" s="58"/>
      <c r="CW61" s="58"/>
      <c r="CX61" s="58"/>
      <c r="CY61" s="58"/>
      <c r="CZ61" s="58"/>
      <c r="DA61" s="58"/>
      <c r="DB61" s="58"/>
      <c r="DC61" s="85">
        <f t="shared" si="133"/>
        <v>0</v>
      </c>
      <c r="DD61" s="58"/>
      <c r="DE61" s="58"/>
      <c r="DF61" s="58"/>
      <c r="DG61" s="58"/>
      <c r="DH61" s="58"/>
      <c r="DI61" s="58"/>
      <c r="DJ61" s="58"/>
      <c r="DK61" s="58"/>
      <c r="DL61" s="58"/>
      <c r="DM61" s="58"/>
      <c r="DN61" s="58"/>
      <c r="DO61" s="58"/>
      <c r="DP61" s="84">
        <f t="shared" si="134"/>
        <v>0</v>
      </c>
      <c r="DQ61" s="58"/>
      <c r="DR61" s="58"/>
      <c r="DS61" s="58"/>
      <c r="DT61" s="58"/>
      <c r="DU61" s="58"/>
      <c r="DV61" s="58"/>
      <c r="DW61" s="58"/>
      <c r="DX61" s="58"/>
      <c r="DY61" s="58"/>
      <c r="DZ61" s="58"/>
      <c r="EA61" s="58"/>
      <c r="EB61" s="58"/>
      <c r="EC61" s="84">
        <f t="shared" si="135"/>
        <v>0</v>
      </c>
      <c r="ED61" s="58"/>
      <c r="EE61" s="58"/>
      <c r="EF61" s="58"/>
      <c r="EG61" s="58"/>
      <c r="EH61" s="58"/>
      <c r="EI61" s="58"/>
      <c r="EJ61" s="58"/>
      <c r="EK61" s="58"/>
      <c r="EL61" s="58"/>
      <c r="EM61" s="58"/>
      <c r="EN61" s="58"/>
      <c r="EO61" s="58"/>
      <c r="EP61" s="84">
        <f t="shared" si="136"/>
        <v>0</v>
      </c>
      <c r="EQ61" s="58"/>
      <c r="ER61" s="58"/>
      <c r="ES61" s="58"/>
      <c r="ET61" s="58"/>
      <c r="EU61" s="58"/>
      <c r="EV61" s="58"/>
      <c r="EW61" s="58"/>
      <c r="EX61" s="58"/>
      <c r="EY61" s="58"/>
      <c r="EZ61" s="58"/>
      <c r="FA61" s="58"/>
      <c r="FB61" s="58"/>
      <c r="FC61" s="84">
        <f t="shared" si="137"/>
        <v>0</v>
      </c>
      <c r="FD61" s="58">
        <v>20</v>
      </c>
      <c r="FE61" s="58">
        <v>14</v>
      </c>
      <c r="FF61" s="58">
        <v>20</v>
      </c>
      <c r="FG61" s="58">
        <v>14</v>
      </c>
      <c r="FH61" s="58">
        <v>25</v>
      </c>
      <c r="FI61" s="58">
        <v>27</v>
      </c>
      <c r="FJ61" s="58">
        <v>18</v>
      </c>
      <c r="FK61" s="58">
        <v>12</v>
      </c>
      <c r="FL61" s="58">
        <v>22</v>
      </c>
      <c r="FM61" s="58">
        <v>21</v>
      </c>
      <c r="FN61" s="58">
        <v>16</v>
      </c>
      <c r="FO61" s="58">
        <v>25</v>
      </c>
      <c r="FP61" s="85">
        <f t="shared" si="138"/>
        <v>234</v>
      </c>
      <c r="FQ61" s="58">
        <v>19</v>
      </c>
      <c r="FR61" s="58">
        <v>18</v>
      </c>
      <c r="FS61" s="58">
        <v>23</v>
      </c>
      <c r="FT61" s="58">
        <v>20</v>
      </c>
      <c r="FU61" s="58">
        <v>27</v>
      </c>
      <c r="FV61" s="58">
        <v>43</v>
      </c>
      <c r="FW61" s="58">
        <v>16</v>
      </c>
      <c r="FX61" s="58">
        <v>25</v>
      </c>
      <c r="FY61" s="58">
        <v>20</v>
      </c>
      <c r="FZ61" s="58">
        <v>16</v>
      </c>
      <c r="GA61" s="58">
        <v>23</v>
      </c>
      <c r="GB61" s="58">
        <v>17</v>
      </c>
      <c r="GC61" s="85">
        <f t="shared" si="139"/>
        <v>267</v>
      </c>
      <c r="GD61" s="58">
        <v>19</v>
      </c>
      <c r="GE61" s="58">
        <v>18</v>
      </c>
      <c r="GF61" s="58">
        <v>17</v>
      </c>
      <c r="GG61" s="58">
        <v>15</v>
      </c>
      <c r="GH61" s="58">
        <v>15</v>
      </c>
      <c r="GI61" s="58">
        <v>17</v>
      </c>
      <c r="GJ61" s="58">
        <v>21</v>
      </c>
      <c r="GK61" s="58">
        <v>21</v>
      </c>
      <c r="GL61" s="58">
        <v>20</v>
      </c>
      <c r="GM61" s="58">
        <v>20</v>
      </c>
      <c r="GN61" s="58">
        <v>17</v>
      </c>
      <c r="GO61" s="58">
        <v>22</v>
      </c>
      <c r="GP61" s="85">
        <f t="shared" si="140"/>
        <v>222</v>
      </c>
      <c r="GQ61" s="58">
        <v>20</v>
      </c>
      <c r="GR61" s="58">
        <v>27</v>
      </c>
      <c r="GS61" s="58">
        <v>22</v>
      </c>
      <c r="GT61" s="58">
        <v>14</v>
      </c>
      <c r="GU61" s="58">
        <v>23</v>
      </c>
      <c r="GV61" s="58">
        <v>16</v>
      </c>
      <c r="GW61" s="58">
        <v>17</v>
      </c>
      <c r="GX61" s="58">
        <v>13</v>
      </c>
      <c r="GY61" s="58">
        <v>29</v>
      </c>
      <c r="GZ61" s="58">
        <v>20</v>
      </c>
      <c r="HA61" s="58">
        <v>20</v>
      </c>
      <c r="HB61" s="58">
        <v>25</v>
      </c>
      <c r="HC61" s="85">
        <f t="shared" si="141"/>
        <v>246</v>
      </c>
      <c r="HD61" s="58">
        <v>27</v>
      </c>
      <c r="HE61" s="58">
        <v>18</v>
      </c>
      <c r="HF61" s="58">
        <v>19</v>
      </c>
      <c r="HG61" s="58">
        <v>31</v>
      </c>
      <c r="HH61" s="58">
        <v>13</v>
      </c>
      <c r="HI61" s="58">
        <v>17</v>
      </c>
      <c r="HJ61" s="58">
        <v>11</v>
      </c>
      <c r="HK61" s="58">
        <v>17</v>
      </c>
      <c r="HL61" s="58">
        <v>27</v>
      </c>
      <c r="HM61" s="58">
        <v>21</v>
      </c>
      <c r="HN61" s="58">
        <v>11</v>
      </c>
      <c r="HO61" s="58">
        <v>20</v>
      </c>
      <c r="HP61" s="84">
        <f t="shared" si="142"/>
        <v>232</v>
      </c>
      <c r="HQ61" s="58">
        <v>27</v>
      </c>
      <c r="HR61" s="58">
        <v>23</v>
      </c>
      <c r="HS61" s="58">
        <v>17</v>
      </c>
      <c r="HT61" s="58">
        <v>20</v>
      </c>
      <c r="HU61" s="58">
        <v>15</v>
      </c>
      <c r="HV61" s="58">
        <v>19</v>
      </c>
      <c r="HW61" s="58">
        <v>14</v>
      </c>
      <c r="HX61" s="58">
        <v>21</v>
      </c>
      <c r="HY61" s="58">
        <v>20</v>
      </c>
      <c r="HZ61" s="58">
        <v>23</v>
      </c>
      <c r="IA61" s="58">
        <v>29</v>
      </c>
      <c r="IB61" s="58">
        <v>26</v>
      </c>
      <c r="IC61" s="84">
        <f t="shared" si="143"/>
        <v>254</v>
      </c>
      <c r="ID61" s="58">
        <v>25</v>
      </c>
      <c r="IE61" s="58">
        <v>26</v>
      </c>
      <c r="IF61" s="58">
        <v>28</v>
      </c>
      <c r="IG61" s="58">
        <v>22</v>
      </c>
      <c r="IH61" s="58">
        <v>22</v>
      </c>
      <c r="II61" s="58">
        <v>21</v>
      </c>
      <c r="IJ61" s="58">
        <v>28</v>
      </c>
      <c r="IK61" s="58">
        <v>16</v>
      </c>
      <c r="IL61" s="58">
        <v>15</v>
      </c>
      <c r="IM61" s="58">
        <v>17</v>
      </c>
      <c r="IN61" s="58">
        <v>19</v>
      </c>
      <c r="IO61" s="58">
        <v>20</v>
      </c>
      <c r="IP61" s="84">
        <f t="shared" si="144"/>
        <v>259</v>
      </c>
      <c r="IQ61" s="58">
        <v>28</v>
      </c>
      <c r="IR61" s="58">
        <v>15</v>
      </c>
      <c r="IS61" s="58">
        <v>17</v>
      </c>
      <c r="IT61" s="58">
        <v>25</v>
      </c>
      <c r="IU61" s="58">
        <v>21</v>
      </c>
      <c r="IV61" s="58">
        <v>15</v>
      </c>
      <c r="IW61" s="58">
        <v>24</v>
      </c>
      <c r="IX61" s="58">
        <v>12</v>
      </c>
      <c r="IY61" s="58">
        <v>14</v>
      </c>
      <c r="IZ61" s="58">
        <v>14</v>
      </c>
      <c r="JA61" s="58">
        <v>17</v>
      </c>
      <c r="JB61" s="58">
        <v>11</v>
      </c>
      <c r="JC61" s="84">
        <f t="shared" si="145"/>
        <v>213</v>
      </c>
      <c r="JD61" s="58">
        <v>34</v>
      </c>
      <c r="JE61" s="58">
        <v>13</v>
      </c>
      <c r="JF61" s="58">
        <v>31</v>
      </c>
      <c r="JG61" s="58">
        <v>19</v>
      </c>
      <c r="JH61" s="58">
        <v>11</v>
      </c>
      <c r="JI61" s="58">
        <v>14</v>
      </c>
      <c r="JJ61" s="58">
        <v>19</v>
      </c>
      <c r="JK61" s="58">
        <v>20</v>
      </c>
      <c r="JL61" s="58">
        <v>16</v>
      </c>
      <c r="JM61" s="58">
        <v>18</v>
      </c>
      <c r="JN61" s="58">
        <v>18</v>
      </c>
      <c r="JO61" s="58">
        <v>32</v>
      </c>
      <c r="JP61" s="84">
        <f t="shared" si="146"/>
        <v>245</v>
      </c>
      <c r="JQ61" s="58">
        <v>26</v>
      </c>
      <c r="JR61" s="58">
        <v>16</v>
      </c>
      <c r="JS61" s="58">
        <v>19</v>
      </c>
      <c r="JT61" s="58">
        <v>23</v>
      </c>
      <c r="JU61" s="58">
        <v>24</v>
      </c>
      <c r="JV61" s="58">
        <v>29</v>
      </c>
      <c r="JW61" s="58">
        <v>23</v>
      </c>
      <c r="JX61" s="58">
        <v>20</v>
      </c>
      <c r="JY61" s="58">
        <v>20</v>
      </c>
      <c r="JZ61" s="58">
        <v>20</v>
      </c>
      <c r="KA61" s="58">
        <v>23</v>
      </c>
      <c r="KB61" s="58">
        <v>42</v>
      </c>
      <c r="KC61" s="84">
        <f t="shared" si="147"/>
        <v>285</v>
      </c>
      <c r="KD61" s="58">
        <v>35</v>
      </c>
      <c r="KE61" s="58">
        <v>54</v>
      </c>
      <c r="KF61" s="58">
        <v>41</v>
      </c>
      <c r="KG61" s="58">
        <v>38</v>
      </c>
      <c r="KH61" s="58">
        <v>32</v>
      </c>
      <c r="KI61" s="58">
        <v>26</v>
      </c>
      <c r="KJ61" s="58">
        <v>26</v>
      </c>
      <c r="KK61" s="58">
        <v>14</v>
      </c>
      <c r="KL61" s="58">
        <v>31</v>
      </c>
      <c r="KM61" s="58">
        <v>26</v>
      </c>
      <c r="KN61" s="58">
        <v>34</v>
      </c>
      <c r="KO61" s="58">
        <v>32</v>
      </c>
      <c r="KP61" s="84">
        <f t="shared" si="148"/>
        <v>389</v>
      </c>
      <c r="KQ61" s="58">
        <v>27</v>
      </c>
      <c r="KR61" s="58">
        <v>34</v>
      </c>
      <c r="KS61" s="58">
        <v>35</v>
      </c>
      <c r="KT61" s="58">
        <v>15</v>
      </c>
      <c r="KU61" s="58">
        <v>21</v>
      </c>
      <c r="KV61" s="58">
        <v>34</v>
      </c>
      <c r="KW61" s="58">
        <v>0</v>
      </c>
      <c r="KX61" s="58">
        <v>41</v>
      </c>
      <c r="KY61" s="58">
        <v>31</v>
      </c>
      <c r="KZ61" s="58">
        <v>23</v>
      </c>
      <c r="LA61" s="58">
        <v>24</v>
      </c>
      <c r="LB61" s="58">
        <v>21</v>
      </c>
      <c r="LC61" s="84">
        <f t="shared" si="149"/>
        <v>306</v>
      </c>
      <c r="LD61" s="58">
        <v>18</v>
      </c>
      <c r="LE61" s="58">
        <v>22</v>
      </c>
      <c r="LF61" s="58">
        <v>26</v>
      </c>
      <c r="LG61" s="58">
        <v>26</v>
      </c>
      <c r="LH61" s="58">
        <v>29</v>
      </c>
      <c r="LI61" s="58">
        <v>65</v>
      </c>
      <c r="LJ61" s="58">
        <v>29</v>
      </c>
      <c r="LK61" s="58">
        <v>23</v>
      </c>
      <c r="LL61" s="58">
        <v>15</v>
      </c>
      <c r="LM61" s="58">
        <v>22</v>
      </c>
      <c r="LN61" s="58">
        <v>22</v>
      </c>
      <c r="LO61" s="58">
        <v>18</v>
      </c>
      <c r="LP61" s="84">
        <f t="shared" si="150"/>
        <v>315</v>
      </c>
      <c r="LQ61" s="169">
        <v>29</v>
      </c>
      <c r="LR61" s="169">
        <v>13</v>
      </c>
      <c r="LS61" s="169">
        <v>18</v>
      </c>
      <c r="LT61" s="169">
        <v>29</v>
      </c>
      <c r="LU61" s="169">
        <v>23</v>
      </c>
      <c r="LV61" s="169">
        <v>17</v>
      </c>
      <c r="LW61" s="169">
        <v>17</v>
      </c>
      <c r="LX61" s="169">
        <v>26</v>
      </c>
      <c r="LY61" s="169">
        <v>16</v>
      </c>
      <c r="LZ61" s="169">
        <v>17</v>
      </c>
      <c r="MA61" s="169">
        <v>22</v>
      </c>
      <c r="MB61" s="169">
        <v>31</v>
      </c>
      <c r="MC61" s="84">
        <f t="shared" si="151"/>
        <v>258</v>
      </c>
      <c r="MD61" s="169">
        <v>34</v>
      </c>
      <c r="ME61" s="169">
        <v>29</v>
      </c>
      <c r="MF61" s="169">
        <v>18</v>
      </c>
      <c r="MG61" s="169">
        <v>22</v>
      </c>
      <c r="MH61" s="169">
        <v>22</v>
      </c>
      <c r="MI61" s="169">
        <v>19</v>
      </c>
      <c r="MJ61" s="58">
        <v>14</v>
      </c>
      <c r="MK61" s="58"/>
      <c r="ML61" s="58"/>
      <c r="MM61" s="58"/>
      <c r="MN61" s="58"/>
      <c r="MO61" s="58"/>
      <c r="MP61" s="83">
        <f t="shared" si="152"/>
        <v>158</v>
      </c>
    </row>
    <row r="62" spans="1:354" x14ac:dyDescent="0.25">
      <c r="A62" s="195"/>
      <c r="B62" s="197"/>
      <c r="C62" s="12" t="s">
        <v>80</v>
      </c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83">
        <f t="shared" si="126"/>
        <v>0</v>
      </c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83">
        <f t="shared" si="127"/>
        <v>0</v>
      </c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83">
        <f t="shared" si="128"/>
        <v>0</v>
      </c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84">
        <f t="shared" si="129"/>
        <v>0</v>
      </c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84">
        <f t="shared" si="130"/>
        <v>0</v>
      </c>
      <c r="BQ62" s="58"/>
      <c r="BR62" s="58"/>
      <c r="BS62" s="58"/>
      <c r="BT62" s="58"/>
      <c r="BU62" s="58"/>
      <c r="BV62" s="58"/>
      <c r="BW62" s="58"/>
      <c r="BX62" s="58"/>
      <c r="BY62" s="58"/>
      <c r="BZ62" s="58"/>
      <c r="CA62" s="58"/>
      <c r="CB62" s="58"/>
      <c r="CC62" s="84">
        <f t="shared" si="131"/>
        <v>0</v>
      </c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84">
        <f t="shared" si="132"/>
        <v>0</v>
      </c>
      <c r="CQ62" s="58"/>
      <c r="CR62" s="58"/>
      <c r="CS62" s="58"/>
      <c r="CT62" s="58"/>
      <c r="CU62" s="58"/>
      <c r="CV62" s="58"/>
      <c r="CW62" s="58"/>
      <c r="CX62" s="58"/>
      <c r="CY62" s="58"/>
      <c r="CZ62" s="58"/>
      <c r="DA62" s="58"/>
      <c r="DB62" s="58"/>
      <c r="DC62" s="85">
        <f t="shared" si="133"/>
        <v>0</v>
      </c>
      <c r="DD62" s="58"/>
      <c r="DE62" s="58"/>
      <c r="DF62" s="58"/>
      <c r="DG62" s="58"/>
      <c r="DH62" s="58"/>
      <c r="DI62" s="58"/>
      <c r="DJ62" s="58"/>
      <c r="DK62" s="58"/>
      <c r="DL62" s="58"/>
      <c r="DM62" s="58"/>
      <c r="DN62" s="58"/>
      <c r="DO62" s="58"/>
      <c r="DP62" s="84">
        <f t="shared" si="134"/>
        <v>0</v>
      </c>
      <c r="DQ62" s="58"/>
      <c r="DR62" s="58"/>
      <c r="DS62" s="58"/>
      <c r="DT62" s="58"/>
      <c r="DU62" s="58"/>
      <c r="DV62" s="58"/>
      <c r="DW62" s="58"/>
      <c r="DX62" s="58"/>
      <c r="DY62" s="58"/>
      <c r="DZ62" s="58"/>
      <c r="EA62" s="58"/>
      <c r="EB62" s="58"/>
      <c r="EC62" s="84">
        <f t="shared" si="135"/>
        <v>0</v>
      </c>
      <c r="ED62" s="58"/>
      <c r="EE62" s="58"/>
      <c r="EF62" s="58"/>
      <c r="EG62" s="58"/>
      <c r="EH62" s="58"/>
      <c r="EI62" s="58"/>
      <c r="EJ62" s="58"/>
      <c r="EK62" s="58"/>
      <c r="EL62" s="58"/>
      <c r="EM62" s="58"/>
      <c r="EN62" s="58"/>
      <c r="EO62" s="58"/>
      <c r="EP62" s="84">
        <f t="shared" si="136"/>
        <v>0</v>
      </c>
      <c r="EQ62" s="58"/>
      <c r="ER62" s="58"/>
      <c r="ES62" s="58"/>
      <c r="ET62" s="58"/>
      <c r="EU62" s="58"/>
      <c r="EV62" s="58"/>
      <c r="EW62" s="58"/>
      <c r="EX62" s="58"/>
      <c r="EY62" s="58"/>
      <c r="EZ62" s="58"/>
      <c r="FA62" s="58"/>
      <c r="FB62" s="58"/>
      <c r="FC62" s="84">
        <f t="shared" si="137"/>
        <v>0</v>
      </c>
      <c r="FD62" s="58">
        <v>27</v>
      </c>
      <c r="FE62" s="58">
        <v>27</v>
      </c>
      <c r="FF62" s="58">
        <v>38</v>
      </c>
      <c r="FG62" s="58">
        <v>22</v>
      </c>
      <c r="FH62" s="58">
        <v>16</v>
      </c>
      <c r="FI62" s="58">
        <v>23</v>
      </c>
      <c r="FJ62" s="58">
        <v>19</v>
      </c>
      <c r="FK62" s="58">
        <v>17</v>
      </c>
      <c r="FL62" s="58">
        <v>20</v>
      </c>
      <c r="FM62" s="58">
        <v>25</v>
      </c>
      <c r="FN62" s="58">
        <v>23</v>
      </c>
      <c r="FO62" s="58">
        <v>40</v>
      </c>
      <c r="FP62" s="85">
        <f t="shared" si="138"/>
        <v>297</v>
      </c>
      <c r="FQ62" s="58">
        <v>30</v>
      </c>
      <c r="FR62" s="58">
        <v>22</v>
      </c>
      <c r="FS62" s="58">
        <v>20</v>
      </c>
      <c r="FT62" s="58">
        <v>20</v>
      </c>
      <c r="FU62" s="58">
        <v>26</v>
      </c>
      <c r="FV62" s="58">
        <v>53</v>
      </c>
      <c r="FW62" s="58">
        <v>21</v>
      </c>
      <c r="FX62" s="58">
        <v>37</v>
      </c>
      <c r="FY62" s="58">
        <v>6</v>
      </c>
      <c r="FZ62" s="58">
        <v>26</v>
      </c>
      <c r="GA62" s="58">
        <v>23</v>
      </c>
      <c r="GB62" s="58">
        <v>23</v>
      </c>
      <c r="GC62" s="85">
        <f t="shared" si="139"/>
        <v>307</v>
      </c>
      <c r="GD62" s="58">
        <v>20</v>
      </c>
      <c r="GE62" s="58">
        <v>17</v>
      </c>
      <c r="GF62" s="58">
        <v>23</v>
      </c>
      <c r="GG62" s="58">
        <v>26</v>
      </c>
      <c r="GH62" s="58">
        <v>17</v>
      </c>
      <c r="GI62" s="58">
        <v>18</v>
      </c>
      <c r="GJ62" s="58">
        <v>25</v>
      </c>
      <c r="GK62" s="58">
        <v>21</v>
      </c>
      <c r="GL62" s="58">
        <v>21</v>
      </c>
      <c r="GM62" s="58">
        <v>19</v>
      </c>
      <c r="GN62" s="58">
        <v>23</v>
      </c>
      <c r="GO62" s="58">
        <v>20</v>
      </c>
      <c r="GP62" s="85">
        <f t="shared" si="140"/>
        <v>250</v>
      </c>
      <c r="GQ62" s="58">
        <v>18</v>
      </c>
      <c r="GR62" s="58">
        <v>30</v>
      </c>
      <c r="GS62" s="58">
        <v>32</v>
      </c>
      <c r="GT62" s="58">
        <v>17</v>
      </c>
      <c r="GU62" s="58">
        <v>35</v>
      </c>
      <c r="GV62" s="58">
        <v>13</v>
      </c>
      <c r="GW62" s="58">
        <v>12</v>
      </c>
      <c r="GX62" s="58">
        <v>12</v>
      </c>
      <c r="GY62" s="58">
        <v>12</v>
      </c>
      <c r="GZ62" s="58">
        <v>20</v>
      </c>
      <c r="HA62" s="58">
        <v>20</v>
      </c>
      <c r="HB62" s="58">
        <v>25</v>
      </c>
      <c r="HC62" s="85">
        <f t="shared" si="141"/>
        <v>246</v>
      </c>
      <c r="HD62" s="58">
        <v>18</v>
      </c>
      <c r="HE62" s="58">
        <v>40</v>
      </c>
      <c r="HF62" s="58">
        <v>20</v>
      </c>
      <c r="HG62" s="58">
        <v>22</v>
      </c>
      <c r="HH62" s="58">
        <v>15</v>
      </c>
      <c r="HI62" s="58">
        <v>17</v>
      </c>
      <c r="HJ62" s="58">
        <v>18</v>
      </c>
      <c r="HK62" s="58">
        <v>20</v>
      </c>
      <c r="HL62" s="58">
        <v>14</v>
      </c>
      <c r="HM62" s="58">
        <v>12</v>
      </c>
      <c r="HN62" s="58">
        <v>14</v>
      </c>
      <c r="HO62" s="58">
        <v>20</v>
      </c>
      <c r="HP62" s="84">
        <f t="shared" si="142"/>
        <v>230</v>
      </c>
      <c r="HQ62" s="58">
        <v>25</v>
      </c>
      <c r="HR62" s="58">
        <v>30</v>
      </c>
      <c r="HS62" s="58">
        <v>30</v>
      </c>
      <c r="HT62" s="58">
        <v>20</v>
      </c>
      <c r="HU62" s="58">
        <v>20</v>
      </c>
      <c r="HV62" s="58">
        <v>15</v>
      </c>
      <c r="HW62" s="58">
        <v>19</v>
      </c>
      <c r="HX62" s="58">
        <v>17</v>
      </c>
      <c r="HY62" s="58">
        <v>18</v>
      </c>
      <c r="HZ62" s="58">
        <v>25</v>
      </c>
      <c r="IA62" s="58">
        <v>20</v>
      </c>
      <c r="IB62" s="58">
        <v>30</v>
      </c>
      <c r="IC62" s="84">
        <f t="shared" si="143"/>
        <v>269</v>
      </c>
      <c r="ID62" s="58">
        <v>23</v>
      </c>
      <c r="IE62" s="58">
        <v>20</v>
      </c>
      <c r="IF62" s="58">
        <v>17</v>
      </c>
      <c r="IG62" s="58">
        <v>10</v>
      </c>
      <c r="IH62" s="58">
        <v>14</v>
      </c>
      <c r="II62" s="58">
        <v>18</v>
      </c>
      <c r="IJ62" s="58">
        <v>27</v>
      </c>
      <c r="IK62" s="58">
        <v>13</v>
      </c>
      <c r="IL62" s="58">
        <v>13</v>
      </c>
      <c r="IM62" s="58">
        <v>25</v>
      </c>
      <c r="IN62" s="58">
        <v>20</v>
      </c>
      <c r="IO62" s="58">
        <v>15</v>
      </c>
      <c r="IP62" s="84">
        <f t="shared" si="144"/>
        <v>215</v>
      </c>
      <c r="IQ62" s="58">
        <v>30</v>
      </c>
      <c r="IR62" s="58">
        <v>32</v>
      </c>
      <c r="IS62" s="58">
        <v>18</v>
      </c>
      <c r="IT62" s="58">
        <v>11</v>
      </c>
      <c r="IU62" s="58">
        <v>17</v>
      </c>
      <c r="IV62" s="58">
        <v>21</v>
      </c>
      <c r="IW62" s="58">
        <v>24</v>
      </c>
      <c r="IX62" s="58">
        <v>16</v>
      </c>
      <c r="IY62" s="58">
        <v>15</v>
      </c>
      <c r="IZ62" s="58">
        <v>25</v>
      </c>
      <c r="JA62" s="58">
        <v>18</v>
      </c>
      <c r="JB62" s="58">
        <v>37</v>
      </c>
      <c r="JC62" s="84">
        <f t="shared" si="145"/>
        <v>264</v>
      </c>
      <c r="JD62" s="58">
        <v>29</v>
      </c>
      <c r="JE62" s="58">
        <v>30</v>
      </c>
      <c r="JF62" s="58">
        <v>24</v>
      </c>
      <c r="JG62" s="58">
        <v>29</v>
      </c>
      <c r="JH62" s="58">
        <v>22</v>
      </c>
      <c r="JI62" s="58">
        <v>21</v>
      </c>
      <c r="JJ62" s="58">
        <v>32</v>
      </c>
      <c r="JK62" s="58">
        <v>18</v>
      </c>
      <c r="JL62" s="58">
        <v>26</v>
      </c>
      <c r="JM62" s="58">
        <v>24</v>
      </c>
      <c r="JN62" s="58">
        <v>23</v>
      </c>
      <c r="JO62" s="58">
        <v>22</v>
      </c>
      <c r="JP62" s="84">
        <f t="shared" si="146"/>
        <v>300</v>
      </c>
      <c r="JQ62" s="58">
        <v>34</v>
      </c>
      <c r="JR62" s="58">
        <v>32</v>
      </c>
      <c r="JS62" s="58">
        <v>17</v>
      </c>
      <c r="JT62" s="58">
        <v>23</v>
      </c>
      <c r="JU62" s="58">
        <v>25</v>
      </c>
      <c r="JV62" s="58">
        <v>19</v>
      </c>
      <c r="JW62" s="58">
        <v>30</v>
      </c>
      <c r="JX62" s="58">
        <v>28</v>
      </c>
      <c r="JY62" s="58">
        <v>24</v>
      </c>
      <c r="JZ62" s="58">
        <v>27</v>
      </c>
      <c r="KA62" s="58">
        <v>51</v>
      </c>
      <c r="KB62" s="58">
        <v>53</v>
      </c>
      <c r="KC62" s="84">
        <f t="shared" si="147"/>
        <v>363</v>
      </c>
      <c r="KD62" s="58">
        <v>34</v>
      </c>
      <c r="KE62" s="58">
        <v>29</v>
      </c>
      <c r="KF62" s="58">
        <v>49</v>
      </c>
      <c r="KG62" s="58">
        <v>55</v>
      </c>
      <c r="KH62" s="58">
        <v>54</v>
      </c>
      <c r="KI62" s="58">
        <v>37</v>
      </c>
      <c r="KJ62" s="58">
        <v>25</v>
      </c>
      <c r="KK62" s="58">
        <v>21</v>
      </c>
      <c r="KL62" s="58">
        <v>28</v>
      </c>
      <c r="KM62" s="58">
        <v>20</v>
      </c>
      <c r="KN62" s="58">
        <v>41</v>
      </c>
      <c r="KO62" s="58">
        <v>41</v>
      </c>
      <c r="KP62" s="84">
        <f t="shared" si="148"/>
        <v>434</v>
      </c>
      <c r="KQ62" s="58">
        <v>45</v>
      </c>
      <c r="KR62" s="58">
        <v>47</v>
      </c>
      <c r="KS62" s="58">
        <v>52</v>
      </c>
      <c r="KT62" s="58">
        <v>23</v>
      </c>
      <c r="KU62" s="58">
        <v>31</v>
      </c>
      <c r="KV62" s="58">
        <v>64</v>
      </c>
      <c r="KW62" s="58">
        <v>4</v>
      </c>
      <c r="KX62" s="58">
        <v>24</v>
      </c>
      <c r="KY62" s="58">
        <v>24</v>
      </c>
      <c r="KZ62" s="58">
        <v>30</v>
      </c>
      <c r="LA62" s="58">
        <v>23</v>
      </c>
      <c r="LB62" s="58">
        <v>22</v>
      </c>
      <c r="LC62" s="84">
        <f t="shared" si="149"/>
        <v>389</v>
      </c>
      <c r="LD62" s="58">
        <v>34</v>
      </c>
      <c r="LE62" s="58">
        <v>31</v>
      </c>
      <c r="LF62" s="58">
        <v>20</v>
      </c>
      <c r="LG62" s="58">
        <v>21</v>
      </c>
      <c r="LH62" s="58">
        <v>21</v>
      </c>
      <c r="LI62" s="58">
        <v>15</v>
      </c>
      <c r="LJ62" s="58">
        <v>21</v>
      </c>
      <c r="LK62" s="58">
        <v>21</v>
      </c>
      <c r="LL62" s="58">
        <v>17</v>
      </c>
      <c r="LM62" s="58">
        <v>23</v>
      </c>
      <c r="LN62" s="58">
        <v>27</v>
      </c>
      <c r="LO62" s="58">
        <v>26</v>
      </c>
      <c r="LP62" s="84">
        <f t="shared" si="150"/>
        <v>277</v>
      </c>
      <c r="LQ62" s="169">
        <v>25</v>
      </c>
      <c r="LR62" s="169">
        <v>20</v>
      </c>
      <c r="LS62" s="169">
        <v>25</v>
      </c>
      <c r="LT62" s="169">
        <v>32</v>
      </c>
      <c r="LU62" s="169">
        <v>37</v>
      </c>
      <c r="LV62" s="169">
        <v>22</v>
      </c>
      <c r="LW62" s="169">
        <v>23</v>
      </c>
      <c r="LX62" s="169">
        <v>17</v>
      </c>
      <c r="LY62" s="169">
        <v>30</v>
      </c>
      <c r="LZ62" s="169">
        <v>29</v>
      </c>
      <c r="MA62" s="169">
        <v>29</v>
      </c>
      <c r="MB62" s="169">
        <v>30</v>
      </c>
      <c r="MC62" s="84">
        <f t="shared" si="151"/>
        <v>319</v>
      </c>
      <c r="MD62" s="169">
        <v>32</v>
      </c>
      <c r="ME62" s="169">
        <v>9</v>
      </c>
      <c r="MF62" s="169">
        <v>26</v>
      </c>
      <c r="MG62" s="169">
        <v>13</v>
      </c>
      <c r="MH62" s="169">
        <v>28</v>
      </c>
      <c r="MI62" s="169">
        <v>20</v>
      </c>
      <c r="MJ62" s="58">
        <v>25</v>
      </c>
      <c r="MK62" s="58"/>
      <c r="ML62" s="58"/>
      <c r="MM62" s="58"/>
      <c r="MN62" s="58"/>
      <c r="MO62" s="58"/>
      <c r="MP62" s="83">
        <f t="shared" si="152"/>
        <v>153</v>
      </c>
    </row>
    <row r="63" spans="1:354" s="70" customFormat="1" x14ac:dyDescent="0.25">
      <c r="A63" s="195"/>
      <c r="B63" s="197"/>
      <c r="C63" s="66" t="s">
        <v>81</v>
      </c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8">
        <f t="shared" si="126"/>
        <v>0</v>
      </c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8">
        <f t="shared" si="127"/>
        <v>0</v>
      </c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8">
        <f t="shared" si="128"/>
        <v>0</v>
      </c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9">
        <f t="shared" si="129"/>
        <v>0</v>
      </c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9">
        <f t="shared" si="130"/>
        <v>0</v>
      </c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9">
        <f t="shared" si="131"/>
        <v>0</v>
      </c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9">
        <f t="shared" si="132"/>
        <v>0</v>
      </c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8">
        <f t="shared" si="133"/>
        <v>0</v>
      </c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9">
        <f t="shared" si="134"/>
        <v>0</v>
      </c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9">
        <f t="shared" si="135"/>
        <v>0</v>
      </c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9">
        <f t="shared" si="136"/>
        <v>0</v>
      </c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9">
        <f t="shared" si="137"/>
        <v>0</v>
      </c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3">
        <f t="shared" si="138"/>
        <v>0</v>
      </c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3">
        <f t="shared" si="139"/>
        <v>0</v>
      </c>
      <c r="GD63" s="67"/>
      <c r="GE63" s="67"/>
      <c r="GF63" s="67"/>
      <c r="GG63" s="67"/>
      <c r="GH63" s="67"/>
      <c r="GI63" s="67"/>
      <c r="GJ63" s="67"/>
      <c r="GK63" s="67">
        <v>12</v>
      </c>
      <c r="GL63" s="67">
        <v>18</v>
      </c>
      <c r="GM63" s="67">
        <v>10</v>
      </c>
      <c r="GN63" s="67">
        <v>15</v>
      </c>
      <c r="GO63" s="67">
        <v>42</v>
      </c>
      <c r="GP63" s="68">
        <f t="shared" si="140"/>
        <v>97</v>
      </c>
      <c r="GQ63" s="67">
        <v>14</v>
      </c>
      <c r="GR63" s="67">
        <v>18</v>
      </c>
      <c r="GS63" s="67">
        <v>16</v>
      </c>
      <c r="GT63" s="67">
        <v>10</v>
      </c>
      <c r="GU63" s="67">
        <v>18</v>
      </c>
      <c r="GV63" s="67">
        <v>11</v>
      </c>
      <c r="GW63" s="67">
        <v>10</v>
      </c>
      <c r="GX63" s="67">
        <v>8</v>
      </c>
      <c r="GY63" s="67">
        <v>22</v>
      </c>
      <c r="GZ63" s="67">
        <v>10</v>
      </c>
      <c r="HA63" s="67">
        <v>14</v>
      </c>
      <c r="HB63" s="67">
        <v>15</v>
      </c>
      <c r="HC63" s="68">
        <f t="shared" si="141"/>
        <v>166</v>
      </c>
      <c r="HD63" s="67">
        <v>22</v>
      </c>
      <c r="HE63" s="67">
        <v>17</v>
      </c>
      <c r="HF63" s="67">
        <v>27</v>
      </c>
      <c r="HG63" s="67">
        <v>20</v>
      </c>
      <c r="HH63" s="67">
        <v>11</v>
      </c>
      <c r="HI63" s="67">
        <v>14</v>
      </c>
      <c r="HJ63" s="67">
        <v>13</v>
      </c>
      <c r="HK63" s="67">
        <v>10</v>
      </c>
      <c r="HL63" s="67">
        <v>10</v>
      </c>
      <c r="HM63" s="67">
        <v>13</v>
      </c>
      <c r="HN63" s="67">
        <v>14</v>
      </c>
      <c r="HO63" s="67">
        <v>12</v>
      </c>
      <c r="HP63" s="69">
        <f t="shared" si="142"/>
        <v>183</v>
      </c>
      <c r="HQ63" s="67">
        <v>18</v>
      </c>
      <c r="HR63" s="67">
        <v>19</v>
      </c>
      <c r="HS63" s="67">
        <v>12</v>
      </c>
      <c r="HT63" s="67">
        <v>13</v>
      </c>
      <c r="HU63" s="67">
        <v>13</v>
      </c>
      <c r="HV63" s="67">
        <v>12</v>
      </c>
      <c r="HW63" s="67">
        <v>10</v>
      </c>
      <c r="HX63" s="67">
        <v>12</v>
      </c>
      <c r="HY63" s="67">
        <v>11</v>
      </c>
      <c r="HZ63" s="67">
        <v>16</v>
      </c>
      <c r="IA63" s="67">
        <v>13</v>
      </c>
      <c r="IB63" s="67">
        <v>16</v>
      </c>
      <c r="IC63" s="69">
        <f t="shared" si="143"/>
        <v>165</v>
      </c>
      <c r="ID63" s="67">
        <v>25</v>
      </c>
      <c r="IE63" s="67">
        <v>10</v>
      </c>
      <c r="IF63" s="67">
        <v>15</v>
      </c>
      <c r="IG63" s="67">
        <v>15</v>
      </c>
      <c r="IH63" s="67">
        <v>14</v>
      </c>
      <c r="II63" s="67">
        <v>11</v>
      </c>
      <c r="IJ63" s="67">
        <v>19</v>
      </c>
      <c r="IK63" s="67">
        <v>14</v>
      </c>
      <c r="IL63" s="67">
        <v>14</v>
      </c>
      <c r="IM63" s="67">
        <v>19</v>
      </c>
      <c r="IN63" s="67">
        <v>17</v>
      </c>
      <c r="IO63" s="67">
        <v>16</v>
      </c>
      <c r="IP63" s="69">
        <f t="shared" si="144"/>
        <v>189</v>
      </c>
      <c r="IQ63" s="67">
        <v>17</v>
      </c>
      <c r="IR63" s="67">
        <v>10</v>
      </c>
      <c r="IS63" s="67">
        <v>21</v>
      </c>
      <c r="IT63" s="67">
        <v>16</v>
      </c>
      <c r="IU63" s="67">
        <v>16</v>
      </c>
      <c r="IV63" s="67">
        <v>13</v>
      </c>
      <c r="IW63" s="67">
        <v>15</v>
      </c>
      <c r="IX63" s="67">
        <v>18</v>
      </c>
      <c r="IY63" s="67">
        <v>9</v>
      </c>
      <c r="IZ63" s="67">
        <v>16</v>
      </c>
      <c r="JA63" s="67">
        <v>17</v>
      </c>
      <c r="JB63" s="67">
        <v>11</v>
      </c>
      <c r="JC63" s="69">
        <f t="shared" si="145"/>
        <v>179</v>
      </c>
      <c r="JD63" s="67">
        <v>31</v>
      </c>
      <c r="JE63" s="67">
        <v>11</v>
      </c>
      <c r="JF63" s="67">
        <v>16</v>
      </c>
      <c r="JG63" s="67">
        <v>20</v>
      </c>
      <c r="JH63" s="67">
        <v>15</v>
      </c>
      <c r="JI63" s="67">
        <v>18</v>
      </c>
      <c r="JJ63" s="67">
        <v>9</v>
      </c>
      <c r="JK63" s="67">
        <v>13</v>
      </c>
      <c r="JL63" s="67">
        <v>8</v>
      </c>
      <c r="JM63" s="67">
        <v>8</v>
      </c>
      <c r="JN63" s="67">
        <v>12</v>
      </c>
      <c r="JO63" s="67">
        <v>8</v>
      </c>
      <c r="JP63" s="69">
        <f t="shared" si="146"/>
        <v>169</v>
      </c>
      <c r="JQ63" s="67">
        <v>10</v>
      </c>
      <c r="JR63" s="67">
        <v>11</v>
      </c>
      <c r="JS63" s="67">
        <v>11</v>
      </c>
      <c r="JT63" s="67">
        <v>16</v>
      </c>
      <c r="JU63" s="67">
        <v>16</v>
      </c>
      <c r="JV63" s="67">
        <v>14</v>
      </c>
      <c r="JW63" s="67">
        <v>22</v>
      </c>
      <c r="JX63" s="67">
        <v>9</v>
      </c>
      <c r="JY63" s="67">
        <v>23</v>
      </c>
      <c r="JZ63" s="67">
        <v>17</v>
      </c>
      <c r="KA63" s="67">
        <v>26</v>
      </c>
      <c r="KB63" s="67">
        <v>18</v>
      </c>
      <c r="KC63" s="69">
        <f t="shared" si="147"/>
        <v>193</v>
      </c>
      <c r="KD63" s="67">
        <v>32</v>
      </c>
      <c r="KE63" s="67">
        <v>19</v>
      </c>
      <c r="KF63" s="67">
        <v>38</v>
      </c>
      <c r="KG63" s="67">
        <v>31</v>
      </c>
      <c r="KH63" s="67">
        <v>20</v>
      </c>
      <c r="KI63" s="67">
        <v>15</v>
      </c>
      <c r="KJ63" s="67">
        <v>11</v>
      </c>
      <c r="KK63" s="67">
        <v>12</v>
      </c>
      <c r="KL63" s="67">
        <v>25</v>
      </c>
      <c r="KM63" s="67">
        <v>22</v>
      </c>
      <c r="KN63" s="67">
        <v>22</v>
      </c>
      <c r="KO63" s="67">
        <v>23</v>
      </c>
      <c r="KP63" s="69">
        <f t="shared" si="148"/>
        <v>270</v>
      </c>
      <c r="KQ63" s="67">
        <v>31</v>
      </c>
      <c r="KR63" s="67">
        <v>31</v>
      </c>
      <c r="KS63" s="67">
        <v>28</v>
      </c>
      <c r="KT63" s="67">
        <v>10</v>
      </c>
      <c r="KU63" s="67">
        <v>16</v>
      </c>
      <c r="KV63" s="67">
        <v>9</v>
      </c>
      <c r="KW63" s="67">
        <v>0</v>
      </c>
      <c r="KX63" s="67">
        <v>32</v>
      </c>
      <c r="KY63" s="67">
        <v>13</v>
      </c>
      <c r="KZ63" s="67">
        <v>20</v>
      </c>
      <c r="LA63" s="67">
        <v>14</v>
      </c>
      <c r="LB63" s="67">
        <v>12</v>
      </c>
      <c r="LC63" s="69">
        <f t="shared" si="149"/>
        <v>216</v>
      </c>
      <c r="LD63" s="67">
        <v>18</v>
      </c>
      <c r="LE63" s="67">
        <v>13</v>
      </c>
      <c r="LF63" s="67">
        <v>18</v>
      </c>
      <c r="LG63" s="67">
        <v>25</v>
      </c>
      <c r="LH63" s="67">
        <v>19</v>
      </c>
      <c r="LI63" s="67">
        <v>9</v>
      </c>
      <c r="LJ63" s="67">
        <v>13</v>
      </c>
      <c r="LK63" s="67">
        <v>16</v>
      </c>
      <c r="LL63" s="67">
        <v>10</v>
      </c>
      <c r="LM63" s="67">
        <v>12</v>
      </c>
      <c r="LN63" s="67">
        <v>20</v>
      </c>
      <c r="LO63" s="67">
        <v>13</v>
      </c>
      <c r="LP63" s="69">
        <f t="shared" si="150"/>
        <v>186</v>
      </c>
      <c r="LQ63" s="171">
        <v>22</v>
      </c>
      <c r="LR63" s="171">
        <v>2</v>
      </c>
      <c r="LS63" s="171">
        <v>15</v>
      </c>
      <c r="LT63" s="171">
        <v>26</v>
      </c>
      <c r="LU63" s="171">
        <v>19</v>
      </c>
      <c r="LV63" s="171">
        <v>13</v>
      </c>
      <c r="LW63" s="171">
        <v>12</v>
      </c>
      <c r="LX63" s="171">
        <v>15</v>
      </c>
      <c r="LY63" s="171">
        <v>14</v>
      </c>
      <c r="LZ63" s="171">
        <v>11</v>
      </c>
      <c r="MA63" s="171">
        <v>16</v>
      </c>
      <c r="MB63" s="171">
        <v>20</v>
      </c>
      <c r="MC63" s="69">
        <f t="shared" si="151"/>
        <v>185</v>
      </c>
      <c r="MD63" s="171">
        <v>15</v>
      </c>
      <c r="ME63" s="171">
        <v>12</v>
      </c>
      <c r="MF63" s="171">
        <v>13</v>
      </c>
      <c r="MG63" s="171">
        <v>24</v>
      </c>
      <c r="MH63" s="171">
        <v>18</v>
      </c>
      <c r="MI63" s="171">
        <v>16</v>
      </c>
      <c r="MJ63" s="67">
        <v>12</v>
      </c>
      <c r="MK63" s="67"/>
      <c r="ML63" s="67"/>
      <c r="MM63" s="67"/>
      <c r="MN63" s="67"/>
      <c r="MO63" s="67"/>
      <c r="MP63" s="68">
        <f t="shared" si="152"/>
        <v>110</v>
      </c>
    </row>
    <row r="64" spans="1:354" s="76" customFormat="1" ht="13.5" thickBot="1" x14ac:dyDescent="0.3">
      <c r="A64" s="195"/>
      <c r="B64" s="198"/>
      <c r="C64" s="71" t="s">
        <v>82</v>
      </c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6">
        <f t="shared" si="126"/>
        <v>0</v>
      </c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6">
        <f t="shared" si="127"/>
        <v>0</v>
      </c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6">
        <f t="shared" si="128"/>
        <v>0</v>
      </c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7">
        <f t="shared" si="129"/>
        <v>0</v>
      </c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7">
        <f t="shared" si="130"/>
        <v>0</v>
      </c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7">
        <f t="shared" si="131"/>
        <v>0</v>
      </c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7">
        <f t="shared" si="132"/>
        <v>0</v>
      </c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6">
        <f t="shared" si="133"/>
        <v>0</v>
      </c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7">
        <f t="shared" si="134"/>
        <v>0</v>
      </c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7">
        <f t="shared" si="135"/>
        <v>0</v>
      </c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7">
        <f t="shared" si="136"/>
        <v>0</v>
      </c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7">
        <f t="shared" si="137"/>
        <v>0</v>
      </c>
      <c r="FD64" s="88">
        <v>10</v>
      </c>
      <c r="FE64" s="88">
        <v>10</v>
      </c>
      <c r="FF64" s="88">
        <v>17</v>
      </c>
      <c r="FG64" s="88">
        <v>19</v>
      </c>
      <c r="FH64" s="88">
        <v>11</v>
      </c>
      <c r="FI64" s="88">
        <v>14</v>
      </c>
      <c r="FJ64" s="88">
        <v>9</v>
      </c>
      <c r="FK64" s="88">
        <v>14</v>
      </c>
      <c r="FL64" s="88">
        <v>19</v>
      </c>
      <c r="FM64" s="88">
        <v>14</v>
      </c>
      <c r="FN64" s="88">
        <v>8</v>
      </c>
      <c r="FO64" s="88">
        <v>10</v>
      </c>
      <c r="FP64" s="86">
        <f t="shared" si="138"/>
        <v>155</v>
      </c>
      <c r="FQ64" s="88">
        <v>24</v>
      </c>
      <c r="FR64" s="88">
        <v>7</v>
      </c>
      <c r="FS64" s="88">
        <v>15</v>
      </c>
      <c r="FT64" s="88">
        <v>14</v>
      </c>
      <c r="FU64" s="88">
        <v>10</v>
      </c>
      <c r="FV64" s="88">
        <v>12</v>
      </c>
      <c r="FW64" s="88">
        <v>9</v>
      </c>
      <c r="FX64" s="88">
        <v>16</v>
      </c>
      <c r="FY64" s="88">
        <v>19</v>
      </c>
      <c r="FZ64" s="88">
        <v>12</v>
      </c>
      <c r="GA64" s="88">
        <v>15</v>
      </c>
      <c r="GB64" s="88">
        <v>21</v>
      </c>
      <c r="GC64" s="86">
        <f t="shared" si="139"/>
        <v>174</v>
      </c>
      <c r="GD64" s="88">
        <v>10</v>
      </c>
      <c r="GE64" s="88">
        <v>15</v>
      </c>
      <c r="GF64" s="88">
        <v>12</v>
      </c>
      <c r="GG64" s="88">
        <v>19</v>
      </c>
      <c r="GH64" s="88">
        <v>12</v>
      </c>
      <c r="GI64" s="88">
        <v>12</v>
      </c>
      <c r="GJ64" s="88">
        <v>16</v>
      </c>
      <c r="GK64" s="88">
        <v>16</v>
      </c>
      <c r="GL64" s="88">
        <v>9</v>
      </c>
      <c r="GM64" s="88">
        <v>15</v>
      </c>
      <c r="GN64" s="88">
        <v>19</v>
      </c>
      <c r="GO64" s="88">
        <v>13</v>
      </c>
      <c r="GP64" s="86">
        <f t="shared" si="140"/>
        <v>168</v>
      </c>
      <c r="GQ64" s="88">
        <v>12</v>
      </c>
      <c r="GR64" s="88"/>
      <c r="GS64" s="88">
        <v>17</v>
      </c>
      <c r="GT64" s="88">
        <v>13</v>
      </c>
      <c r="GU64" s="88">
        <v>10</v>
      </c>
      <c r="GV64" s="88">
        <v>12</v>
      </c>
      <c r="GW64" s="88">
        <v>8</v>
      </c>
      <c r="GX64" s="88">
        <v>19</v>
      </c>
      <c r="GY64" s="88">
        <v>12</v>
      </c>
      <c r="GZ64" s="88">
        <v>13</v>
      </c>
      <c r="HA64" s="88">
        <v>22</v>
      </c>
      <c r="HB64" s="88">
        <v>11</v>
      </c>
      <c r="HC64" s="86">
        <f t="shared" si="141"/>
        <v>149</v>
      </c>
      <c r="HD64" s="88">
        <v>19</v>
      </c>
      <c r="HE64" s="88">
        <v>12</v>
      </c>
      <c r="HF64" s="88">
        <v>16</v>
      </c>
      <c r="HG64" s="88">
        <v>18</v>
      </c>
      <c r="HH64" s="88">
        <v>13</v>
      </c>
      <c r="HI64" s="88">
        <v>8</v>
      </c>
      <c r="HJ64" s="88">
        <v>11</v>
      </c>
      <c r="HK64" s="88">
        <v>9</v>
      </c>
      <c r="HL64" s="88">
        <v>6</v>
      </c>
      <c r="HM64" s="88">
        <v>15</v>
      </c>
      <c r="HN64" s="88">
        <v>12</v>
      </c>
      <c r="HO64" s="88">
        <v>21</v>
      </c>
      <c r="HP64" s="87">
        <f t="shared" si="142"/>
        <v>160</v>
      </c>
      <c r="HQ64" s="88">
        <v>12</v>
      </c>
      <c r="HR64" s="88">
        <v>14</v>
      </c>
      <c r="HS64" s="88">
        <v>22</v>
      </c>
      <c r="HT64" s="88">
        <v>11</v>
      </c>
      <c r="HU64" s="88">
        <v>8</v>
      </c>
      <c r="HV64" s="88">
        <v>4</v>
      </c>
      <c r="HW64" s="88">
        <v>16</v>
      </c>
      <c r="HX64" s="88">
        <v>11</v>
      </c>
      <c r="HY64" s="88">
        <v>11</v>
      </c>
      <c r="HZ64" s="88">
        <v>24</v>
      </c>
      <c r="IA64" s="88">
        <v>15</v>
      </c>
      <c r="IB64" s="88">
        <v>13</v>
      </c>
      <c r="IC64" s="87">
        <f t="shared" si="143"/>
        <v>161</v>
      </c>
      <c r="ID64" s="88">
        <v>13</v>
      </c>
      <c r="IE64" s="88">
        <v>13</v>
      </c>
      <c r="IF64" s="88">
        <v>18</v>
      </c>
      <c r="IG64" s="88">
        <v>14</v>
      </c>
      <c r="IH64" s="88">
        <v>38</v>
      </c>
      <c r="II64" s="88">
        <v>17</v>
      </c>
      <c r="IJ64" s="88">
        <v>17</v>
      </c>
      <c r="IK64" s="88">
        <v>22</v>
      </c>
      <c r="IL64" s="88">
        <v>13</v>
      </c>
      <c r="IM64" s="88">
        <v>21</v>
      </c>
      <c r="IN64" s="88">
        <v>17</v>
      </c>
      <c r="IO64" s="88">
        <v>13</v>
      </c>
      <c r="IP64" s="87">
        <f t="shared" si="144"/>
        <v>216</v>
      </c>
      <c r="IQ64" s="88">
        <v>22</v>
      </c>
      <c r="IR64" s="88">
        <v>10</v>
      </c>
      <c r="IS64" s="88">
        <v>11</v>
      </c>
      <c r="IT64" s="88">
        <v>17</v>
      </c>
      <c r="IU64" s="88">
        <v>17</v>
      </c>
      <c r="IV64" s="88">
        <v>10</v>
      </c>
      <c r="IW64" s="88">
        <v>12</v>
      </c>
      <c r="IX64" s="88">
        <v>18</v>
      </c>
      <c r="IY64" s="88">
        <v>15</v>
      </c>
      <c r="IZ64" s="88">
        <v>25</v>
      </c>
      <c r="JA64" s="88">
        <v>21</v>
      </c>
      <c r="JB64" s="88">
        <v>8</v>
      </c>
      <c r="JC64" s="84">
        <f t="shared" si="145"/>
        <v>186</v>
      </c>
      <c r="JD64" s="88">
        <v>23</v>
      </c>
      <c r="JE64" s="88">
        <v>17</v>
      </c>
      <c r="JF64" s="88">
        <v>14</v>
      </c>
      <c r="JG64" s="88">
        <v>9</v>
      </c>
      <c r="JH64" s="88">
        <v>15</v>
      </c>
      <c r="JI64" s="88">
        <v>10</v>
      </c>
      <c r="JJ64" s="88">
        <v>12</v>
      </c>
      <c r="JK64" s="88">
        <v>20</v>
      </c>
      <c r="JL64" s="88">
        <v>16</v>
      </c>
      <c r="JM64" s="88">
        <v>18</v>
      </c>
      <c r="JN64" s="88">
        <v>10</v>
      </c>
      <c r="JO64" s="88">
        <v>27</v>
      </c>
      <c r="JP64" s="84">
        <f t="shared" si="146"/>
        <v>191</v>
      </c>
      <c r="JQ64" s="88">
        <v>31</v>
      </c>
      <c r="JR64" s="88">
        <v>13</v>
      </c>
      <c r="JS64" s="88">
        <v>14</v>
      </c>
      <c r="JT64" s="88">
        <v>7</v>
      </c>
      <c r="JU64" s="88">
        <v>17</v>
      </c>
      <c r="JV64" s="88">
        <v>18</v>
      </c>
      <c r="JW64" s="88">
        <v>14</v>
      </c>
      <c r="JX64" s="88">
        <v>16</v>
      </c>
      <c r="JY64" s="88">
        <v>17</v>
      </c>
      <c r="JZ64" s="88">
        <v>8</v>
      </c>
      <c r="KA64" s="88">
        <v>22</v>
      </c>
      <c r="KB64" s="88">
        <v>19</v>
      </c>
      <c r="KC64" s="84">
        <f t="shared" si="147"/>
        <v>196</v>
      </c>
      <c r="KD64" s="88">
        <v>11</v>
      </c>
      <c r="KE64" s="88">
        <v>17</v>
      </c>
      <c r="KF64" s="88">
        <v>32</v>
      </c>
      <c r="KG64" s="88">
        <v>25</v>
      </c>
      <c r="KH64" s="88">
        <v>16</v>
      </c>
      <c r="KI64" s="88">
        <v>16</v>
      </c>
      <c r="KJ64" s="88">
        <v>10</v>
      </c>
      <c r="KK64" s="88">
        <v>9</v>
      </c>
      <c r="KL64" s="88">
        <v>14</v>
      </c>
      <c r="KM64" s="88">
        <v>11</v>
      </c>
      <c r="KN64" s="88">
        <v>16</v>
      </c>
      <c r="KO64" s="88">
        <v>24</v>
      </c>
      <c r="KP64" s="84">
        <f t="shared" si="148"/>
        <v>201</v>
      </c>
      <c r="KQ64" s="88">
        <v>14</v>
      </c>
      <c r="KR64" s="88">
        <v>20</v>
      </c>
      <c r="KS64" s="88">
        <v>22</v>
      </c>
      <c r="KT64" s="88">
        <v>15</v>
      </c>
      <c r="KU64" s="88">
        <v>14</v>
      </c>
      <c r="KV64" s="88">
        <v>4</v>
      </c>
      <c r="KW64" s="88">
        <v>0</v>
      </c>
      <c r="KX64" s="88">
        <v>20</v>
      </c>
      <c r="KY64" s="88">
        <v>23</v>
      </c>
      <c r="KZ64" s="88">
        <v>9</v>
      </c>
      <c r="LA64" s="88">
        <v>9</v>
      </c>
      <c r="LB64" s="88">
        <v>7</v>
      </c>
      <c r="LC64" s="84">
        <f t="shared" si="149"/>
        <v>157</v>
      </c>
      <c r="LD64" s="88">
        <v>14</v>
      </c>
      <c r="LE64" s="88">
        <v>9</v>
      </c>
      <c r="LF64" s="88">
        <v>13</v>
      </c>
      <c r="LG64" s="88">
        <v>16</v>
      </c>
      <c r="LH64" s="88">
        <v>12</v>
      </c>
      <c r="LI64" s="88">
        <v>20</v>
      </c>
      <c r="LJ64" s="88">
        <v>11</v>
      </c>
      <c r="LK64" s="88">
        <v>11</v>
      </c>
      <c r="LL64" s="88">
        <v>14</v>
      </c>
      <c r="LM64" s="88">
        <v>13</v>
      </c>
      <c r="LN64" s="88">
        <v>15</v>
      </c>
      <c r="LO64" s="88">
        <v>8</v>
      </c>
      <c r="LP64" s="84">
        <f t="shared" si="150"/>
        <v>156</v>
      </c>
      <c r="LQ64" s="173">
        <v>16</v>
      </c>
      <c r="LR64" s="173">
        <v>4</v>
      </c>
      <c r="LS64" s="173">
        <v>17</v>
      </c>
      <c r="LT64" s="173">
        <v>19</v>
      </c>
      <c r="LU64" s="173">
        <v>17</v>
      </c>
      <c r="LV64" s="173">
        <v>13</v>
      </c>
      <c r="LW64" s="173">
        <v>12</v>
      </c>
      <c r="LX64" s="173">
        <v>9</v>
      </c>
      <c r="LY64" s="173">
        <v>24</v>
      </c>
      <c r="LZ64" s="173">
        <v>24</v>
      </c>
      <c r="MA64" s="173">
        <v>8</v>
      </c>
      <c r="MB64" s="173">
        <v>14</v>
      </c>
      <c r="MC64" s="84">
        <f t="shared" si="151"/>
        <v>177</v>
      </c>
      <c r="MD64" s="173">
        <v>18</v>
      </c>
      <c r="ME64" s="173">
        <v>7</v>
      </c>
      <c r="MF64" s="173">
        <v>14</v>
      </c>
      <c r="MG64" s="173">
        <v>22</v>
      </c>
      <c r="MH64" s="173">
        <v>24</v>
      </c>
      <c r="MI64" s="173">
        <v>10</v>
      </c>
      <c r="MJ64" s="88">
        <v>11</v>
      </c>
      <c r="MK64" s="88"/>
      <c r="ML64" s="88"/>
      <c r="MM64" s="88"/>
      <c r="MN64" s="88"/>
      <c r="MO64" s="88"/>
      <c r="MP64" s="86">
        <f t="shared" si="152"/>
        <v>106</v>
      </c>
    </row>
    <row r="65" spans="1:354" ht="39" thickBot="1" x14ac:dyDescent="0.3">
      <c r="A65" s="195"/>
      <c r="B65" s="199"/>
      <c r="C65" s="47" t="s">
        <v>42</v>
      </c>
      <c r="D65" s="131">
        <v>192</v>
      </c>
      <c r="E65" s="79">
        <v>228</v>
      </c>
      <c r="F65" s="79">
        <v>234</v>
      </c>
      <c r="G65" s="79">
        <v>184</v>
      </c>
      <c r="H65" s="79">
        <v>195</v>
      </c>
      <c r="I65" s="79">
        <v>210</v>
      </c>
      <c r="J65" s="79">
        <v>158</v>
      </c>
      <c r="K65" s="79">
        <v>202</v>
      </c>
      <c r="L65" s="79">
        <v>541</v>
      </c>
      <c r="M65" s="79">
        <v>221</v>
      </c>
      <c r="N65" s="79">
        <v>205</v>
      </c>
      <c r="O65" s="79">
        <v>241</v>
      </c>
      <c r="P65" s="77">
        <f>SUM(D65:O65)</f>
        <v>2811</v>
      </c>
      <c r="Q65" s="79">
        <v>224</v>
      </c>
      <c r="R65" s="79">
        <v>258</v>
      </c>
      <c r="S65" s="79">
        <v>217</v>
      </c>
      <c r="T65" s="79">
        <v>216</v>
      </c>
      <c r="U65" s="79">
        <v>247</v>
      </c>
      <c r="V65" s="79">
        <v>192</v>
      </c>
      <c r="W65" s="79">
        <v>187</v>
      </c>
      <c r="X65" s="79">
        <v>199</v>
      </c>
      <c r="Y65" s="79">
        <v>214</v>
      </c>
      <c r="Z65" s="79">
        <v>272</v>
      </c>
      <c r="AA65" s="79">
        <v>181</v>
      </c>
      <c r="AB65" s="79">
        <v>142</v>
      </c>
      <c r="AC65" s="77">
        <f>SUM(Q65:AB65)</f>
        <v>2549</v>
      </c>
      <c r="AD65" s="79">
        <v>259</v>
      </c>
      <c r="AE65" s="79">
        <v>182</v>
      </c>
      <c r="AF65" s="79">
        <v>196</v>
      </c>
      <c r="AG65" s="79">
        <v>166</v>
      </c>
      <c r="AH65" s="79">
        <v>211</v>
      </c>
      <c r="AI65" s="79">
        <v>185</v>
      </c>
      <c r="AJ65" s="79">
        <v>172</v>
      </c>
      <c r="AK65" s="79">
        <v>173</v>
      </c>
      <c r="AL65" s="79">
        <v>177</v>
      </c>
      <c r="AM65" s="79">
        <v>198</v>
      </c>
      <c r="AN65" s="79">
        <v>186</v>
      </c>
      <c r="AO65" s="79">
        <v>187</v>
      </c>
      <c r="AP65" s="77">
        <f>SUM(AD65:AO65)</f>
        <v>2292</v>
      </c>
      <c r="AQ65" s="79">
        <v>262</v>
      </c>
      <c r="AR65" s="79">
        <v>189</v>
      </c>
      <c r="AS65" s="79">
        <v>205</v>
      </c>
      <c r="AT65" s="79">
        <v>264</v>
      </c>
      <c r="AU65" s="79">
        <v>189</v>
      </c>
      <c r="AV65" s="79">
        <v>173</v>
      </c>
      <c r="AW65" s="79">
        <v>156</v>
      </c>
      <c r="AX65" s="79">
        <v>178</v>
      </c>
      <c r="AY65" s="79">
        <v>257</v>
      </c>
      <c r="AZ65" s="79">
        <v>209</v>
      </c>
      <c r="BA65" s="79">
        <v>157</v>
      </c>
      <c r="BB65" s="79">
        <v>232</v>
      </c>
      <c r="BC65" s="78">
        <f>SUM(AQ65:BB65)</f>
        <v>2471</v>
      </c>
      <c r="BD65" s="79">
        <v>218</v>
      </c>
      <c r="BE65" s="79">
        <v>171</v>
      </c>
      <c r="BF65" s="79">
        <v>252</v>
      </c>
      <c r="BG65" s="79">
        <v>183</v>
      </c>
      <c r="BH65" s="79">
        <v>194</v>
      </c>
      <c r="BI65" s="79">
        <v>171</v>
      </c>
      <c r="BJ65" s="79">
        <v>178</v>
      </c>
      <c r="BK65" s="79">
        <v>164</v>
      </c>
      <c r="BL65" s="79">
        <v>168</v>
      </c>
      <c r="BM65" s="79">
        <v>174</v>
      </c>
      <c r="BN65" s="79">
        <v>172</v>
      </c>
      <c r="BO65" s="79">
        <v>228</v>
      </c>
      <c r="BP65" s="78">
        <f>SUM(BD65:BO65)</f>
        <v>2273</v>
      </c>
      <c r="BQ65" s="79">
        <v>263</v>
      </c>
      <c r="BR65" s="79">
        <v>180</v>
      </c>
      <c r="BS65" s="79">
        <v>220</v>
      </c>
      <c r="BT65" s="79">
        <v>194</v>
      </c>
      <c r="BU65" s="79">
        <v>149</v>
      </c>
      <c r="BV65" s="79">
        <v>175</v>
      </c>
      <c r="BW65" s="79">
        <v>173</v>
      </c>
      <c r="BX65" s="79">
        <v>184</v>
      </c>
      <c r="BY65" s="79">
        <v>206</v>
      </c>
      <c r="BZ65" s="79">
        <v>212</v>
      </c>
      <c r="CA65" s="79">
        <v>187</v>
      </c>
      <c r="CB65" s="79">
        <v>241</v>
      </c>
      <c r="CC65" s="78">
        <f>SUM(BQ65:CB65)</f>
        <v>2384</v>
      </c>
      <c r="CD65" s="79">
        <v>232</v>
      </c>
      <c r="CE65" s="79">
        <v>182</v>
      </c>
      <c r="CF65" s="79">
        <v>261</v>
      </c>
      <c r="CG65" s="79">
        <v>196</v>
      </c>
      <c r="CH65" s="79">
        <v>230</v>
      </c>
      <c r="CI65" s="79">
        <v>193</v>
      </c>
      <c r="CJ65" s="79">
        <v>184</v>
      </c>
      <c r="CK65" s="79">
        <v>234</v>
      </c>
      <c r="CL65" s="79">
        <v>208</v>
      </c>
      <c r="CM65" s="79">
        <v>208</v>
      </c>
      <c r="CN65" s="79">
        <v>243</v>
      </c>
      <c r="CO65" s="79">
        <v>225</v>
      </c>
      <c r="CP65" s="78">
        <f>SUM(CD65:CO65)</f>
        <v>2596</v>
      </c>
      <c r="CQ65" s="79">
        <v>200</v>
      </c>
      <c r="CR65" s="79">
        <v>251</v>
      </c>
      <c r="CS65" s="79">
        <v>237</v>
      </c>
      <c r="CT65" s="79">
        <v>167</v>
      </c>
      <c r="CU65" s="79">
        <v>189</v>
      </c>
      <c r="CV65" s="79">
        <v>218</v>
      </c>
      <c r="CW65" s="79">
        <v>155</v>
      </c>
      <c r="CX65" s="79">
        <v>201</v>
      </c>
      <c r="CY65" s="79">
        <v>202</v>
      </c>
      <c r="CZ65" s="79">
        <v>195</v>
      </c>
      <c r="DA65" s="79">
        <v>229</v>
      </c>
      <c r="DB65" s="79">
        <v>206</v>
      </c>
      <c r="DC65" s="79">
        <f>SUM(CQ65:DB65)</f>
        <v>2450</v>
      </c>
      <c r="DD65" s="79">
        <v>235</v>
      </c>
      <c r="DE65" s="79">
        <v>266</v>
      </c>
      <c r="DF65" s="79">
        <v>223</v>
      </c>
      <c r="DG65" s="79">
        <v>202</v>
      </c>
      <c r="DH65" s="79">
        <v>198</v>
      </c>
      <c r="DI65" s="79">
        <v>210</v>
      </c>
      <c r="DJ65" s="79">
        <v>254</v>
      </c>
      <c r="DK65" s="79">
        <v>226</v>
      </c>
      <c r="DL65" s="79">
        <v>181</v>
      </c>
      <c r="DM65" s="79">
        <v>235</v>
      </c>
      <c r="DN65" s="79">
        <v>200</v>
      </c>
      <c r="DO65" s="79">
        <v>198</v>
      </c>
      <c r="DP65" s="78">
        <f>SUM(DD65:DO65)</f>
        <v>2628</v>
      </c>
      <c r="DQ65" s="79">
        <v>248</v>
      </c>
      <c r="DR65" s="79">
        <v>242</v>
      </c>
      <c r="DS65" s="79">
        <v>236</v>
      </c>
      <c r="DT65" s="79">
        <v>205</v>
      </c>
      <c r="DU65" s="79">
        <v>204</v>
      </c>
      <c r="DV65" s="79">
        <v>177</v>
      </c>
      <c r="DW65" s="79">
        <v>173</v>
      </c>
      <c r="DX65" s="79">
        <v>195</v>
      </c>
      <c r="DY65" s="79">
        <v>204</v>
      </c>
      <c r="DZ65" s="79">
        <v>192</v>
      </c>
      <c r="EA65" s="79">
        <v>215</v>
      </c>
      <c r="EB65" s="79">
        <v>188</v>
      </c>
      <c r="EC65" s="78">
        <f>SUM(DQ65:EB65)</f>
        <v>2479</v>
      </c>
      <c r="ED65" s="79">
        <v>286</v>
      </c>
      <c r="EE65" s="79">
        <v>178</v>
      </c>
      <c r="EF65" s="79">
        <v>201</v>
      </c>
      <c r="EG65" s="79">
        <v>208</v>
      </c>
      <c r="EH65" s="79">
        <v>194</v>
      </c>
      <c r="EI65" s="79">
        <v>214</v>
      </c>
      <c r="EJ65" s="79">
        <v>207</v>
      </c>
      <c r="EK65" s="79">
        <v>211</v>
      </c>
      <c r="EL65" s="79">
        <v>213</v>
      </c>
      <c r="EM65" s="79">
        <v>225</v>
      </c>
      <c r="EN65" s="79">
        <v>199</v>
      </c>
      <c r="EO65" s="79">
        <v>244</v>
      </c>
      <c r="EP65" s="78">
        <f>SUM(ED65:EO65)</f>
        <v>2580</v>
      </c>
      <c r="EQ65" s="79">
        <v>164</v>
      </c>
      <c r="ER65" s="79">
        <v>240</v>
      </c>
      <c r="ES65" s="79">
        <v>267</v>
      </c>
      <c r="ET65" s="79">
        <v>238</v>
      </c>
      <c r="EU65" s="79">
        <v>192</v>
      </c>
      <c r="EV65" s="79">
        <v>189</v>
      </c>
      <c r="EW65" s="79">
        <v>202</v>
      </c>
      <c r="EX65" s="79">
        <v>211</v>
      </c>
      <c r="EY65" s="79">
        <v>254</v>
      </c>
      <c r="EZ65" s="79">
        <v>233</v>
      </c>
      <c r="FA65" s="79">
        <v>242</v>
      </c>
      <c r="FB65" s="79">
        <v>252</v>
      </c>
      <c r="FC65" s="78">
        <f>SUM(EQ65:FB65)</f>
        <v>2684</v>
      </c>
      <c r="FD65" s="79">
        <f>SUM(FD51:FD64)</f>
        <v>275</v>
      </c>
      <c r="FE65" s="79">
        <f t="shared" ref="FE65:HP65" si="153">SUM(FE51:FE64)</f>
        <v>263</v>
      </c>
      <c r="FF65" s="79">
        <f t="shared" si="153"/>
        <v>299</v>
      </c>
      <c r="FG65" s="79">
        <f t="shared" si="153"/>
        <v>224</v>
      </c>
      <c r="FH65" s="79">
        <f t="shared" si="153"/>
        <v>249</v>
      </c>
      <c r="FI65" s="79">
        <f t="shared" si="153"/>
        <v>252</v>
      </c>
      <c r="FJ65" s="79">
        <f t="shared" si="153"/>
        <v>221</v>
      </c>
      <c r="FK65" s="79">
        <f t="shared" si="153"/>
        <v>199</v>
      </c>
      <c r="FL65" s="79">
        <f t="shared" si="153"/>
        <v>253</v>
      </c>
      <c r="FM65" s="79">
        <f t="shared" si="153"/>
        <v>233</v>
      </c>
      <c r="FN65" s="79">
        <f t="shared" si="153"/>
        <v>223</v>
      </c>
      <c r="FO65" s="79">
        <f t="shared" si="153"/>
        <v>280</v>
      </c>
      <c r="FP65" s="79">
        <f t="shared" si="153"/>
        <v>2971</v>
      </c>
      <c r="FQ65" s="79">
        <f t="shared" si="153"/>
        <v>285</v>
      </c>
      <c r="FR65" s="79">
        <f t="shared" si="153"/>
        <v>240</v>
      </c>
      <c r="FS65" s="79">
        <f t="shared" si="153"/>
        <v>284</v>
      </c>
      <c r="FT65" s="79">
        <f t="shared" si="153"/>
        <v>246</v>
      </c>
      <c r="FU65" s="79">
        <f t="shared" si="153"/>
        <v>234</v>
      </c>
      <c r="FV65" s="79">
        <f t="shared" si="153"/>
        <v>267</v>
      </c>
      <c r="FW65" s="79">
        <f t="shared" si="153"/>
        <v>190</v>
      </c>
      <c r="FX65" s="79">
        <f t="shared" si="153"/>
        <v>326</v>
      </c>
      <c r="FY65" s="79">
        <f t="shared" si="153"/>
        <v>185</v>
      </c>
      <c r="FZ65" s="79">
        <f t="shared" si="153"/>
        <v>241</v>
      </c>
      <c r="GA65" s="79">
        <f t="shared" si="153"/>
        <v>244</v>
      </c>
      <c r="GB65" s="79">
        <f t="shared" si="153"/>
        <v>236</v>
      </c>
      <c r="GC65" s="79">
        <f t="shared" si="153"/>
        <v>2978</v>
      </c>
      <c r="GD65" s="79">
        <f t="shared" si="153"/>
        <v>277</v>
      </c>
      <c r="GE65" s="79">
        <f t="shared" si="153"/>
        <v>232</v>
      </c>
      <c r="GF65" s="79">
        <f t="shared" si="153"/>
        <v>231</v>
      </c>
      <c r="GG65" s="79">
        <f t="shared" si="153"/>
        <v>235</v>
      </c>
      <c r="GH65" s="79">
        <f t="shared" si="153"/>
        <v>211</v>
      </c>
      <c r="GI65" s="79">
        <f t="shared" si="153"/>
        <v>219</v>
      </c>
      <c r="GJ65" s="79">
        <f t="shared" si="153"/>
        <v>234</v>
      </c>
      <c r="GK65" s="79">
        <f t="shared" si="153"/>
        <v>255</v>
      </c>
      <c r="GL65" s="79">
        <f t="shared" si="153"/>
        <v>225</v>
      </c>
      <c r="GM65" s="79">
        <f t="shared" si="153"/>
        <v>244</v>
      </c>
      <c r="GN65" s="79">
        <f t="shared" si="153"/>
        <v>250</v>
      </c>
      <c r="GO65" s="79">
        <f t="shared" si="153"/>
        <v>279</v>
      </c>
      <c r="GP65" s="79">
        <f t="shared" si="153"/>
        <v>2892</v>
      </c>
      <c r="GQ65" s="79">
        <f t="shared" si="153"/>
        <v>321</v>
      </c>
      <c r="GR65" s="79">
        <f t="shared" si="153"/>
        <v>277</v>
      </c>
      <c r="GS65" s="79">
        <f t="shared" si="153"/>
        <v>280</v>
      </c>
      <c r="GT65" s="79">
        <f t="shared" si="153"/>
        <v>250</v>
      </c>
      <c r="GU65" s="79">
        <f t="shared" si="153"/>
        <v>239</v>
      </c>
      <c r="GV65" s="79">
        <f t="shared" si="153"/>
        <v>216</v>
      </c>
      <c r="GW65" s="79">
        <f t="shared" si="153"/>
        <v>187</v>
      </c>
      <c r="GX65" s="79">
        <f t="shared" si="153"/>
        <v>227</v>
      </c>
      <c r="GY65" s="79">
        <f t="shared" si="153"/>
        <v>203</v>
      </c>
      <c r="GZ65" s="79">
        <f t="shared" si="153"/>
        <v>232</v>
      </c>
      <c r="HA65" s="79">
        <f t="shared" si="153"/>
        <v>238</v>
      </c>
      <c r="HB65" s="79">
        <f t="shared" si="153"/>
        <v>260</v>
      </c>
      <c r="HC65" s="79">
        <f t="shared" si="153"/>
        <v>2930</v>
      </c>
      <c r="HD65" s="79">
        <f t="shared" si="153"/>
        <v>285</v>
      </c>
      <c r="HE65" s="79">
        <f t="shared" si="153"/>
        <v>280</v>
      </c>
      <c r="HF65" s="79">
        <f t="shared" si="153"/>
        <v>280</v>
      </c>
      <c r="HG65" s="79">
        <f t="shared" si="153"/>
        <v>288</v>
      </c>
      <c r="HH65" s="79">
        <f t="shared" si="153"/>
        <v>227</v>
      </c>
      <c r="HI65" s="79">
        <f>SUM(HI51:HI64)</f>
        <v>211</v>
      </c>
      <c r="HJ65" s="79">
        <f t="shared" si="153"/>
        <v>193</v>
      </c>
      <c r="HK65" s="79">
        <f t="shared" si="153"/>
        <v>239</v>
      </c>
      <c r="HL65" s="79">
        <f t="shared" si="153"/>
        <v>212</v>
      </c>
      <c r="HM65" s="79">
        <f t="shared" si="153"/>
        <v>219</v>
      </c>
      <c r="HN65" s="79">
        <f t="shared" si="153"/>
        <v>210</v>
      </c>
      <c r="HO65" s="79">
        <f t="shared" si="153"/>
        <v>256</v>
      </c>
      <c r="HP65" s="78">
        <f t="shared" si="153"/>
        <v>2900</v>
      </c>
      <c r="HQ65" s="79">
        <f t="shared" ref="HQ65:IP65" si="154">SUM(HQ51:HQ64)</f>
        <v>296</v>
      </c>
      <c r="HR65" s="79">
        <f t="shared" si="154"/>
        <v>306</v>
      </c>
      <c r="HS65" s="79">
        <f t="shared" si="154"/>
        <v>281</v>
      </c>
      <c r="HT65" s="79">
        <f t="shared" si="154"/>
        <v>242</v>
      </c>
      <c r="HU65" s="79">
        <f t="shared" si="154"/>
        <v>175</v>
      </c>
      <c r="HV65" s="79">
        <f t="shared" si="154"/>
        <v>235</v>
      </c>
      <c r="HW65" s="79">
        <f t="shared" si="154"/>
        <v>204</v>
      </c>
      <c r="HX65" s="79">
        <f t="shared" si="154"/>
        <v>215</v>
      </c>
      <c r="HY65" s="79">
        <f t="shared" si="154"/>
        <v>237</v>
      </c>
      <c r="HZ65" s="79">
        <f t="shared" si="154"/>
        <v>288</v>
      </c>
      <c r="IA65" s="79">
        <f t="shared" si="154"/>
        <v>275</v>
      </c>
      <c r="IB65" s="79">
        <f t="shared" si="154"/>
        <v>283</v>
      </c>
      <c r="IC65" s="78">
        <f t="shared" si="154"/>
        <v>3037</v>
      </c>
      <c r="ID65" s="79">
        <f t="shared" si="154"/>
        <v>315</v>
      </c>
      <c r="IE65" s="79">
        <f t="shared" si="154"/>
        <v>268</v>
      </c>
      <c r="IF65" s="79">
        <f t="shared" si="154"/>
        <v>277</v>
      </c>
      <c r="IG65" s="79">
        <f t="shared" si="154"/>
        <v>212</v>
      </c>
      <c r="IH65" s="79">
        <f t="shared" si="154"/>
        <v>288</v>
      </c>
      <c r="II65" s="79">
        <f t="shared" si="154"/>
        <v>223</v>
      </c>
      <c r="IJ65" s="79">
        <f t="shared" si="154"/>
        <v>270</v>
      </c>
      <c r="IK65" s="79">
        <f t="shared" si="154"/>
        <v>251</v>
      </c>
      <c r="IL65" s="79">
        <f t="shared" si="154"/>
        <v>175</v>
      </c>
      <c r="IM65" s="79">
        <f t="shared" si="154"/>
        <v>273</v>
      </c>
      <c r="IN65" s="79">
        <f t="shared" si="154"/>
        <v>242</v>
      </c>
      <c r="IO65" s="79">
        <f t="shared" si="154"/>
        <v>253</v>
      </c>
      <c r="IP65" s="78">
        <f t="shared" si="154"/>
        <v>3047</v>
      </c>
      <c r="IQ65" s="79">
        <f t="shared" ref="IQ65:JC65" si="155">SUM(IQ51:IQ64)</f>
        <v>296</v>
      </c>
      <c r="IR65" s="79">
        <f t="shared" si="155"/>
        <v>248</v>
      </c>
      <c r="IS65" s="79">
        <f t="shared" si="155"/>
        <v>274</v>
      </c>
      <c r="IT65" s="79">
        <f t="shared" si="155"/>
        <v>227</v>
      </c>
      <c r="IU65" s="79">
        <f t="shared" si="155"/>
        <v>257</v>
      </c>
      <c r="IV65" s="79">
        <f t="shared" si="155"/>
        <v>238</v>
      </c>
      <c r="IW65" s="79">
        <f t="shared" si="155"/>
        <v>235</v>
      </c>
      <c r="IX65" s="79">
        <f t="shared" si="155"/>
        <v>224</v>
      </c>
      <c r="IY65" s="79">
        <f t="shared" si="155"/>
        <v>221</v>
      </c>
      <c r="IZ65" s="79">
        <f t="shared" si="155"/>
        <v>340</v>
      </c>
      <c r="JA65" s="79">
        <f t="shared" si="155"/>
        <v>257</v>
      </c>
      <c r="JB65" s="79">
        <f t="shared" si="155"/>
        <v>253</v>
      </c>
      <c r="JC65" s="78">
        <f t="shared" si="155"/>
        <v>3070</v>
      </c>
      <c r="JD65" s="79">
        <f t="shared" ref="JD65:JP65" si="156">SUM(JD51:JD64)</f>
        <v>352</v>
      </c>
      <c r="JE65" s="79">
        <f t="shared" si="156"/>
        <v>246</v>
      </c>
      <c r="JF65" s="79">
        <f t="shared" si="156"/>
        <v>331</v>
      </c>
      <c r="JG65" s="79">
        <f t="shared" si="156"/>
        <v>258</v>
      </c>
      <c r="JH65" s="79">
        <f t="shared" si="156"/>
        <v>276</v>
      </c>
      <c r="JI65" s="79">
        <f t="shared" si="156"/>
        <v>220</v>
      </c>
      <c r="JJ65" s="79">
        <f t="shared" si="156"/>
        <v>264</v>
      </c>
      <c r="JK65" s="79">
        <f t="shared" si="156"/>
        <v>222</v>
      </c>
      <c r="JL65" s="79">
        <f t="shared" si="156"/>
        <v>235</v>
      </c>
      <c r="JM65" s="79">
        <f t="shared" si="156"/>
        <v>225</v>
      </c>
      <c r="JN65" s="79">
        <f t="shared" si="156"/>
        <v>228</v>
      </c>
      <c r="JO65" s="79">
        <f t="shared" si="156"/>
        <v>283</v>
      </c>
      <c r="JP65" s="78">
        <f t="shared" si="156"/>
        <v>3140</v>
      </c>
      <c r="JQ65" s="79">
        <f t="shared" ref="JQ65:KC65" si="157">SUM(JQ51:JQ64)</f>
        <v>333</v>
      </c>
      <c r="JR65" s="79">
        <f t="shared" si="157"/>
        <v>246</v>
      </c>
      <c r="JS65" s="79">
        <f t="shared" si="157"/>
        <v>250</v>
      </c>
      <c r="JT65" s="79">
        <f t="shared" si="157"/>
        <v>219</v>
      </c>
      <c r="JU65" s="79">
        <f t="shared" si="157"/>
        <v>256</v>
      </c>
      <c r="JV65" s="79">
        <f t="shared" si="157"/>
        <v>291</v>
      </c>
      <c r="JW65" s="79">
        <f t="shared" si="157"/>
        <v>281</v>
      </c>
      <c r="JX65" s="79">
        <f t="shared" si="157"/>
        <v>264</v>
      </c>
      <c r="JY65" s="79">
        <f t="shared" si="157"/>
        <v>321</v>
      </c>
      <c r="JZ65" s="79">
        <f t="shared" si="157"/>
        <v>330</v>
      </c>
      <c r="KA65" s="79">
        <f t="shared" si="157"/>
        <v>340</v>
      </c>
      <c r="KB65" s="79">
        <f t="shared" si="157"/>
        <v>420</v>
      </c>
      <c r="KC65" s="78">
        <f t="shared" si="157"/>
        <v>3551</v>
      </c>
      <c r="KD65" s="79">
        <f t="shared" ref="KD65:LD65" si="158">SUM(KD51:KD64)</f>
        <v>363</v>
      </c>
      <c r="KE65" s="79">
        <f t="shared" si="158"/>
        <v>468</v>
      </c>
      <c r="KF65" s="79">
        <f t="shared" si="158"/>
        <v>601</v>
      </c>
      <c r="KG65" s="79">
        <f t="shared" si="158"/>
        <v>474</v>
      </c>
      <c r="KH65" s="79">
        <f t="shared" si="158"/>
        <v>365</v>
      </c>
      <c r="KI65" s="79">
        <f t="shared" si="158"/>
        <v>320</v>
      </c>
      <c r="KJ65" s="79">
        <f t="shared" si="158"/>
        <v>231</v>
      </c>
      <c r="KK65" s="79">
        <f t="shared" si="158"/>
        <v>235</v>
      </c>
      <c r="KL65" s="79">
        <f t="shared" si="158"/>
        <v>315</v>
      </c>
      <c r="KM65" s="79">
        <f t="shared" si="158"/>
        <v>259</v>
      </c>
      <c r="KN65" s="79">
        <f t="shared" si="158"/>
        <v>342</v>
      </c>
      <c r="KO65" s="79">
        <f t="shared" si="158"/>
        <v>359</v>
      </c>
      <c r="KP65" s="78">
        <f t="shared" si="158"/>
        <v>4332</v>
      </c>
      <c r="KQ65" s="79">
        <f t="shared" si="158"/>
        <v>441</v>
      </c>
      <c r="KR65" s="79">
        <f t="shared" si="158"/>
        <v>427</v>
      </c>
      <c r="KS65" s="79">
        <f t="shared" si="158"/>
        <v>453</v>
      </c>
      <c r="KT65" s="79">
        <f t="shared" si="158"/>
        <v>286</v>
      </c>
      <c r="KU65" s="79">
        <f t="shared" si="158"/>
        <v>253</v>
      </c>
      <c r="KV65" s="79">
        <f t="shared" si="158"/>
        <v>369</v>
      </c>
      <c r="KW65" s="79">
        <f t="shared" si="158"/>
        <v>47</v>
      </c>
      <c r="KX65" s="79">
        <f t="shared" si="158"/>
        <v>439</v>
      </c>
      <c r="KY65" s="79">
        <f t="shared" si="158"/>
        <v>276</v>
      </c>
      <c r="KZ65" s="79">
        <f t="shared" ref="KZ65:LA65" si="159">SUM(KZ51:KZ64)</f>
        <v>282</v>
      </c>
      <c r="LA65" s="79">
        <f t="shared" si="159"/>
        <v>267</v>
      </c>
      <c r="LB65" s="79">
        <f t="shared" si="158"/>
        <v>241</v>
      </c>
      <c r="LC65" s="78">
        <f t="shared" ref="LC65:LO65" si="160">SUM(LC51:LC64)</f>
        <v>3781</v>
      </c>
      <c r="LD65" s="79">
        <f t="shared" si="158"/>
        <v>276</v>
      </c>
      <c r="LE65" s="79">
        <f t="shared" si="160"/>
        <v>217</v>
      </c>
      <c r="LF65" s="79">
        <f t="shared" si="160"/>
        <v>269</v>
      </c>
      <c r="LG65" s="79">
        <f t="shared" si="160"/>
        <v>277</v>
      </c>
      <c r="LH65" s="79">
        <f t="shared" si="160"/>
        <v>365</v>
      </c>
      <c r="LI65" s="79">
        <f t="shared" si="160"/>
        <v>289</v>
      </c>
      <c r="LJ65" s="79">
        <f t="shared" si="160"/>
        <v>255</v>
      </c>
      <c r="LK65" s="79">
        <f t="shared" si="160"/>
        <v>280</v>
      </c>
      <c r="LL65" s="79">
        <f t="shared" si="160"/>
        <v>220</v>
      </c>
      <c r="LM65" s="79">
        <f t="shared" si="160"/>
        <v>285</v>
      </c>
      <c r="LN65" s="79">
        <f t="shared" si="160"/>
        <v>284</v>
      </c>
      <c r="LO65" s="79">
        <f t="shared" si="160"/>
        <v>261</v>
      </c>
      <c r="LP65" s="78">
        <f t="shared" ref="LP65:MB65" si="161">SUM(LP51:LP64)</f>
        <v>3278</v>
      </c>
      <c r="LQ65" s="79">
        <f t="shared" si="161"/>
        <v>300</v>
      </c>
      <c r="LR65" s="79">
        <f t="shared" si="161"/>
        <v>209</v>
      </c>
      <c r="LS65" s="79">
        <f t="shared" si="161"/>
        <v>359</v>
      </c>
      <c r="LT65" s="79">
        <f t="shared" si="161"/>
        <v>352</v>
      </c>
      <c r="LU65" s="79">
        <f t="shared" si="161"/>
        <v>312</v>
      </c>
      <c r="LV65" s="79">
        <f t="shared" si="161"/>
        <v>209</v>
      </c>
      <c r="LW65" s="79">
        <f t="shared" si="161"/>
        <v>246</v>
      </c>
      <c r="LX65" s="79">
        <f t="shared" si="161"/>
        <v>245</v>
      </c>
      <c r="LY65" s="79">
        <f t="shared" si="161"/>
        <v>276</v>
      </c>
      <c r="LZ65" s="79">
        <f t="shared" si="161"/>
        <v>286</v>
      </c>
      <c r="MA65" s="79">
        <f t="shared" si="161"/>
        <v>255</v>
      </c>
      <c r="MB65" s="79">
        <f t="shared" si="161"/>
        <v>309</v>
      </c>
      <c r="MC65" s="78">
        <f t="shared" ref="MC65:MP65" si="162">SUM(MC51:MC64)</f>
        <v>3358</v>
      </c>
      <c r="MD65" s="78">
        <f t="shared" si="162"/>
        <v>342</v>
      </c>
      <c r="ME65" s="78">
        <f t="shared" si="162"/>
        <v>275</v>
      </c>
      <c r="MF65" s="78">
        <f t="shared" si="162"/>
        <v>335</v>
      </c>
      <c r="MG65" s="78">
        <f t="shared" si="162"/>
        <v>269</v>
      </c>
      <c r="MH65" s="78">
        <f t="shared" si="162"/>
        <v>257</v>
      </c>
      <c r="MI65" s="78">
        <f t="shared" si="162"/>
        <v>237</v>
      </c>
      <c r="MJ65" s="78">
        <f t="shared" si="162"/>
        <v>257</v>
      </c>
      <c r="MK65" s="78">
        <f t="shared" si="162"/>
        <v>0</v>
      </c>
      <c r="ML65" s="78">
        <f t="shared" si="162"/>
        <v>0</v>
      </c>
      <c r="MM65" s="78">
        <f t="shared" si="162"/>
        <v>0</v>
      </c>
      <c r="MN65" s="78">
        <f t="shared" si="162"/>
        <v>0</v>
      </c>
      <c r="MO65" s="78">
        <f t="shared" si="162"/>
        <v>0</v>
      </c>
      <c r="MP65" s="78">
        <f t="shared" si="162"/>
        <v>1972</v>
      </c>
    </row>
    <row r="66" spans="1:354" ht="25.5" customHeight="1" thickBot="1" x14ac:dyDescent="0.3">
      <c r="A66" s="196"/>
      <c r="B66" s="192" t="s">
        <v>43</v>
      </c>
      <c r="C66" s="193"/>
      <c r="D66" s="80">
        <f t="shared" ref="D66:BO66" si="163">D50+D65</f>
        <v>354</v>
      </c>
      <c r="E66" s="80">
        <f t="shared" si="163"/>
        <v>394</v>
      </c>
      <c r="F66" s="80">
        <f t="shared" si="163"/>
        <v>427</v>
      </c>
      <c r="G66" s="80">
        <f t="shared" si="163"/>
        <v>356</v>
      </c>
      <c r="H66" s="80">
        <f t="shared" si="163"/>
        <v>370</v>
      </c>
      <c r="I66" s="80">
        <f t="shared" si="163"/>
        <v>370</v>
      </c>
      <c r="J66" s="80">
        <f t="shared" si="163"/>
        <v>296</v>
      </c>
      <c r="K66" s="80">
        <f t="shared" si="163"/>
        <v>323</v>
      </c>
      <c r="L66" s="80">
        <f t="shared" si="163"/>
        <v>1033</v>
      </c>
      <c r="M66" s="80">
        <f t="shared" si="163"/>
        <v>380</v>
      </c>
      <c r="N66" s="80">
        <f t="shared" si="163"/>
        <v>355</v>
      </c>
      <c r="O66" s="80">
        <f t="shared" si="163"/>
        <v>431</v>
      </c>
      <c r="P66" s="81">
        <f t="shared" si="163"/>
        <v>5089</v>
      </c>
      <c r="Q66" s="80">
        <f t="shared" si="163"/>
        <v>425</v>
      </c>
      <c r="R66" s="80">
        <f t="shared" si="163"/>
        <v>458</v>
      </c>
      <c r="S66" s="80">
        <f t="shared" si="163"/>
        <v>402</v>
      </c>
      <c r="T66" s="80">
        <f t="shared" si="163"/>
        <v>406</v>
      </c>
      <c r="U66" s="80">
        <f t="shared" si="163"/>
        <v>473</v>
      </c>
      <c r="V66" s="80">
        <f t="shared" si="163"/>
        <v>338</v>
      </c>
      <c r="W66" s="80">
        <f t="shared" si="163"/>
        <v>347</v>
      </c>
      <c r="X66" s="80">
        <f t="shared" si="163"/>
        <v>338</v>
      </c>
      <c r="Y66" s="80">
        <f t="shared" si="163"/>
        <v>392</v>
      </c>
      <c r="Z66" s="80">
        <f t="shared" si="163"/>
        <v>421</v>
      </c>
      <c r="AA66" s="80">
        <f t="shared" si="163"/>
        <v>322</v>
      </c>
      <c r="AB66" s="80">
        <f t="shared" si="163"/>
        <v>260</v>
      </c>
      <c r="AC66" s="81">
        <f t="shared" si="163"/>
        <v>4582</v>
      </c>
      <c r="AD66" s="80">
        <f t="shared" si="163"/>
        <v>446</v>
      </c>
      <c r="AE66" s="80">
        <f t="shared" si="163"/>
        <v>319</v>
      </c>
      <c r="AF66" s="80">
        <f t="shared" si="163"/>
        <v>356</v>
      </c>
      <c r="AG66" s="80">
        <f t="shared" si="163"/>
        <v>293</v>
      </c>
      <c r="AH66" s="80">
        <f t="shared" si="163"/>
        <v>348</v>
      </c>
      <c r="AI66" s="80">
        <f t="shared" si="163"/>
        <v>315</v>
      </c>
      <c r="AJ66" s="80">
        <f t="shared" si="163"/>
        <v>293</v>
      </c>
      <c r="AK66" s="80">
        <f t="shared" si="163"/>
        <v>333</v>
      </c>
      <c r="AL66" s="80">
        <f t="shared" si="163"/>
        <v>348</v>
      </c>
      <c r="AM66" s="80">
        <f t="shared" si="163"/>
        <v>346</v>
      </c>
      <c r="AN66" s="80">
        <f t="shared" si="163"/>
        <v>328</v>
      </c>
      <c r="AO66" s="80">
        <f t="shared" si="163"/>
        <v>324</v>
      </c>
      <c r="AP66" s="81">
        <f t="shared" si="163"/>
        <v>4049</v>
      </c>
      <c r="AQ66" s="80">
        <f t="shared" si="163"/>
        <v>467</v>
      </c>
      <c r="AR66" s="80">
        <f t="shared" si="163"/>
        <v>362</v>
      </c>
      <c r="AS66" s="80">
        <f t="shared" si="163"/>
        <v>375</v>
      </c>
      <c r="AT66" s="80">
        <f t="shared" si="163"/>
        <v>542</v>
      </c>
      <c r="AU66" s="80">
        <f t="shared" si="163"/>
        <v>345</v>
      </c>
      <c r="AV66" s="80">
        <f t="shared" si="163"/>
        <v>308</v>
      </c>
      <c r="AW66" s="80">
        <f t="shared" si="163"/>
        <v>285</v>
      </c>
      <c r="AX66" s="80">
        <f t="shared" si="163"/>
        <v>318</v>
      </c>
      <c r="AY66" s="80">
        <f t="shared" si="163"/>
        <v>446</v>
      </c>
      <c r="AZ66" s="80">
        <f t="shared" si="163"/>
        <v>380</v>
      </c>
      <c r="BA66" s="80">
        <f t="shared" si="163"/>
        <v>301</v>
      </c>
      <c r="BB66" s="80">
        <f t="shared" si="163"/>
        <v>421</v>
      </c>
      <c r="BC66" s="82">
        <f t="shared" si="163"/>
        <v>4550</v>
      </c>
      <c r="BD66" s="80">
        <f t="shared" si="163"/>
        <v>419</v>
      </c>
      <c r="BE66" s="80">
        <f t="shared" si="163"/>
        <v>316</v>
      </c>
      <c r="BF66" s="80">
        <f t="shared" si="163"/>
        <v>429</v>
      </c>
      <c r="BG66" s="80">
        <f t="shared" si="163"/>
        <v>347</v>
      </c>
      <c r="BH66" s="80">
        <f t="shared" si="163"/>
        <v>351</v>
      </c>
      <c r="BI66" s="80">
        <f t="shared" si="163"/>
        <v>302</v>
      </c>
      <c r="BJ66" s="80">
        <f t="shared" si="163"/>
        <v>310</v>
      </c>
      <c r="BK66" s="80">
        <f t="shared" si="163"/>
        <v>302</v>
      </c>
      <c r="BL66" s="80">
        <f t="shared" si="163"/>
        <v>308</v>
      </c>
      <c r="BM66" s="80">
        <f t="shared" si="163"/>
        <v>331</v>
      </c>
      <c r="BN66" s="80">
        <f t="shared" si="163"/>
        <v>342</v>
      </c>
      <c r="BO66" s="80">
        <f t="shared" si="163"/>
        <v>420</v>
      </c>
      <c r="BP66" s="82">
        <f t="shared" ref="BP66:EA66" si="164">BP50+BP65</f>
        <v>4177</v>
      </c>
      <c r="BQ66" s="80">
        <f t="shared" si="164"/>
        <v>475</v>
      </c>
      <c r="BR66" s="80">
        <f t="shared" si="164"/>
        <v>352</v>
      </c>
      <c r="BS66" s="80">
        <f t="shared" si="164"/>
        <v>415</v>
      </c>
      <c r="BT66" s="80">
        <f t="shared" si="164"/>
        <v>357</v>
      </c>
      <c r="BU66" s="80">
        <f t="shared" si="164"/>
        <v>267</v>
      </c>
      <c r="BV66" s="80">
        <f t="shared" si="164"/>
        <v>302</v>
      </c>
      <c r="BW66" s="80">
        <f t="shared" si="164"/>
        <v>336</v>
      </c>
      <c r="BX66" s="80">
        <f t="shared" si="164"/>
        <v>344</v>
      </c>
      <c r="BY66" s="80">
        <f t="shared" si="164"/>
        <v>360</v>
      </c>
      <c r="BZ66" s="80">
        <f t="shared" si="164"/>
        <v>357</v>
      </c>
      <c r="CA66" s="80">
        <f t="shared" si="164"/>
        <v>332</v>
      </c>
      <c r="CB66" s="80">
        <f t="shared" si="164"/>
        <v>400</v>
      </c>
      <c r="CC66" s="82">
        <f t="shared" si="164"/>
        <v>4297</v>
      </c>
      <c r="CD66" s="80">
        <f t="shared" si="164"/>
        <v>419</v>
      </c>
      <c r="CE66" s="80">
        <f t="shared" si="164"/>
        <v>351</v>
      </c>
      <c r="CF66" s="80">
        <f t="shared" si="164"/>
        <v>456</v>
      </c>
      <c r="CG66" s="80">
        <f t="shared" si="164"/>
        <v>357</v>
      </c>
      <c r="CH66" s="80">
        <f t="shared" si="164"/>
        <v>450</v>
      </c>
      <c r="CI66" s="80">
        <f t="shared" si="164"/>
        <v>334</v>
      </c>
      <c r="CJ66" s="80">
        <f t="shared" si="164"/>
        <v>316</v>
      </c>
      <c r="CK66" s="80">
        <f t="shared" si="164"/>
        <v>422</v>
      </c>
      <c r="CL66" s="80">
        <f t="shared" si="164"/>
        <v>366</v>
      </c>
      <c r="CM66" s="80">
        <f t="shared" si="164"/>
        <v>382</v>
      </c>
      <c r="CN66" s="80">
        <f t="shared" si="164"/>
        <v>419</v>
      </c>
      <c r="CO66" s="80">
        <f t="shared" si="164"/>
        <v>393</v>
      </c>
      <c r="CP66" s="82">
        <f t="shared" si="164"/>
        <v>4665</v>
      </c>
      <c r="CQ66" s="80">
        <f t="shared" si="164"/>
        <v>370</v>
      </c>
      <c r="CR66" s="80">
        <f t="shared" si="164"/>
        <v>442</v>
      </c>
      <c r="CS66" s="80">
        <f t="shared" si="164"/>
        <v>446</v>
      </c>
      <c r="CT66" s="80">
        <f t="shared" si="164"/>
        <v>312</v>
      </c>
      <c r="CU66" s="80">
        <f t="shared" si="164"/>
        <v>348</v>
      </c>
      <c r="CV66" s="80">
        <f t="shared" si="164"/>
        <v>377</v>
      </c>
      <c r="CW66" s="80">
        <f t="shared" si="164"/>
        <v>271</v>
      </c>
      <c r="CX66" s="80">
        <f t="shared" si="164"/>
        <v>364</v>
      </c>
      <c r="CY66" s="80">
        <f t="shared" si="164"/>
        <v>367</v>
      </c>
      <c r="CZ66" s="80">
        <f t="shared" si="164"/>
        <v>359</v>
      </c>
      <c r="DA66" s="80">
        <f t="shared" si="164"/>
        <v>396</v>
      </c>
      <c r="DB66" s="80">
        <f t="shared" si="164"/>
        <v>383</v>
      </c>
      <c r="DC66" s="80">
        <f t="shared" si="164"/>
        <v>4435</v>
      </c>
      <c r="DD66" s="80">
        <f t="shared" si="164"/>
        <v>492</v>
      </c>
      <c r="DE66" s="80">
        <f t="shared" si="164"/>
        <v>448</v>
      </c>
      <c r="DF66" s="80">
        <f t="shared" si="164"/>
        <v>432</v>
      </c>
      <c r="DG66" s="80">
        <f t="shared" si="164"/>
        <v>374</v>
      </c>
      <c r="DH66" s="80">
        <f t="shared" si="164"/>
        <v>338</v>
      </c>
      <c r="DI66" s="80">
        <f t="shared" si="164"/>
        <v>355</v>
      </c>
      <c r="DJ66" s="80">
        <f t="shared" si="164"/>
        <v>429</v>
      </c>
      <c r="DK66" s="80">
        <f t="shared" si="164"/>
        <v>399</v>
      </c>
      <c r="DL66" s="80">
        <f t="shared" si="164"/>
        <v>334</v>
      </c>
      <c r="DM66" s="80">
        <f t="shared" si="164"/>
        <v>422</v>
      </c>
      <c r="DN66" s="80">
        <f t="shared" si="164"/>
        <v>356</v>
      </c>
      <c r="DO66" s="80">
        <f t="shared" si="164"/>
        <v>346</v>
      </c>
      <c r="DP66" s="82">
        <f t="shared" si="164"/>
        <v>4725</v>
      </c>
      <c r="DQ66" s="80">
        <f t="shared" si="164"/>
        <v>459</v>
      </c>
      <c r="DR66" s="80">
        <f t="shared" si="164"/>
        <v>450</v>
      </c>
      <c r="DS66" s="80">
        <f t="shared" si="164"/>
        <v>434</v>
      </c>
      <c r="DT66" s="80">
        <f t="shared" si="164"/>
        <v>383</v>
      </c>
      <c r="DU66" s="80">
        <f t="shared" si="164"/>
        <v>375</v>
      </c>
      <c r="DV66" s="80">
        <f t="shared" si="164"/>
        <v>351</v>
      </c>
      <c r="DW66" s="80">
        <f t="shared" si="164"/>
        <v>337</v>
      </c>
      <c r="DX66" s="80">
        <f t="shared" si="164"/>
        <v>354</v>
      </c>
      <c r="DY66" s="80">
        <f t="shared" si="164"/>
        <v>356</v>
      </c>
      <c r="DZ66" s="80">
        <f t="shared" si="164"/>
        <v>355</v>
      </c>
      <c r="EA66" s="80">
        <f t="shared" si="164"/>
        <v>392</v>
      </c>
      <c r="EB66" s="80">
        <f t="shared" ref="EB66:GM66" si="165">EB50+EB65</f>
        <v>342</v>
      </c>
      <c r="EC66" s="82">
        <f t="shared" si="165"/>
        <v>4588</v>
      </c>
      <c r="ED66" s="80">
        <f t="shared" si="165"/>
        <v>509</v>
      </c>
      <c r="EE66" s="80">
        <f t="shared" si="165"/>
        <v>321</v>
      </c>
      <c r="EF66" s="80">
        <f t="shared" si="165"/>
        <v>358</v>
      </c>
      <c r="EG66" s="80">
        <f t="shared" si="165"/>
        <v>380</v>
      </c>
      <c r="EH66" s="80">
        <f t="shared" si="165"/>
        <v>363</v>
      </c>
      <c r="EI66" s="80">
        <f t="shared" si="165"/>
        <v>390</v>
      </c>
      <c r="EJ66" s="80">
        <f t="shared" si="165"/>
        <v>380</v>
      </c>
      <c r="EK66" s="80">
        <f t="shared" si="165"/>
        <v>376</v>
      </c>
      <c r="EL66" s="80">
        <f t="shared" si="165"/>
        <v>389</v>
      </c>
      <c r="EM66" s="80">
        <f t="shared" si="165"/>
        <v>414</v>
      </c>
      <c r="EN66" s="80">
        <f t="shared" si="165"/>
        <v>358</v>
      </c>
      <c r="EO66" s="80">
        <f t="shared" si="165"/>
        <v>457</v>
      </c>
      <c r="EP66" s="82">
        <f t="shared" si="165"/>
        <v>4695</v>
      </c>
      <c r="EQ66" s="80">
        <f t="shared" si="165"/>
        <v>386</v>
      </c>
      <c r="ER66" s="80">
        <f t="shared" si="165"/>
        <v>447</v>
      </c>
      <c r="ES66" s="80">
        <f t="shared" si="165"/>
        <v>493</v>
      </c>
      <c r="ET66" s="80">
        <f t="shared" si="165"/>
        <v>426</v>
      </c>
      <c r="EU66" s="80">
        <f t="shared" si="165"/>
        <v>346</v>
      </c>
      <c r="EV66" s="80">
        <f t="shared" si="165"/>
        <v>372</v>
      </c>
      <c r="EW66" s="80">
        <f t="shared" si="165"/>
        <v>362</v>
      </c>
      <c r="EX66" s="80">
        <f t="shared" si="165"/>
        <v>396</v>
      </c>
      <c r="EY66" s="80">
        <f t="shared" si="165"/>
        <v>429</v>
      </c>
      <c r="EZ66" s="80">
        <f t="shared" si="165"/>
        <v>439</v>
      </c>
      <c r="FA66" s="80">
        <f t="shared" si="165"/>
        <v>410</v>
      </c>
      <c r="FB66" s="80">
        <f t="shared" si="165"/>
        <v>471</v>
      </c>
      <c r="FC66" s="82">
        <f t="shared" si="165"/>
        <v>4977</v>
      </c>
      <c r="FD66" s="80">
        <f t="shared" si="165"/>
        <v>546</v>
      </c>
      <c r="FE66" s="80">
        <f t="shared" si="165"/>
        <v>474</v>
      </c>
      <c r="FF66" s="80">
        <f t="shared" si="165"/>
        <v>544</v>
      </c>
      <c r="FG66" s="80">
        <f t="shared" si="165"/>
        <v>423</v>
      </c>
      <c r="FH66" s="80">
        <f t="shared" si="165"/>
        <v>470</v>
      </c>
      <c r="FI66" s="80">
        <f t="shared" si="165"/>
        <v>453</v>
      </c>
      <c r="FJ66" s="80">
        <f t="shared" si="165"/>
        <v>405</v>
      </c>
      <c r="FK66" s="80">
        <f t="shared" si="165"/>
        <v>376</v>
      </c>
      <c r="FL66" s="80">
        <f t="shared" si="165"/>
        <v>448</v>
      </c>
      <c r="FM66" s="80">
        <f t="shared" si="165"/>
        <v>457</v>
      </c>
      <c r="FN66" s="80">
        <f t="shared" si="165"/>
        <v>429</v>
      </c>
      <c r="FO66" s="80">
        <f t="shared" si="165"/>
        <v>517</v>
      </c>
      <c r="FP66" s="80">
        <f t="shared" si="165"/>
        <v>5542</v>
      </c>
      <c r="FQ66" s="80">
        <f t="shared" si="165"/>
        <v>514</v>
      </c>
      <c r="FR66" s="80">
        <f t="shared" si="165"/>
        <v>437</v>
      </c>
      <c r="FS66" s="80">
        <f t="shared" si="165"/>
        <v>561</v>
      </c>
      <c r="FT66" s="80">
        <f t="shared" si="165"/>
        <v>425</v>
      </c>
      <c r="FU66" s="80">
        <f t="shared" si="165"/>
        <v>401</v>
      </c>
      <c r="FV66" s="80">
        <f t="shared" si="165"/>
        <v>537</v>
      </c>
      <c r="FW66" s="80">
        <f t="shared" si="165"/>
        <v>373</v>
      </c>
      <c r="FX66" s="80">
        <f t="shared" si="165"/>
        <v>522</v>
      </c>
      <c r="FY66" s="80">
        <f t="shared" si="165"/>
        <v>360</v>
      </c>
      <c r="FZ66" s="80">
        <f t="shared" si="165"/>
        <v>435</v>
      </c>
      <c r="GA66" s="80">
        <f t="shared" si="165"/>
        <v>472</v>
      </c>
      <c r="GB66" s="80">
        <f t="shared" si="165"/>
        <v>442</v>
      </c>
      <c r="GC66" s="80">
        <f t="shared" si="165"/>
        <v>5479</v>
      </c>
      <c r="GD66" s="80">
        <f t="shared" si="165"/>
        <v>482</v>
      </c>
      <c r="GE66" s="80">
        <f t="shared" si="165"/>
        <v>443</v>
      </c>
      <c r="GF66" s="80">
        <f t="shared" si="165"/>
        <v>455</v>
      </c>
      <c r="GG66" s="80">
        <f t="shared" si="165"/>
        <v>487</v>
      </c>
      <c r="GH66" s="80">
        <f t="shared" si="165"/>
        <v>398</v>
      </c>
      <c r="GI66" s="80">
        <f t="shared" si="165"/>
        <v>424</v>
      </c>
      <c r="GJ66" s="80">
        <f t="shared" si="165"/>
        <v>402</v>
      </c>
      <c r="GK66" s="80">
        <f t="shared" si="165"/>
        <v>429</v>
      </c>
      <c r="GL66" s="80">
        <f t="shared" si="165"/>
        <v>429</v>
      </c>
      <c r="GM66" s="80">
        <f t="shared" si="165"/>
        <v>417</v>
      </c>
      <c r="GN66" s="80">
        <f t="shared" ref="GN66:IP66" si="166">GN50+GN65</f>
        <v>420</v>
      </c>
      <c r="GO66" s="80">
        <f t="shared" si="166"/>
        <v>507</v>
      </c>
      <c r="GP66" s="80">
        <f t="shared" si="166"/>
        <v>5293</v>
      </c>
      <c r="GQ66" s="80">
        <f t="shared" si="166"/>
        <v>603</v>
      </c>
      <c r="GR66" s="80">
        <f t="shared" si="166"/>
        <v>467</v>
      </c>
      <c r="GS66" s="80">
        <f t="shared" si="166"/>
        <v>520</v>
      </c>
      <c r="GT66" s="80">
        <f t="shared" si="166"/>
        <v>464</v>
      </c>
      <c r="GU66" s="80">
        <f t="shared" si="166"/>
        <v>429</v>
      </c>
      <c r="GV66" s="80">
        <f t="shared" si="166"/>
        <v>419</v>
      </c>
      <c r="GW66" s="80">
        <f t="shared" si="166"/>
        <v>344</v>
      </c>
      <c r="GX66" s="80">
        <f t="shared" si="166"/>
        <v>449</v>
      </c>
      <c r="GY66" s="80">
        <f t="shared" si="166"/>
        <v>386</v>
      </c>
      <c r="GZ66" s="80">
        <f t="shared" si="166"/>
        <v>434</v>
      </c>
      <c r="HA66" s="80">
        <f t="shared" si="166"/>
        <v>484</v>
      </c>
      <c r="HB66" s="80">
        <f t="shared" si="166"/>
        <v>489</v>
      </c>
      <c r="HC66" s="80">
        <f t="shared" si="166"/>
        <v>5488</v>
      </c>
      <c r="HD66" s="80">
        <f t="shared" si="166"/>
        <v>554</v>
      </c>
      <c r="HE66" s="80">
        <f t="shared" si="166"/>
        <v>522</v>
      </c>
      <c r="HF66" s="80">
        <f t="shared" si="166"/>
        <v>536</v>
      </c>
      <c r="HG66" s="80">
        <f t="shared" si="166"/>
        <v>491</v>
      </c>
      <c r="HH66" s="80">
        <f t="shared" si="166"/>
        <v>431</v>
      </c>
      <c r="HI66" s="80">
        <f>HI50+HI65</f>
        <v>426</v>
      </c>
      <c r="HJ66" s="80">
        <f t="shared" si="166"/>
        <v>390</v>
      </c>
      <c r="HK66" s="80">
        <f t="shared" si="166"/>
        <v>457</v>
      </c>
      <c r="HL66" s="80">
        <f t="shared" si="166"/>
        <v>388</v>
      </c>
      <c r="HM66" s="80">
        <f t="shared" si="166"/>
        <v>450</v>
      </c>
      <c r="HN66" s="80">
        <f t="shared" si="166"/>
        <v>442</v>
      </c>
      <c r="HO66" s="80">
        <f t="shared" si="166"/>
        <v>498</v>
      </c>
      <c r="HP66" s="82">
        <f t="shared" si="166"/>
        <v>5585</v>
      </c>
      <c r="HQ66" s="80">
        <f t="shared" si="166"/>
        <v>547</v>
      </c>
      <c r="HR66" s="80">
        <f t="shared" si="166"/>
        <v>559</v>
      </c>
      <c r="HS66" s="80">
        <f t="shared" si="166"/>
        <v>568</v>
      </c>
      <c r="HT66" s="80">
        <f t="shared" si="166"/>
        <v>445</v>
      </c>
      <c r="HU66" s="80">
        <f t="shared" si="166"/>
        <v>332</v>
      </c>
      <c r="HV66" s="80">
        <f t="shared" si="166"/>
        <v>417</v>
      </c>
      <c r="HW66" s="80">
        <f t="shared" si="166"/>
        <v>375</v>
      </c>
      <c r="HX66" s="80">
        <f t="shared" si="166"/>
        <v>410</v>
      </c>
      <c r="HY66" s="80">
        <f t="shared" si="166"/>
        <v>436</v>
      </c>
      <c r="HZ66" s="80">
        <f t="shared" si="166"/>
        <v>517</v>
      </c>
      <c r="IA66" s="80">
        <f t="shared" si="166"/>
        <v>501</v>
      </c>
      <c r="IB66" s="80">
        <f t="shared" si="166"/>
        <v>529</v>
      </c>
      <c r="IC66" s="82">
        <f t="shared" si="166"/>
        <v>5636</v>
      </c>
      <c r="ID66" s="80">
        <f t="shared" si="166"/>
        <v>631</v>
      </c>
      <c r="IE66" s="80">
        <f t="shared" si="166"/>
        <v>538</v>
      </c>
      <c r="IF66" s="80">
        <f t="shared" si="166"/>
        <v>560</v>
      </c>
      <c r="IG66" s="80">
        <f t="shared" si="166"/>
        <v>442</v>
      </c>
      <c r="IH66" s="80">
        <f t="shared" si="166"/>
        <v>561</v>
      </c>
      <c r="II66" s="80">
        <f t="shared" si="166"/>
        <v>404</v>
      </c>
      <c r="IJ66" s="80">
        <f t="shared" si="166"/>
        <v>511</v>
      </c>
      <c r="IK66" s="80">
        <f t="shared" si="166"/>
        <v>489</v>
      </c>
      <c r="IL66" s="80">
        <f t="shared" si="166"/>
        <v>340</v>
      </c>
      <c r="IM66" s="80">
        <f t="shared" si="166"/>
        <v>545</v>
      </c>
      <c r="IN66" s="80">
        <f t="shared" si="166"/>
        <v>452</v>
      </c>
      <c r="IO66" s="80">
        <f t="shared" si="166"/>
        <v>498</v>
      </c>
      <c r="IP66" s="82">
        <f t="shared" si="166"/>
        <v>5971</v>
      </c>
      <c r="IQ66" s="80">
        <f t="shared" ref="IQ66:JC66" si="167">IQ50+IQ65</f>
        <v>560</v>
      </c>
      <c r="IR66" s="80">
        <f t="shared" si="167"/>
        <v>475</v>
      </c>
      <c r="IS66" s="80">
        <f t="shared" si="167"/>
        <v>530</v>
      </c>
      <c r="IT66" s="80">
        <f t="shared" si="167"/>
        <v>434</v>
      </c>
      <c r="IU66" s="80">
        <f t="shared" si="167"/>
        <v>475</v>
      </c>
      <c r="IV66" s="80">
        <f t="shared" si="167"/>
        <v>451</v>
      </c>
      <c r="IW66" s="80">
        <f t="shared" si="167"/>
        <v>452</v>
      </c>
      <c r="IX66" s="80">
        <f t="shared" si="167"/>
        <v>393</v>
      </c>
      <c r="IY66" s="80">
        <f t="shared" si="167"/>
        <v>422</v>
      </c>
      <c r="IZ66" s="80">
        <f t="shared" si="167"/>
        <v>664</v>
      </c>
      <c r="JA66" s="80">
        <f t="shared" si="167"/>
        <v>493</v>
      </c>
      <c r="JB66" s="80">
        <f t="shared" si="167"/>
        <v>485</v>
      </c>
      <c r="JC66" s="82">
        <f t="shared" si="167"/>
        <v>5834</v>
      </c>
      <c r="JD66" s="80">
        <f t="shared" ref="JD66:JP66" si="168">JD50+JD65</f>
        <v>683</v>
      </c>
      <c r="JE66" s="80">
        <f t="shared" si="168"/>
        <v>448</v>
      </c>
      <c r="JF66" s="80">
        <f t="shared" si="168"/>
        <v>628</v>
      </c>
      <c r="JG66" s="80">
        <f t="shared" si="168"/>
        <v>480</v>
      </c>
      <c r="JH66" s="80">
        <f t="shared" si="168"/>
        <v>517</v>
      </c>
      <c r="JI66" s="80">
        <f t="shared" si="168"/>
        <v>418</v>
      </c>
      <c r="JJ66" s="80">
        <f t="shared" si="168"/>
        <v>507</v>
      </c>
      <c r="JK66" s="80">
        <f t="shared" si="168"/>
        <v>410</v>
      </c>
      <c r="JL66" s="80">
        <f t="shared" si="168"/>
        <v>458</v>
      </c>
      <c r="JM66" s="80">
        <f t="shared" si="168"/>
        <v>421</v>
      </c>
      <c r="JN66" s="80">
        <f t="shared" si="168"/>
        <v>438</v>
      </c>
      <c r="JO66" s="80">
        <f t="shared" si="168"/>
        <v>516</v>
      </c>
      <c r="JP66" s="82">
        <f t="shared" si="168"/>
        <v>5924</v>
      </c>
      <c r="JQ66" s="80">
        <f t="shared" ref="JQ66:KC66" si="169">JQ50+JQ65</f>
        <v>622</v>
      </c>
      <c r="JR66" s="80">
        <f t="shared" si="169"/>
        <v>527</v>
      </c>
      <c r="JS66" s="80">
        <f t="shared" si="169"/>
        <v>436</v>
      </c>
      <c r="JT66" s="80">
        <f t="shared" si="169"/>
        <v>394</v>
      </c>
      <c r="JU66" s="80">
        <f t="shared" si="169"/>
        <v>400</v>
      </c>
      <c r="JV66" s="80">
        <f t="shared" si="169"/>
        <v>538</v>
      </c>
      <c r="JW66" s="80">
        <f t="shared" si="169"/>
        <v>487</v>
      </c>
      <c r="JX66" s="80">
        <f t="shared" si="169"/>
        <v>450</v>
      </c>
      <c r="JY66" s="80">
        <f t="shared" si="169"/>
        <v>588</v>
      </c>
      <c r="JZ66" s="80">
        <f t="shared" si="169"/>
        <v>576</v>
      </c>
      <c r="KA66" s="80">
        <f t="shared" si="169"/>
        <v>629</v>
      </c>
      <c r="KB66" s="80">
        <f t="shared" si="169"/>
        <v>732</v>
      </c>
      <c r="KC66" s="82">
        <f t="shared" si="169"/>
        <v>6379</v>
      </c>
      <c r="KD66" s="80">
        <f t="shared" ref="KD66:KP66" si="170">KD50+KD65</f>
        <v>613</v>
      </c>
      <c r="KE66" s="80">
        <f t="shared" si="170"/>
        <v>846</v>
      </c>
      <c r="KF66" s="80">
        <f t="shared" si="170"/>
        <v>1083</v>
      </c>
      <c r="KG66" s="80">
        <f t="shared" si="170"/>
        <v>861</v>
      </c>
      <c r="KH66" s="80">
        <f t="shared" si="170"/>
        <v>649</v>
      </c>
      <c r="KI66" s="80">
        <f t="shared" si="170"/>
        <v>518</v>
      </c>
      <c r="KJ66" s="80">
        <f t="shared" si="170"/>
        <v>420</v>
      </c>
      <c r="KK66" s="80">
        <f t="shared" si="170"/>
        <v>436</v>
      </c>
      <c r="KL66" s="80">
        <f t="shared" si="170"/>
        <v>572</v>
      </c>
      <c r="KM66" s="80">
        <f t="shared" si="170"/>
        <v>480</v>
      </c>
      <c r="KN66" s="80">
        <f t="shared" si="170"/>
        <v>651</v>
      </c>
      <c r="KO66" s="80">
        <f t="shared" si="170"/>
        <v>640</v>
      </c>
      <c r="KP66" s="82">
        <f t="shared" si="170"/>
        <v>7769</v>
      </c>
      <c r="KQ66" s="80">
        <f t="shared" ref="KQ66:LC66" si="171">KQ50+KQ65</f>
        <v>800</v>
      </c>
      <c r="KR66" s="80">
        <f t="shared" si="171"/>
        <v>842</v>
      </c>
      <c r="KS66" s="80">
        <f t="shared" si="171"/>
        <v>795</v>
      </c>
      <c r="KT66" s="80">
        <f t="shared" si="171"/>
        <v>523</v>
      </c>
      <c r="KU66" s="80">
        <f t="shared" si="171"/>
        <v>451</v>
      </c>
      <c r="KV66" s="80">
        <f t="shared" si="171"/>
        <v>487</v>
      </c>
      <c r="KW66" s="80">
        <f t="shared" si="171"/>
        <v>84</v>
      </c>
      <c r="KX66" s="80">
        <f t="shared" si="171"/>
        <v>837</v>
      </c>
      <c r="KY66" s="80">
        <f t="shared" si="171"/>
        <v>503</v>
      </c>
      <c r="KZ66" s="80">
        <f t="shared" ref="KZ66:LA66" si="172">KZ50+KZ65</f>
        <v>525</v>
      </c>
      <c r="LA66" s="80">
        <f t="shared" si="172"/>
        <v>510</v>
      </c>
      <c r="LB66" s="80">
        <f t="shared" si="171"/>
        <v>498</v>
      </c>
      <c r="LC66" s="82">
        <f t="shared" si="171"/>
        <v>6855</v>
      </c>
      <c r="LD66" s="80">
        <f t="shared" ref="LD66:LP66" si="173">LD50+LD65</f>
        <v>499</v>
      </c>
      <c r="LE66" s="80">
        <f t="shared" si="173"/>
        <v>402</v>
      </c>
      <c r="LF66" s="80">
        <f t="shared" si="173"/>
        <v>577</v>
      </c>
      <c r="LG66" s="80">
        <f t="shared" si="173"/>
        <v>487</v>
      </c>
      <c r="LH66" s="80">
        <f t="shared" si="173"/>
        <v>654</v>
      </c>
      <c r="LI66" s="80">
        <f t="shared" si="173"/>
        <v>522</v>
      </c>
      <c r="LJ66" s="80">
        <f t="shared" si="173"/>
        <v>468</v>
      </c>
      <c r="LK66" s="80">
        <f t="shared" si="173"/>
        <v>480</v>
      </c>
      <c r="LL66" s="80">
        <f t="shared" si="173"/>
        <v>393</v>
      </c>
      <c r="LM66" s="80">
        <f t="shared" si="173"/>
        <v>490</v>
      </c>
      <c r="LN66" s="80">
        <f t="shared" si="173"/>
        <v>521</v>
      </c>
      <c r="LO66" s="80">
        <f t="shared" si="173"/>
        <v>447</v>
      </c>
      <c r="LP66" s="82">
        <f t="shared" si="173"/>
        <v>5940</v>
      </c>
      <c r="LQ66" s="80">
        <f t="shared" ref="LQ66:MP66" si="174">LQ50+LQ65</f>
        <v>557</v>
      </c>
      <c r="LR66" s="80">
        <f t="shared" si="174"/>
        <v>362</v>
      </c>
      <c r="LS66" s="80">
        <f t="shared" si="174"/>
        <v>635</v>
      </c>
      <c r="LT66" s="80">
        <f t="shared" si="174"/>
        <v>660</v>
      </c>
      <c r="LU66" s="80">
        <f t="shared" si="174"/>
        <v>593</v>
      </c>
      <c r="LV66" s="80">
        <f t="shared" si="174"/>
        <v>394</v>
      </c>
      <c r="LW66" s="80">
        <f t="shared" si="174"/>
        <v>473</v>
      </c>
      <c r="LX66" s="80">
        <f t="shared" si="174"/>
        <v>485</v>
      </c>
      <c r="LY66" s="80">
        <f t="shared" si="174"/>
        <v>484</v>
      </c>
      <c r="LZ66" s="80">
        <f t="shared" si="174"/>
        <v>511</v>
      </c>
      <c r="MA66" s="80">
        <f t="shared" si="174"/>
        <v>440</v>
      </c>
      <c r="MB66" s="80">
        <f t="shared" si="174"/>
        <v>545</v>
      </c>
      <c r="MC66" s="82">
        <f t="shared" si="174"/>
        <v>6139</v>
      </c>
      <c r="MD66" s="82">
        <f t="shared" ref="MD66:MP66" si="175">MD50+MD65</f>
        <v>598</v>
      </c>
      <c r="ME66" s="82">
        <f t="shared" si="175"/>
        <v>461</v>
      </c>
      <c r="MF66" s="82">
        <f t="shared" si="175"/>
        <v>669</v>
      </c>
      <c r="MG66" s="82">
        <f t="shared" si="175"/>
        <v>540</v>
      </c>
      <c r="MH66" s="82">
        <f t="shared" si="175"/>
        <v>483</v>
      </c>
      <c r="MI66" s="82">
        <f t="shared" si="175"/>
        <v>537</v>
      </c>
      <c r="MJ66" s="82">
        <f t="shared" si="175"/>
        <v>475</v>
      </c>
      <c r="MK66" s="82">
        <f t="shared" si="175"/>
        <v>0</v>
      </c>
      <c r="ML66" s="82">
        <f t="shared" si="175"/>
        <v>0</v>
      </c>
      <c r="MM66" s="82">
        <f t="shared" si="175"/>
        <v>0</v>
      </c>
      <c r="MN66" s="82">
        <f t="shared" si="175"/>
        <v>0</v>
      </c>
      <c r="MO66" s="82">
        <f t="shared" si="175"/>
        <v>0</v>
      </c>
      <c r="MP66" s="82">
        <f t="shared" si="175"/>
        <v>3763</v>
      </c>
    </row>
    <row r="67" spans="1:354" ht="45" x14ac:dyDescent="0.25">
      <c r="A67" s="182" t="s">
        <v>44</v>
      </c>
      <c r="B67" s="183"/>
      <c r="C67" s="21" t="s">
        <v>69</v>
      </c>
      <c r="D67" s="58"/>
      <c r="E67" s="58"/>
      <c r="F67" s="58"/>
      <c r="G67" s="58"/>
      <c r="H67" s="58"/>
      <c r="I67" s="58"/>
      <c r="J67" s="58"/>
      <c r="K67" s="58"/>
      <c r="L67" s="58"/>
      <c r="M67" s="57"/>
      <c r="N67" s="58"/>
      <c r="O67" s="58"/>
      <c r="P67" s="83">
        <f t="shared" ref="P67:P80" si="176">SUM(D67:O67)</f>
        <v>0</v>
      </c>
      <c r="Q67" s="58"/>
      <c r="R67" s="58"/>
      <c r="S67" s="58"/>
      <c r="T67" s="58"/>
      <c r="U67" s="58"/>
      <c r="V67" s="58"/>
      <c r="W67" s="58"/>
      <c r="X67" s="58"/>
      <c r="Y67" s="58"/>
      <c r="Z67" s="57"/>
      <c r="AA67" s="58"/>
      <c r="AB67" s="58"/>
      <c r="AC67" s="83">
        <f t="shared" ref="AC67:AC80" si="177">SUM(Q67:AB67)</f>
        <v>0</v>
      </c>
      <c r="AD67" s="58"/>
      <c r="AE67" s="58"/>
      <c r="AF67" s="58"/>
      <c r="AG67" s="58"/>
      <c r="AH67" s="58"/>
      <c r="AI67" s="58"/>
      <c r="AJ67" s="58"/>
      <c r="AK67" s="58"/>
      <c r="AL67" s="58"/>
      <c r="AM67" s="57"/>
      <c r="AN67" s="58"/>
      <c r="AO67" s="58"/>
      <c r="AP67" s="83">
        <f t="shared" ref="AP67:AP80" si="178">SUM(AD67:AO67)</f>
        <v>0</v>
      </c>
      <c r="AQ67" s="58"/>
      <c r="AR67" s="58"/>
      <c r="AS67" s="58"/>
      <c r="AT67" s="58"/>
      <c r="AU67" s="58"/>
      <c r="AV67" s="58"/>
      <c r="AW67" s="58"/>
      <c r="AX67" s="58"/>
      <c r="AY67" s="58"/>
      <c r="AZ67" s="57"/>
      <c r="BA67" s="58"/>
      <c r="BB67" s="58"/>
      <c r="BC67" s="84">
        <f t="shared" ref="BC67:BC80" si="179">SUM(AQ67:BB67)</f>
        <v>0</v>
      </c>
      <c r="BD67" s="58"/>
      <c r="BE67" s="58"/>
      <c r="BF67" s="58"/>
      <c r="BG67" s="58"/>
      <c r="BH67" s="58"/>
      <c r="BI67" s="58"/>
      <c r="BJ67" s="58"/>
      <c r="BK67" s="58"/>
      <c r="BL67" s="58"/>
      <c r="BM67" s="57"/>
      <c r="BN67" s="58"/>
      <c r="BO67" s="58"/>
      <c r="BP67" s="84">
        <f t="shared" ref="BP67:BP80" si="180">SUM(BD67:BO67)</f>
        <v>0</v>
      </c>
      <c r="BQ67" s="58"/>
      <c r="BR67" s="58"/>
      <c r="BS67" s="58"/>
      <c r="BT67" s="58"/>
      <c r="BU67" s="58"/>
      <c r="BV67" s="58"/>
      <c r="BW67" s="58"/>
      <c r="BX67" s="58"/>
      <c r="BY67" s="58"/>
      <c r="BZ67" s="57"/>
      <c r="CA67" s="58"/>
      <c r="CB67" s="58"/>
      <c r="CC67" s="84">
        <f t="shared" ref="CC67:CC80" si="181">SUM(BQ67:CB67)</f>
        <v>0</v>
      </c>
      <c r="CD67" s="58"/>
      <c r="CE67" s="58"/>
      <c r="CF67" s="58"/>
      <c r="CG67" s="58"/>
      <c r="CH67" s="58"/>
      <c r="CI67" s="58"/>
      <c r="CJ67" s="58"/>
      <c r="CK67" s="58"/>
      <c r="CL67" s="58"/>
      <c r="CM67" s="57"/>
      <c r="CN67" s="58"/>
      <c r="CO67" s="58"/>
      <c r="CP67" s="84">
        <f t="shared" ref="CP67:CP80" si="182">SUM(CD67:CO67)</f>
        <v>0</v>
      </c>
      <c r="CQ67" s="58"/>
      <c r="CR67" s="58"/>
      <c r="CS67" s="58"/>
      <c r="CT67" s="58"/>
      <c r="CU67" s="58"/>
      <c r="CV67" s="58"/>
      <c r="CW67" s="58"/>
      <c r="CX67" s="58"/>
      <c r="CY67" s="58"/>
      <c r="CZ67" s="57"/>
      <c r="DA67" s="58"/>
      <c r="DB67" s="58"/>
      <c r="DC67" s="85">
        <f t="shared" ref="DC67:DC80" si="183">SUM(CQ67:DB67)</f>
        <v>0</v>
      </c>
      <c r="DD67" s="58"/>
      <c r="DE67" s="58"/>
      <c r="DF67" s="58"/>
      <c r="DG67" s="58"/>
      <c r="DH67" s="58"/>
      <c r="DI67" s="58"/>
      <c r="DJ67" s="58"/>
      <c r="DK67" s="58"/>
      <c r="DL67" s="58"/>
      <c r="DM67" s="57"/>
      <c r="DN67" s="58"/>
      <c r="DO67" s="58"/>
      <c r="DP67" s="84">
        <f t="shared" ref="DP67:DP80" si="184">SUM(DD67:DO67)</f>
        <v>0</v>
      </c>
      <c r="DQ67" s="58"/>
      <c r="DR67" s="58"/>
      <c r="DS67" s="58"/>
      <c r="DT67" s="58"/>
      <c r="DU67" s="58"/>
      <c r="DV67" s="58"/>
      <c r="DW67" s="58"/>
      <c r="DX67" s="58"/>
      <c r="DY67" s="58"/>
      <c r="DZ67" s="57"/>
      <c r="EA67" s="58"/>
      <c r="EB67" s="58"/>
      <c r="EC67" s="84">
        <f t="shared" ref="EC67:EC80" si="185">SUM(DQ67:EB67)</f>
        <v>0</v>
      </c>
      <c r="ED67" s="58"/>
      <c r="EE67" s="58"/>
      <c r="EF67" s="58"/>
      <c r="EG67" s="58"/>
      <c r="EH67" s="58"/>
      <c r="EI67" s="58"/>
      <c r="EJ67" s="58"/>
      <c r="EK67" s="58"/>
      <c r="EL67" s="58"/>
      <c r="EM67" s="57"/>
      <c r="EN67" s="58"/>
      <c r="EO67" s="58"/>
      <c r="EP67" s="84">
        <f t="shared" ref="EP67:EP80" si="186">SUM(ED67:EO67)</f>
        <v>0</v>
      </c>
      <c r="EQ67" s="58"/>
      <c r="ER67" s="58"/>
      <c r="ES67" s="58"/>
      <c r="ET67" s="58"/>
      <c r="EU67" s="58"/>
      <c r="EV67" s="58"/>
      <c r="EW67" s="58"/>
      <c r="EX67" s="58"/>
      <c r="EY67" s="58"/>
      <c r="EZ67" s="57"/>
      <c r="FA67" s="58"/>
      <c r="FB67" s="58"/>
      <c r="FC67" s="84">
        <f t="shared" ref="FC67:FC80" si="187">SUM(EQ67:FB67)</f>
        <v>0</v>
      </c>
      <c r="FD67" s="58">
        <v>47</v>
      </c>
      <c r="FE67" s="58">
        <v>38</v>
      </c>
      <c r="FF67" s="58">
        <v>49</v>
      </c>
      <c r="FG67" s="58">
        <v>32</v>
      </c>
      <c r="FH67" s="58">
        <v>60</v>
      </c>
      <c r="FI67" s="58">
        <v>56</v>
      </c>
      <c r="FJ67" s="58">
        <v>31</v>
      </c>
      <c r="FK67" s="58">
        <v>31</v>
      </c>
      <c r="FL67" s="58">
        <v>32</v>
      </c>
      <c r="FM67" s="57">
        <v>45</v>
      </c>
      <c r="FN67" s="58">
        <v>1</v>
      </c>
      <c r="FO67" s="58">
        <v>30</v>
      </c>
      <c r="FP67" s="85">
        <f t="shared" ref="FP67:FP80" si="188">SUM(FD67:FO67)</f>
        <v>452</v>
      </c>
      <c r="FQ67" s="58">
        <v>30</v>
      </c>
      <c r="FR67" s="58">
        <v>33</v>
      </c>
      <c r="FS67" s="58">
        <v>38</v>
      </c>
      <c r="FT67" s="58">
        <v>31</v>
      </c>
      <c r="FU67" s="58">
        <v>22</v>
      </c>
      <c r="FV67" s="58">
        <v>27</v>
      </c>
      <c r="FW67" s="58">
        <v>40</v>
      </c>
      <c r="FX67" s="58">
        <v>32</v>
      </c>
      <c r="FY67" s="58">
        <v>37</v>
      </c>
      <c r="FZ67" s="57">
        <v>33</v>
      </c>
      <c r="GA67" s="58">
        <v>25</v>
      </c>
      <c r="GB67" s="58">
        <v>43</v>
      </c>
      <c r="GC67" s="85">
        <f t="shared" ref="GC67:GC80" si="189">SUM(FQ67:GB67)</f>
        <v>391</v>
      </c>
      <c r="GD67" s="58">
        <v>33</v>
      </c>
      <c r="GE67" s="58">
        <v>21</v>
      </c>
      <c r="GF67" s="58">
        <v>15</v>
      </c>
      <c r="GG67" s="58">
        <v>52</v>
      </c>
      <c r="GH67" s="58">
        <v>30</v>
      </c>
      <c r="GI67" s="58">
        <v>33</v>
      </c>
      <c r="GJ67" s="58">
        <v>40</v>
      </c>
      <c r="GK67" s="58">
        <v>30</v>
      </c>
      <c r="GL67" s="58">
        <v>51</v>
      </c>
      <c r="GM67" s="57">
        <v>43</v>
      </c>
      <c r="GN67" s="58">
        <v>46</v>
      </c>
      <c r="GO67" s="58">
        <v>47</v>
      </c>
      <c r="GP67" s="85">
        <f t="shared" ref="GP67:GP80" si="190">SUM(GD67:GO67)</f>
        <v>441</v>
      </c>
      <c r="GQ67" s="58">
        <v>43</v>
      </c>
      <c r="GR67" s="58">
        <v>55</v>
      </c>
      <c r="GS67" s="58">
        <v>64</v>
      </c>
      <c r="GT67" s="58">
        <v>61</v>
      </c>
      <c r="GU67" s="58">
        <v>46</v>
      </c>
      <c r="GV67" s="58">
        <v>80</v>
      </c>
      <c r="GW67" s="58">
        <v>55</v>
      </c>
      <c r="GX67" s="58">
        <v>53</v>
      </c>
      <c r="GY67" s="58">
        <v>70</v>
      </c>
      <c r="GZ67" s="57">
        <v>68</v>
      </c>
      <c r="HA67" s="58">
        <v>63</v>
      </c>
      <c r="HB67" s="58">
        <v>87</v>
      </c>
      <c r="HC67" s="85">
        <f t="shared" ref="HC67:HC80" si="191">SUM(GQ67:HB67)</f>
        <v>745</v>
      </c>
      <c r="HD67" s="58">
        <v>65</v>
      </c>
      <c r="HE67" s="58">
        <v>96</v>
      </c>
      <c r="HF67" s="58">
        <v>98</v>
      </c>
      <c r="HG67" s="58">
        <v>124</v>
      </c>
      <c r="HH67" s="58">
        <v>74</v>
      </c>
      <c r="HI67" s="58">
        <v>116</v>
      </c>
      <c r="HJ67" s="58">
        <v>74</v>
      </c>
      <c r="HK67" s="58">
        <v>73</v>
      </c>
      <c r="HL67" s="58">
        <v>73</v>
      </c>
      <c r="HM67" s="57">
        <v>72</v>
      </c>
      <c r="HN67" s="58">
        <v>57</v>
      </c>
      <c r="HO67" s="58">
        <v>79</v>
      </c>
      <c r="HP67" s="84">
        <f t="shared" ref="HP67:HP80" si="192">SUM(HD67:HO67)</f>
        <v>1001</v>
      </c>
      <c r="HQ67" s="58">
        <v>16</v>
      </c>
      <c r="HR67" s="58">
        <v>130</v>
      </c>
      <c r="HS67" s="58">
        <v>101</v>
      </c>
      <c r="HT67" s="58">
        <v>83</v>
      </c>
      <c r="HU67" s="58">
        <v>54</v>
      </c>
      <c r="HV67" s="58">
        <v>62</v>
      </c>
      <c r="HW67" s="58">
        <v>56</v>
      </c>
      <c r="HX67" s="58">
        <v>65</v>
      </c>
      <c r="HY67" s="58">
        <v>62</v>
      </c>
      <c r="HZ67" s="57">
        <v>76</v>
      </c>
      <c r="IA67" s="58">
        <v>71</v>
      </c>
      <c r="IB67" s="58">
        <v>83</v>
      </c>
      <c r="IC67" s="84">
        <f t="shared" ref="IC67:IC80" si="193">SUM(HQ67:IB67)</f>
        <v>859</v>
      </c>
      <c r="ID67" s="58">
        <v>56</v>
      </c>
      <c r="IE67" s="58">
        <v>55</v>
      </c>
      <c r="IF67" s="58">
        <v>82</v>
      </c>
      <c r="IG67" s="58">
        <v>73</v>
      </c>
      <c r="IH67" s="58">
        <v>81</v>
      </c>
      <c r="II67" s="58">
        <v>67</v>
      </c>
      <c r="IJ67" s="58">
        <v>63</v>
      </c>
      <c r="IK67" s="58">
        <v>68</v>
      </c>
      <c r="IL67" s="58">
        <v>57</v>
      </c>
      <c r="IM67" s="57">
        <v>66</v>
      </c>
      <c r="IN67" s="58">
        <v>88</v>
      </c>
      <c r="IO67" s="58">
        <v>84</v>
      </c>
      <c r="IP67" s="84">
        <f t="shared" ref="IP67:IP80" si="194">SUM(ID67:IO67)</f>
        <v>840</v>
      </c>
      <c r="IQ67" s="58">
        <v>65</v>
      </c>
      <c r="IR67" s="58">
        <v>61</v>
      </c>
      <c r="IS67" s="58">
        <v>98</v>
      </c>
      <c r="IT67" s="58">
        <v>77</v>
      </c>
      <c r="IU67" s="58">
        <v>85</v>
      </c>
      <c r="IV67" s="58">
        <v>95</v>
      </c>
      <c r="IW67" s="58">
        <v>60</v>
      </c>
      <c r="IX67" s="58">
        <v>51</v>
      </c>
      <c r="IY67" s="58">
        <v>78</v>
      </c>
      <c r="IZ67" s="58">
        <v>134</v>
      </c>
      <c r="JA67" s="58">
        <v>101</v>
      </c>
      <c r="JB67" s="58">
        <v>74</v>
      </c>
      <c r="JC67" s="84">
        <f t="shared" ref="JC67:JC80" si="195">SUM(IQ67:JB67)</f>
        <v>979</v>
      </c>
      <c r="JD67" s="58">
        <v>78</v>
      </c>
      <c r="JE67" s="58">
        <v>71</v>
      </c>
      <c r="JF67" s="58">
        <v>65</v>
      </c>
      <c r="JG67" s="58">
        <v>52</v>
      </c>
      <c r="JH67" s="58">
        <v>93</v>
      </c>
      <c r="JI67" s="58">
        <v>50</v>
      </c>
      <c r="JJ67" s="58">
        <v>65</v>
      </c>
      <c r="JK67" s="58">
        <v>74</v>
      </c>
      <c r="JL67" s="58">
        <v>67</v>
      </c>
      <c r="JM67" s="57">
        <v>77</v>
      </c>
      <c r="JN67" s="58">
        <v>72</v>
      </c>
      <c r="JO67" s="58">
        <v>78</v>
      </c>
      <c r="JP67" s="84">
        <f t="shared" ref="JP67:JP80" si="196">SUM(JD67:JO67)</f>
        <v>842</v>
      </c>
      <c r="JQ67" s="58">
        <v>83</v>
      </c>
      <c r="JR67" s="58">
        <v>54</v>
      </c>
      <c r="JS67" s="58">
        <v>32</v>
      </c>
      <c r="JT67" s="58">
        <v>3</v>
      </c>
      <c r="JU67" s="58">
        <v>23</v>
      </c>
      <c r="JV67" s="58">
        <v>46</v>
      </c>
      <c r="JW67" s="58">
        <v>42</v>
      </c>
      <c r="JX67" s="58">
        <v>33</v>
      </c>
      <c r="JY67" s="58">
        <v>48</v>
      </c>
      <c r="JZ67" s="57">
        <v>65</v>
      </c>
      <c r="KA67" s="58">
        <v>60</v>
      </c>
      <c r="KB67" s="58">
        <v>56</v>
      </c>
      <c r="KC67" s="84">
        <f t="shared" ref="KC67:KC80" si="197">SUM(JQ67:KB67)</f>
        <v>545</v>
      </c>
      <c r="KD67" s="58">
        <v>32</v>
      </c>
      <c r="KE67" s="58">
        <v>38</v>
      </c>
      <c r="KF67" s="58">
        <v>66</v>
      </c>
      <c r="KG67" s="58">
        <v>73</v>
      </c>
      <c r="KH67" s="58">
        <v>49</v>
      </c>
      <c r="KI67" s="58">
        <v>73</v>
      </c>
      <c r="KJ67" s="58">
        <v>59</v>
      </c>
      <c r="KK67" s="58">
        <v>47</v>
      </c>
      <c r="KL67" s="58">
        <v>70</v>
      </c>
      <c r="KM67" s="57">
        <v>57</v>
      </c>
      <c r="KN67" s="58">
        <v>75</v>
      </c>
      <c r="KO67" s="58">
        <v>78</v>
      </c>
      <c r="KP67" s="84">
        <f t="shared" ref="KP67:KP80" si="198">SUM(KD67:KO67)</f>
        <v>717</v>
      </c>
      <c r="KQ67" s="58">
        <v>69</v>
      </c>
      <c r="KR67" s="58">
        <v>63</v>
      </c>
      <c r="KS67" s="58">
        <v>89</v>
      </c>
      <c r="KT67" s="58">
        <v>40</v>
      </c>
      <c r="KU67" s="58">
        <v>42</v>
      </c>
      <c r="KV67" s="58">
        <v>23</v>
      </c>
      <c r="KW67" s="58">
        <v>1</v>
      </c>
      <c r="KX67" s="58">
        <v>88</v>
      </c>
      <c r="KY67" s="58">
        <v>104</v>
      </c>
      <c r="KZ67" s="58">
        <v>61</v>
      </c>
      <c r="LA67" s="58">
        <v>58</v>
      </c>
      <c r="LB67" s="58">
        <v>66</v>
      </c>
      <c r="LC67" s="84">
        <f t="shared" ref="LC67:LC80" si="199">SUM(KQ67:LB67)</f>
        <v>704</v>
      </c>
      <c r="LD67" s="58">
        <v>47</v>
      </c>
      <c r="LE67" s="58">
        <v>17</v>
      </c>
      <c r="LF67" s="58">
        <v>68</v>
      </c>
      <c r="LG67" s="58">
        <v>33</v>
      </c>
      <c r="LH67" s="58">
        <v>106</v>
      </c>
      <c r="LI67" s="58">
        <v>126</v>
      </c>
      <c r="LJ67" s="58">
        <v>94</v>
      </c>
      <c r="LK67" s="58">
        <v>78</v>
      </c>
      <c r="LL67" s="58">
        <v>80</v>
      </c>
      <c r="LM67" s="58">
        <v>80</v>
      </c>
      <c r="LN67" s="58">
        <v>83</v>
      </c>
      <c r="LO67" s="58">
        <v>54</v>
      </c>
      <c r="LP67" s="84">
        <f t="shared" ref="LP67:LP80" si="200">SUM(LD67:LO67)</f>
        <v>866</v>
      </c>
      <c r="LQ67" s="169">
        <v>89</v>
      </c>
      <c r="LR67" s="169">
        <v>21</v>
      </c>
      <c r="LS67" s="169">
        <v>91</v>
      </c>
      <c r="LT67" s="169">
        <v>68</v>
      </c>
      <c r="LU67" s="169">
        <v>95</v>
      </c>
      <c r="LV67" s="169">
        <v>68</v>
      </c>
      <c r="LW67" s="169">
        <v>91</v>
      </c>
      <c r="LX67" s="169">
        <v>79</v>
      </c>
      <c r="LY67" s="169">
        <v>84</v>
      </c>
      <c r="LZ67" s="169">
        <v>66</v>
      </c>
      <c r="MA67" s="169">
        <v>63</v>
      </c>
      <c r="MB67" s="169">
        <v>40</v>
      </c>
      <c r="MC67" s="84">
        <f t="shared" ref="MC67:MC80" si="201">SUM(LQ67:MB67)</f>
        <v>855</v>
      </c>
      <c r="MD67" s="169">
        <v>34</v>
      </c>
      <c r="ME67" s="169">
        <v>43</v>
      </c>
      <c r="MF67" s="169">
        <v>44</v>
      </c>
      <c r="MG67" s="169">
        <v>32</v>
      </c>
      <c r="MH67" s="169">
        <v>40</v>
      </c>
      <c r="MI67" s="169">
        <v>46</v>
      </c>
      <c r="MJ67" s="58">
        <v>54</v>
      </c>
      <c r="MK67" s="58"/>
      <c r="ML67" s="58"/>
      <c r="MM67" s="57"/>
      <c r="MN67" s="58"/>
      <c r="MO67" s="58"/>
      <c r="MP67" s="83">
        <f t="shared" ref="MP67:MP80" si="202">SUM(MD67:MO67)</f>
        <v>293</v>
      </c>
    </row>
    <row r="68" spans="1:354" x14ac:dyDescent="0.25">
      <c r="A68" s="184"/>
      <c r="B68" s="185"/>
      <c r="C68" s="12" t="s">
        <v>70</v>
      </c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83">
        <f t="shared" si="176"/>
        <v>0</v>
      </c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83">
        <f t="shared" si="177"/>
        <v>0</v>
      </c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83">
        <f t="shared" si="178"/>
        <v>0</v>
      </c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84">
        <f t="shared" si="179"/>
        <v>0</v>
      </c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84">
        <f t="shared" si="180"/>
        <v>0</v>
      </c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84">
        <f t="shared" si="181"/>
        <v>0</v>
      </c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84">
        <f t="shared" si="182"/>
        <v>0</v>
      </c>
      <c r="CQ68" s="58"/>
      <c r="CR68" s="58"/>
      <c r="CS68" s="58"/>
      <c r="CT68" s="58"/>
      <c r="CU68" s="58"/>
      <c r="CV68" s="58"/>
      <c r="CW68" s="58"/>
      <c r="CX68" s="58"/>
      <c r="CY68" s="58"/>
      <c r="CZ68" s="58"/>
      <c r="DA68" s="58"/>
      <c r="DB68" s="58"/>
      <c r="DC68" s="85">
        <f t="shared" si="183"/>
        <v>0</v>
      </c>
      <c r="DD68" s="58"/>
      <c r="DE68" s="58"/>
      <c r="DF68" s="58"/>
      <c r="DG68" s="58"/>
      <c r="DH68" s="58"/>
      <c r="DI68" s="58"/>
      <c r="DJ68" s="58"/>
      <c r="DK68" s="58"/>
      <c r="DL68" s="58"/>
      <c r="DM68" s="58"/>
      <c r="DN68" s="58"/>
      <c r="DO68" s="58"/>
      <c r="DP68" s="84">
        <f t="shared" si="184"/>
        <v>0</v>
      </c>
      <c r="DQ68" s="58"/>
      <c r="DR68" s="58"/>
      <c r="DS68" s="58"/>
      <c r="DT68" s="58"/>
      <c r="DU68" s="58"/>
      <c r="DV68" s="58"/>
      <c r="DW68" s="58"/>
      <c r="DX68" s="58"/>
      <c r="DY68" s="58"/>
      <c r="DZ68" s="58"/>
      <c r="EA68" s="58"/>
      <c r="EB68" s="58"/>
      <c r="EC68" s="84">
        <f t="shared" si="185"/>
        <v>0</v>
      </c>
      <c r="ED68" s="58"/>
      <c r="EE68" s="58"/>
      <c r="EF68" s="58"/>
      <c r="EG68" s="58"/>
      <c r="EH68" s="58"/>
      <c r="EI68" s="58"/>
      <c r="EJ68" s="58"/>
      <c r="EK68" s="58"/>
      <c r="EL68" s="58"/>
      <c r="EM68" s="58"/>
      <c r="EN68" s="58"/>
      <c r="EO68" s="58"/>
      <c r="EP68" s="84">
        <f t="shared" si="186"/>
        <v>0</v>
      </c>
      <c r="EQ68" s="58"/>
      <c r="ER68" s="58"/>
      <c r="ES68" s="58"/>
      <c r="ET68" s="58"/>
      <c r="EU68" s="58"/>
      <c r="EV68" s="58"/>
      <c r="EW68" s="58"/>
      <c r="EX68" s="58"/>
      <c r="EY68" s="58"/>
      <c r="EZ68" s="58"/>
      <c r="FA68" s="58"/>
      <c r="FB68" s="58"/>
      <c r="FC68" s="84">
        <f t="shared" si="187"/>
        <v>0</v>
      </c>
      <c r="FD68" s="58">
        <v>202</v>
      </c>
      <c r="FE68" s="58">
        <v>166</v>
      </c>
      <c r="FF68" s="58">
        <v>241</v>
      </c>
      <c r="FG68" s="58">
        <v>329</v>
      </c>
      <c r="FH68" s="58">
        <v>238</v>
      </c>
      <c r="FI68" s="58">
        <v>271</v>
      </c>
      <c r="FJ68" s="58">
        <v>299</v>
      </c>
      <c r="FK68" s="58">
        <v>195</v>
      </c>
      <c r="FL68" s="58">
        <v>264</v>
      </c>
      <c r="FM68" s="58">
        <v>224</v>
      </c>
      <c r="FN68" s="58">
        <v>39</v>
      </c>
      <c r="FO68" s="58">
        <v>195</v>
      </c>
      <c r="FP68" s="85">
        <f t="shared" si="188"/>
        <v>2663</v>
      </c>
      <c r="FQ68" s="58">
        <v>195</v>
      </c>
      <c r="FR68" s="58">
        <v>157</v>
      </c>
      <c r="FS68" s="58">
        <v>197</v>
      </c>
      <c r="FT68" s="58">
        <v>175</v>
      </c>
      <c r="FU68" s="58">
        <v>216</v>
      </c>
      <c r="FV68" s="58">
        <v>208</v>
      </c>
      <c r="FW68" s="58">
        <v>273</v>
      </c>
      <c r="FX68" s="58">
        <v>209</v>
      </c>
      <c r="FY68" s="58">
        <v>188</v>
      </c>
      <c r="FZ68" s="58">
        <v>179</v>
      </c>
      <c r="GA68" s="58">
        <v>199</v>
      </c>
      <c r="GB68" s="58">
        <v>184</v>
      </c>
      <c r="GC68" s="85">
        <f t="shared" si="189"/>
        <v>2380</v>
      </c>
      <c r="GD68" s="58">
        <v>181</v>
      </c>
      <c r="GE68" s="58">
        <v>141</v>
      </c>
      <c r="GF68" s="58">
        <v>163</v>
      </c>
      <c r="GG68" s="58">
        <v>237</v>
      </c>
      <c r="GH68" s="58">
        <v>189</v>
      </c>
      <c r="GI68" s="58">
        <v>179</v>
      </c>
      <c r="GJ68" s="58">
        <v>263</v>
      </c>
      <c r="GK68" s="58">
        <v>206</v>
      </c>
      <c r="GL68" s="58">
        <v>219</v>
      </c>
      <c r="GM68" s="58">
        <v>227</v>
      </c>
      <c r="GN68" s="58">
        <v>119</v>
      </c>
      <c r="GO68" s="58">
        <v>186</v>
      </c>
      <c r="GP68" s="85">
        <f t="shared" si="190"/>
        <v>2310</v>
      </c>
      <c r="GQ68" s="58">
        <v>223</v>
      </c>
      <c r="GR68" s="58">
        <v>213</v>
      </c>
      <c r="GS68" s="58">
        <v>183</v>
      </c>
      <c r="GT68" s="58">
        <v>193</v>
      </c>
      <c r="GU68" s="58">
        <v>211</v>
      </c>
      <c r="GV68" s="58">
        <v>235</v>
      </c>
      <c r="GW68" s="58">
        <v>167</v>
      </c>
      <c r="GX68" s="58">
        <v>265</v>
      </c>
      <c r="GY68" s="58">
        <v>196</v>
      </c>
      <c r="GZ68" s="58">
        <v>225</v>
      </c>
      <c r="HA68" s="58">
        <v>180</v>
      </c>
      <c r="HB68" s="58">
        <v>214</v>
      </c>
      <c r="HC68" s="85">
        <f t="shared" si="191"/>
        <v>2505</v>
      </c>
      <c r="HD68" s="58">
        <v>203</v>
      </c>
      <c r="HE68" s="58">
        <v>194</v>
      </c>
      <c r="HF68" s="58">
        <v>200</v>
      </c>
      <c r="HG68" s="58">
        <v>188</v>
      </c>
      <c r="HH68" s="58">
        <v>209</v>
      </c>
      <c r="HI68" s="58">
        <v>278</v>
      </c>
      <c r="HJ68" s="58">
        <v>222</v>
      </c>
      <c r="HK68" s="58">
        <v>203</v>
      </c>
      <c r="HL68" s="58">
        <v>183</v>
      </c>
      <c r="HM68" s="58">
        <v>263</v>
      </c>
      <c r="HN68" s="58">
        <v>171</v>
      </c>
      <c r="HO68" s="58">
        <v>206</v>
      </c>
      <c r="HP68" s="84">
        <f t="shared" si="192"/>
        <v>2520</v>
      </c>
      <c r="HQ68" s="58">
        <v>191</v>
      </c>
      <c r="HR68" s="58">
        <v>178</v>
      </c>
      <c r="HS68" s="58">
        <v>250</v>
      </c>
      <c r="HT68" s="58">
        <v>228</v>
      </c>
      <c r="HU68" s="58">
        <v>141</v>
      </c>
      <c r="HV68" s="58">
        <v>246</v>
      </c>
      <c r="HW68" s="58">
        <v>205</v>
      </c>
      <c r="HX68" s="58">
        <v>187</v>
      </c>
      <c r="HY68" s="58">
        <v>210</v>
      </c>
      <c r="HZ68" s="58">
        <v>244</v>
      </c>
      <c r="IA68" s="58">
        <v>253</v>
      </c>
      <c r="IB68" s="58">
        <v>181</v>
      </c>
      <c r="IC68" s="84">
        <f t="shared" si="193"/>
        <v>2514</v>
      </c>
      <c r="ID68" s="58">
        <v>206</v>
      </c>
      <c r="IE68" s="58">
        <v>200</v>
      </c>
      <c r="IF68" s="58">
        <v>208</v>
      </c>
      <c r="IG68" s="58">
        <v>206</v>
      </c>
      <c r="IH68" s="58">
        <v>275</v>
      </c>
      <c r="II68" s="58">
        <v>189</v>
      </c>
      <c r="IJ68" s="58">
        <v>269</v>
      </c>
      <c r="IK68" s="58">
        <v>324</v>
      </c>
      <c r="IL68" s="58">
        <v>151</v>
      </c>
      <c r="IM68" s="58">
        <v>266</v>
      </c>
      <c r="IN68" s="58">
        <v>212</v>
      </c>
      <c r="IO68" s="58">
        <v>211</v>
      </c>
      <c r="IP68" s="84">
        <f t="shared" si="194"/>
        <v>2717</v>
      </c>
      <c r="IQ68" s="58">
        <v>227</v>
      </c>
      <c r="IR68" s="58">
        <v>153</v>
      </c>
      <c r="IS68" s="58">
        <v>224</v>
      </c>
      <c r="IT68" s="58">
        <v>185</v>
      </c>
      <c r="IU68" s="58">
        <v>273</v>
      </c>
      <c r="IV68" s="58">
        <v>242</v>
      </c>
      <c r="IW68" s="58">
        <v>246</v>
      </c>
      <c r="IX68" s="58">
        <v>180</v>
      </c>
      <c r="IY68" s="58">
        <v>221</v>
      </c>
      <c r="IZ68" s="58">
        <v>245</v>
      </c>
      <c r="JA68" s="58">
        <v>222</v>
      </c>
      <c r="JB68" s="58">
        <v>185</v>
      </c>
      <c r="JC68" s="84">
        <f t="shared" si="195"/>
        <v>2603</v>
      </c>
      <c r="JD68" s="58">
        <v>239</v>
      </c>
      <c r="JE68" s="58">
        <v>175</v>
      </c>
      <c r="JF68" s="58">
        <v>223</v>
      </c>
      <c r="JG68" s="58">
        <v>191</v>
      </c>
      <c r="JH68" s="58">
        <v>218</v>
      </c>
      <c r="JI68" s="58">
        <v>155</v>
      </c>
      <c r="JJ68" s="58">
        <v>229</v>
      </c>
      <c r="JK68" s="58">
        <v>184</v>
      </c>
      <c r="JL68" s="58">
        <v>231</v>
      </c>
      <c r="JM68" s="58">
        <v>165</v>
      </c>
      <c r="JN68" s="58">
        <v>167</v>
      </c>
      <c r="JO68" s="58">
        <v>202</v>
      </c>
      <c r="JP68" s="84">
        <f t="shared" si="196"/>
        <v>2379</v>
      </c>
      <c r="JQ68" s="58">
        <v>180</v>
      </c>
      <c r="JR68" s="58">
        <v>131</v>
      </c>
      <c r="JS68" s="58">
        <v>119</v>
      </c>
      <c r="JT68" s="58">
        <v>64</v>
      </c>
      <c r="JU68" s="58">
        <v>119</v>
      </c>
      <c r="JV68" s="58">
        <v>201</v>
      </c>
      <c r="JW68" s="58">
        <v>230</v>
      </c>
      <c r="JX68" s="58">
        <v>149</v>
      </c>
      <c r="JY68" s="58">
        <v>210</v>
      </c>
      <c r="JZ68" s="58">
        <v>240</v>
      </c>
      <c r="KA68" s="58">
        <v>187</v>
      </c>
      <c r="KB68" s="58">
        <v>241</v>
      </c>
      <c r="KC68" s="84">
        <f t="shared" si="197"/>
        <v>2071</v>
      </c>
      <c r="KD68" s="58">
        <v>125</v>
      </c>
      <c r="KE68" s="58">
        <v>143</v>
      </c>
      <c r="KF68" s="58">
        <v>224</v>
      </c>
      <c r="KG68" s="58">
        <v>239</v>
      </c>
      <c r="KH68" s="58">
        <v>129</v>
      </c>
      <c r="KI68" s="58">
        <v>258</v>
      </c>
      <c r="KJ68" s="58">
        <v>167</v>
      </c>
      <c r="KK68" s="58">
        <v>208</v>
      </c>
      <c r="KL68" s="58">
        <v>241</v>
      </c>
      <c r="KM68" s="58">
        <v>194</v>
      </c>
      <c r="KN68" s="58">
        <v>187</v>
      </c>
      <c r="KO68" s="58">
        <v>188</v>
      </c>
      <c r="KP68" s="84">
        <f t="shared" si="198"/>
        <v>2303</v>
      </c>
      <c r="KQ68" s="58">
        <v>251</v>
      </c>
      <c r="KR68" s="58">
        <v>187</v>
      </c>
      <c r="KS68" s="58">
        <v>220</v>
      </c>
      <c r="KT68" s="58">
        <v>175</v>
      </c>
      <c r="KU68" s="58">
        <v>155</v>
      </c>
      <c r="KV68" s="58">
        <v>94</v>
      </c>
      <c r="KW68" s="58">
        <v>20</v>
      </c>
      <c r="KX68" s="58">
        <v>350</v>
      </c>
      <c r="KY68" s="58">
        <v>248</v>
      </c>
      <c r="KZ68" s="58">
        <v>222</v>
      </c>
      <c r="LA68" s="58">
        <v>233</v>
      </c>
      <c r="LB68" s="58">
        <v>176</v>
      </c>
      <c r="LC68" s="84">
        <f t="shared" si="199"/>
        <v>2331</v>
      </c>
      <c r="LD68" s="58">
        <v>140</v>
      </c>
      <c r="LE68" s="58">
        <v>103</v>
      </c>
      <c r="LF68" s="58">
        <v>221</v>
      </c>
      <c r="LG68" s="58">
        <v>93</v>
      </c>
      <c r="LH68" s="58">
        <v>283</v>
      </c>
      <c r="LI68" s="58">
        <v>229</v>
      </c>
      <c r="LJ68" s="58">
        <v>214</v>
      </c>
      <c r="LK68" s="58">
        <v>234</v>
      </c>
      <c r="LL68" s="58">
        <v>151</v>
      </c>
      <c r="LM68" s="58">
        <v>216</v>
      </c>
      <c r="LN68" s="58">
        <v>204</v>
      </c>
      <c r="LO68" s="58">
        <v>188</v>
      </c>
      <c r="LP68" s="84">
        <f t="shared" si="200"/>
        <v>2276</v>
      </c>
      <c r="LQ68" s="169">
        <v>207</v>
      </c>
      <c r="LR68" s="169">
        <v>116</v>
      </c>
      <c r="LS68" s="169">
        <v>219</v>
      </c>
      <c r="LT68" s="169">
        <v>167</v>
      </c>
      <c r="LU68" s="169">
        <v>218</v>
      </c>
      <c r="LV68" s="169">
        <v>109</v>
      </c>
      <c r="LW68" s="169">
        <v>209</v>
      </c>
      <c r="LX68" s="169">
        <v>171</v>
      </c>
      <c r="LY68" s="169">
        <v>202</v>
      </c>
      <c r="LZ68" s="169">
        <v>207</v>
      </c>
      <c r="MA68" s="169">
        <v>172</v>
      </c>
      <c r="MB68" s="169">
        <v>191</v>
      </c>
      <c r="MC68" s="84">
        <f t="shared" si="201"/>
        <v>2188</v>
      </c>
      <c r="MD68" s="169">
        <v>212</v>
      </c>
      <c r="ME68" s="169">
        <v>180</v>
      </c>
      <c r="MF68" s="169">
        <v>147</v>
      </c>
      <c r="MG68" s="169">
        <v>185</v>
      </c>
      <c r="MH68" s="169">
        <v>174</v>
      </c>
      <c r="MI68" s="169">
        <v>188</v>
      </c>
      <c r="MJ68" s="58">
        <v>252</v>
      </c>
      <c r="MK68" s="58"/>
      <c r="ML68" s="58"/>
      <c r="MM68" s="58"/>
      <c r="MN68" s="58"/>
      <c r="MO68" s="58"/>
      <c r="MP68" s="83">
        <f t="shared" si="202"/>
        <v>1338</v>
      </c>
    </row>
    <row r="69" spans="1:354" x14ac:dyDescent="0.25">
      <c r="A69" s="184"/>
      <c r="B69" s="185"/>
      <c r="C69" s="12" t="s">
        <v>71</v>
      </c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83">
        <f t="shared" si="176"/>
        <v>0</v>
      </c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83">
        <f t="shared" si="177"/>
        <v>0</v>
      </c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83">
        <f t="shared" si="178"/>
        <v>0</v>
      </c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84">
        <f t="shared" si="179"/>
        <v>0</v>
      </c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  <c r="BO69" s="58"/>
      <c r="BP69" s="84">
        <f t="shared" si="180"/>
        <v>0</v>
      </c>
      <c r="BQ69" s="58"/>
      <c r="BR69" s="58"/>
      <c r="BS69" s="58"/>
      <c r="BT69" s="58"/>
      <c r="BU69" s="58"/>
      <c r="BV69" s="58"/>
      <c r="BW69" s="58"/>
      <c r="BX69" s="58"/>
      <c r="BY69" s="58"/>
      <c r="BZ69" s="58"/>
      <c r="CA69" s="58"/>
      <c r="CB69" s="58"/>
      <c r="CC69" s="84">
        <f t="shared" si="181"/>
        <v>0</v>
      </c>
      <c r="CD69" s="58"/>
      <c r="CE69" s="58"/>
      <c r="CF69" s="58"/>
      <c r="CG69" s="58"/>
      <c r="CH69" s="58"/>
      <c r="CI69" s="58"/>
      <c r="CJ69" s="58"/>
      <c r="CK69" s="58"/>
      <c r="CL69" s="58"/>
      <c r="CM69" s="58"/>
      <c r="CN69" s="58"/>
      <c r="CO69" s="58"/>
      <c r="CP69" s="84">
        <f t="shared" si="182"/>
        <v>0</v>
      </c>
      <c r="CQ69" s="58"/>
      <c r="CR69" s="58"/>
      <c r="CS69" s="58"/>
      <c r="CT69" s="58"/>
      <c r="CU69" s="58"/>
      <c r="CV69" s="58"/>
      <c r="CW69" s="58"/>
      <c r="CX69" s="58"/>
      <c r="CY69" s="58"/>
      <c r="CZ69" s="58"/>
      <c r="DA69" s="58"/>
      <c r="DB69" s="58"/>
      <c r="DC69" s="85">
        <f t="shared" si="183"/>
        <v>0</v>
      </c>
      <c r="DD69" s="58"/>
      <c r="DE69" s="58"/>
      <c r="DF69" s="58"/>
      <c r="DG69" s="58"/>
      <c r="DH69" s="58"/>
      <c r="DI69" s="58"/>
      <c r="DJ69" s="58"/>
      <c r="DK69" s="58"/>
      <c r="DL69" s="58"/>
      <c r="DM69" s="58"/>
      <c r="DN69" s="58"/>
      <c r="DO69" s="58"/>
      <c r="DP69" s="84">
        <f t="shared" si="184"/>
        <v>0</v>
      </c>
      <c r="DQ69" s="58"/>
      <c r="DR69" s="58"/>
      <c r="DS69" s="58"/>
      <c r="DT69" s="58"/>
      <c r="DU69" s="58"/>
      <c r="DV69" s="58"/>
      <c r="DW69" s="58"/>
      <c r="DX69" s="58"/>
      <c r="DY69" s="58"/>
      <c r="DZ69" s="58"/>
      <c r="EA69" s="58"/>
      <c r="EB69" s="58"/>
      <c r="EC69" s="84">
        <f t="shared" si="185"/>
        <v>0</v>
      </c>
      <c r="ED69" s="58"/>
      <c r="EE69" s="58"/>
      <c r="EF69" s="58"/>
      <c r="EG69" s="58"/>
      <c r="EH69" s="58"/>
      <c r="EI69" s="58"/>
      <c r="EJ69" s="58"/>
      <c r="EK69" s="58"/>
      <c r="EL69" s="58"/>
      <c r="EM69" s="58"/>
      <c r="EN69" s="58"/>
      <c r="EO69" s="58"/>
      <c r="EP69" s="84">
        <f t="shared" si="186"/>
        <v>0</v>
      </c>
      <c r="EQ69" s="58"/>
      <c r="ER69" s="58"/>
      <c r="ES69" s="58"/>
      <c r="ET69" s="58"/>
      <c r="EU69" s="58"/>
      <c r="EV69" s="58"/>
      <c r="EW69" s="58"/>
      <c r="EX69" s="58"/>
      <c r="EY69" s="58"/>
      <c r="EZ69" s="58"/>
      <c r="FA69" s="58"/>
      <c r="FB69" s="58"/>
      <c r="FC69" s="84">
        <f t="shared" si="187"/>
        <v>0</v>
      </c>
      <c r="FD69" s="58">
        <v>63</v>
      </c>
      <c r="FE69" s="58">
        <v>28</v>
      </c>
      <c r="FF69" s="58">
        <v>52</v>
      </c>
      <c r="FG69" s="58">
        <v>48</v>
      </c>
      <c r="FH69" s="58">
        <v>66</v>
      </c>
      <c r="FI69" s="58">
        <v>61</v>
      </c>
      <c r="FJ69" s="58">
        <v>72</v>
      </c>
      <c r="FK69" s="58">
        <v>47</v>
      </c>
      <c r="FL69" s="58">
        <v>45</v>
      </c>
      <c r="FM69" s="58">
        <v>56</v>
      </c>
      <c r="FN69" s="58">
        <v>6</v>
      </c>
      <c r="FO69" s="58">
        <v>77</v>
      </c>
      <c r="FP69" s="85">
        <f t="shared" si="188"/>
        <v>621</v>
      </c>
      <c r="FQ69" s="58">
        <v>57</v>
      </c>
      <c r="FR69" s="58">
        <v>32</v>
      </c>
      <c r="FS69" s="58">
        <v>49</v>
      </c>
      <c r="FT69" s="58">
        <v>54</v>
      </c>
      <c r="FU69" s="58">
        <v>50</v>
      </c>
      <c r="FV69" s="58">
        <v>55</v>
      </c>
      <c r="FW69" s="58">
        <v>72</v>
      </c>
      <c r="FX69" s="58">
        <v>37</v>
      </c>
      <c r="FY69" s="58">
        <v>40</v>
      </c>
      <c r="FZ69" s="58">
        <v>50</v>
      </c>
      <c r="GA69" s="58">
        <v>53</v>
      </c>
      <c r="GB69" s="58">
        <v>59</v>
      </c>
      <c r="GC69" s="85">
        <f t="shared" si="189"/>
        <v>608</v>
      </c>
      <c r="GD69" s="58">
        <v>48</v>
      </c>
      <c r="GE69" s="58">
        <v>25</v>
      </c>
      <c r="GF69" s="58">
        <v>52</v>
      </c>
      <c r="GG69" s="58">
        <v>38</v>
      </c>
      <c r="GH69" s="58">
        <v>43</v>
      </c>
      <c r="GI69" s="58">
        <v>59</v>
      </c>
      <c r="GJ69" s="58">
        <v>61</v>
      </c>
      <c r="GK69" s="58">
        <v>52</v>
      </c>
      <c r="GL69" s="58">
        <v>48</v>
      </c>
      <c r="GM69" s="58">
        <v>48</v>
      </c>
      <c r="GN69" s="58">
        <v>46</v>
      </c>
      <c r="GO69" s="58">
        <v>55</v>
      </c>
      <c r="GP69" s="85">
        <f t="shared" si="190"/>
        <v>575</v>
      </c>
      <c r="GQ69" s="58">
        <v>47</v>
      </c>
      <c r="GR69" s="58">
        <v>36</v>
      </c>
      <c r="GS69" s="58">
        <v>53</v>
      </c>
      <c r="GT69" s="58">
        <v>44</v>
      </c>
      <c r="GU69" s="58">
        <v>62</v>
      </c>
      <c r="GV69" s="58">
        <v>72</v>
      </c>
      <c r="GW69" s="58">
        <v>36</v>
      </c>
      <c r="GX69" s="58">
        <v>60</v>
      </c>
      <c r="GY69" s="58">
        <v>50</v>
      </c>
      <c r="GZ69" s="58">
        <v>72</v>
      </c>
      <c r="HA69" s="58">
        <v>55</v>
      </c>
      <c r="HB69" s="58">
        <v>49</v>
      </c>
      <c r="HC69" s="85">
        <f t="shared" si="191"/>
        <v>636</v>
      </c>
      <c r="HD69" s="58">
        <v>38</v>
      </c>
      <c r="HE69" s="58">
        <v>39</v>
      </c>
      <c r="HF69" s="58">
        <v>51</v>
      </c>
      <c r="HG69" s="58">
        <v>71</v>
      </c>
      <c r="HH69" s="58">
        <v>53</v>
      </c>
      <c r="HI69" s="58">
        <v>72</v>
      </c>
      <c r="HJ69" s="58">
        <v>57</v>
      </c>
      <c r="HK69" s="58">
        <v>47</v>
      </c>
      <c r="HL69" s="58">
        <v>48</v>
      </c>
      <c r="HM69" s="58">
        <v>62</v>
      </c>
      <c r="HN69" s="58">
        <v>53</v>
      </c>
      <c r="HO69" s="58">
        <v>55</v>
      </c>
      <c r="HP69" s="84">
        <f t="shared" si="192"/>
        <v>646</v>
      </c>
      <c r="HQ69" s="58">
        <v>45</v>
      </c>
      <c r="HR69" s="58">
        <v>40</v>
      </c>
      <c r="HS69" s="58">
        <v>56</v>
      </c>
      <c r="HT69" s="58">
        <v>57</v>
      </c>
      <c r="HU69" s="58">
        <v>54</v>
      </c>
      <c r="HV69" s="58">
        <v>68</v>
      </c>
      <c r="HW69" s="58">
        <v>42</v>
      </c>
      <c r="HX69" s="58">
        <v>34</v>
      </c>
      <c r="HY69" s="58">
        <v>49</v>
      </c>
      <c r="HZ69" s="58">
        <v>89</v>
      </c>
      <c r="IA69" s="58">
        <v>53</v>
      </c>
      <c r="IB69" s="58">
        <v>56</v>
      </c>
      <c r="IC69" s="84">
        <f t="shared" si="193"/>
        <v>643</v>
      </c>
      <c r="ID69" s="58">
        <v>48</v>
      </c>
      <c r="IE69" s="58">
        <v>56</v>
      </c>
      <c r="IF69" s="58">
        <v>30</v>
      </c>
      <c r="IG69" s="58">
        <v>64</v>
      </c>
      <c r="IH69" s="58">
        <v>63</v>
      </c>
      <c r="II69" s="58">
        <v>45</v>
      </c>
      <c r="IJ69" s="58">
        <v>75</v>
      </c>
      <c r="IK69" s="58">
        <v>61</v>
      </c>
      <c r="IL69" s="58">
        <v>48</v>
      </c>
      <c r="IM69" s="58">
        <v>61</v>
      </c>
      <c r="IN69" s="58">
        <v>58</v>
      </c>
      <c r="IO69" s="58">
        <v>48</v>
      </c>
      <c r="IP69" s="84">
        <f t="shared" si="194"/>
        <v>657</v>
      </c>
      <c r="IQ69" s="58">
        <v>57</v>
      </c>
      <c r="IR69" s="58">
        <v>53</v>
      </c>
      <c r="IS69" s="58">
        <v>40</v>
      </c>
      <c r="IT69" s="58">
        <v>49</v>
      </c>
      <c r="IU69" s="58">
        <v>54</v>
      </c>
      <c r="IV69" s="58">
        <v>36</v>
      </c>
      <c r="IW69" s="58">
        <v>54</v>
      </c>
      <c r="IX69" s="58">
        <v>38</v>
      </c>
      <c r="IY69" s="58">
        <v>67</v>
      </c>
      <c r="IZ69" s="58">
        <v>61</v>
      </c>
      <c r="JA69" s="58">
        <v>61</v>
      </c>
      <c r="JB69" s="58">
        <v>34</v>
      </c>
      <c r="JC69" s="84">
        <f t="shared" si="195"/>
        <v>604</v>
      </c>
      <c r="JD69" s="58">
        <v>42</v>
      </c>
      <c r="JE69" s="58">
        <v>37</v>
      </c>
      <c r="JF69" s="58">
        <v>55</v>
      </c>
      <c r="JG69" s="58">
        <v>51</v>
      </c>
      <c r="JH69" s="58">
        <v>52</v>
      </c>
      <c r="JI69" s="58">
        <v>30</v>
      </c>
      <c r="JJ69" s="58">
        <v>57</v>
      </c>
      <c r="JK69" s="58">
        <v>47</v>
      </c>
      <c r="JL69" s="58">
        <v>62</v>
      </c>
      <c r="JM69" s="58">
        <v>51</v>
      </c>
      <c r="JN69" s="58">
        <v>34</v>
      </c>
      <c r="JO69" s="58">
        <v>46</v>
      </c>
      <c r="JP69" s="84">
        <f t="shared" si="196"/>
        <v>564</v>
      </c>
      <c r="JQ69" s="58">
        <v>45</v>
      </c>
      <c r="JR69" s="58">
        <v>48</v>
      </c>
      <c r="JS69" s="58">
        <v>26</v>
      </c>
      <c r="JT69" s="58">
        <v>42</v>
      </c>
      <c r="JU69" s="58">
        <v>41</v>
      </c>
      <c r="JV69" s="58">
        <v>59</v>
      </c>
      <c r="JW69" s="58">
        <v>57</v>
      </c>
      <c r="JX69" s="58">
        <v>45</v>
      </c>
      <c r="JY69" s="58">
        <v>54</v>
      </c>
      <c r="JZ69" s="58">
        <v>55</v>
      </c>
      <c r="KA69" s="58">
        <v>55</v>
      </c>
      <c r="KB69" s="58">
        <v>76</v>
      </c>
      <c r="KC69" s="84">
        <f t="shared" si="197"/>
        <v>603</v>
      </c>
      <c r="KD69" s="58">
        <v>35</v>
      </c>
      <c r="KE69" s="58">
        <v>31</v>
      </c>
      <c r="KF69" s="58">
        <v>55</v>
      </c>
      <c r="KG69" s="58">
        <v>52</v>
      </c>
      <c r="KH69" s="58">
        <v>35</v>
      </c>
      <c r="KI69" s="58">
        <v>51</v>
      </c>
      <c r="KJ69" s="58">
        <v>44</v>
      </c>
      <c r="KK69" s="58">
        <v>44</v>
      </c>
      <c r="KL69" s="58">
        <v>58</v>
      </c>
      <c r="KM69" s="58">
        <v>50</v>
      </c>
      <c r="KN69" s="58">
        <v>58</v>
      </c>
      <c r="KO69" s="58">
        <v>50</v>
      </c>
      <c r="KP69" s="84">
        <f t="shared" si="198"/>
        <v>563</v>
      </c>
      <c r="KQ69" s="58">
        <v>45</v>
      </c>
      <c r="KR69" s="58">
        <v>49</v>
      </c>
      <c r="KS69" s="58">
        <v>54</v>
      </c>
      <c r="KT69" s="58">
        <v>38</v>
      </c>
      <c r="KU69" s="58">
        <v>23</v>
      </c>
      <c r="KV69" s="58">
        <v>25</v>
      </c>
      <c r="KW69" s="58">
        <v>32</v>
      </c>
      <c r="KX69" s="58">
        <v>94</v>
      </c>
      <c r="KY69" s="58">
        <v>73</v>
      </c>
      <c r="KZ69" s="58">
        <v>67</v>
      </c>
      <c r="LA69" s="58">
        <v>39</v>
      </c>
      <c r="LB69" s="58">
        <v>54</v>
      </c>
      <c r="LC69" s="84">
        <f t="shared" si="199"/>
        <v>593</v>
      </c>
      <c r="LD69" s="58">
        <v>18</v>
      </c>
      <c r="LE69" s="58">
        <v>24</v>
      </c>
      <c r="LF69" s="58">
        <v>59</v>
      </c>
      <c r="LG69" s="58">
        <v>53</v>
      </c>
      <c r="LH69" s="58">
        <v>66</v>
      </c>
      <c r="LI69" s="58">
        <v>43</v>
      </c>
      <c r="LJ69" s="58">
        <v>41</v>
      </c>
      <c r="LK69" s="58">
        <v>60</v>
      </c>
      <c r="LL69" s="58">
        <v>56</v>
      </c>
      <c r="LM69" s="58">
        <v>84</v>
      </c>
      <c r="LN69" s="58">
        <v>45</v>
      </c>
      <c r="LO69" s="58">
        <v>49</v>
      </c>
      <c r="LP69" s="84">
        <f t="shared" si="200"/>
        <v>598</v>
      </c>
      <c r="LQ69" s="169">
        <v>42</v>
      </c>
      <c r="LR69" s="169">
        <v>26</v>
      </c>
      <c r="LS69" s="169">
        <v>30</v>
      </c>
      <c r="LT69" s="169">
        <v>38</v>
      </c>
      <c r="LU69" s="169">
        <v>39</v>
      </c>
      <c r="LV69" s="169">
        <v>33</v>
      </c>
      <c r="LW69" s="169">
        <v>44</v>
      </c>
      <c r="LX69" s="169">
        <v>56</v>
      </c>
      <c r="LY69" s="169">
        <v>59</v>
      </c>
      <c r="LZ69" s="169">
        <v>51</v>
      </c>
      <c r="MA69" s="169">
        <v>33</v>
      </c>
      <c r="MB69" s="169">
        <v>41</v>
      </c>
      <c r="MC69" s="84">
        <f t="shared" si="201"/>
        <v>492</v>
      </c>
      <c r="MD69" s="169">
        <v>58</v>
      </c>
      <c r="ME69" s="169">
        <v>41</v>
      </c>
      <c r="MF69" s="169">
        <v>29</v>
      </c>
      <c r="MG69" s="169">
        <v>46</v>
      </c>
      <c r="MH69" s="169">
        <v>35</v>
      </c>
      <c r="MI69" s="169">
        <v>51</v>
      </c>
      <c r="MJ69" s="58">
        <v>63</v>
      </c>
      <c r="MK69" s="58"/>
      <c r="ML69" s="58"/>
      <c r="MM69" s="58"/>
      <c r="MN69" s="58"/>
      <c r="MO69" s="58"/>
      <c r="MP69" s="83">
        <f t="shared" si="202"/>
        <v>323</v>
      </c>
    </row>
    <row r="70" spans="1:354" x14ac:dyDescent="0.25">
      <c r="A70" s="184"/>
      <c r="B70" s="185"/>
      <c r="C70" s="12" t="s">
        <v>72</v>
      </c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83">
        <f t="shared" si="176"/>
        <v>0</v>
      </c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83">
        <f t="shared" si="177"/>
        <v>0</v>
      </c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83">
        <f t="shared" si="178"/>
        <v>0</v>
      </c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84">
        <f t="shared" si="179"/>
        <v>0</v>
      </c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84">
        <f t="shared" si="180"/>
        <v>0</v>
      </c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84">
        <f t="shared" si="181"/>
        <v>0</v>
      </c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  <c r="CO70" s="58"/>
      <c r="CP70" s="84">
        <f t="shared" si="182"/>
        <v>0</v>
      </c>
      <c r="CQ70" s="58"/>
      <c r="CR70" s="58"/>
      <c r="CS70" s="58"/>
      <c r="CT70" s="58"/>
      <c r="CU70" s="58"/>
      <c r="CV70" s="58"/>
      <c r="CW70" s="58"/>
      <c r="CX70" s="58"/>
      <c r="CY70" s="58"/>
      <c r="CZ70" s="58"/>
      <c r="DA70" s="58"/>
      <c r="DB70" s="58"/>
      <c r="DC70" s="85">
        <f t="shared" si="183"/>
        <v>0</v>
      </c>
      <c r="DD70" s="58"/>
      <c r="DE70" s="58"/>
      <c r="DF70" s="58"/>
      <c r="DG70" s="58"/>
      <c r="DH70" s="58"/>
      <c r="DI70" s="58"/>
      <c r="DJ70" s="58"/>
      <c r="DK70" s="58"/>
      <c r="DL70" s="58"/>
      <c r="DM70" s="58"/>
      <c r="DN70" s="58"/>
      <c r="DO70" s="58"/>
      <c r="DP70" s="84">
        <f t="shared" si="184"/>
        <v>0</v>
      </c>
      <c r="DQ70" s="58"/>
      <c r="DR70" s="58"/>
      <c r="DS70" s="58"/>
      <c r="DT70" s="58"/>
      <c r="DU70" s="58"/>
      <c r="DV70" s="58"/>
      <c r="DW70" s="58"/>
      <c r="DX70" s="58"/>
      <c r="DY70" s="58"/>
      <c r="DZ70" s="58"/>
      <c r="EA70" s="58"/>
      <c r="EB70" s="58"/>
      <c r="EC70" s="84">
        <f t="shared" si="185"/>
        <v>0</v>
      </c>
      <c r="ED70" s="58"/>
      <c r="EE70" s="58"/>
      <c r="EF70" s="58"/>
      <c r="EG70" s="58"/>
      <c r="EH70" s="58"/>
      <c r="EI70" s="58"/>
      <c r="EJ70" s="58"/>
      <c r="EK70" s="58"/>
      <c r="EL70" s="58"/>
      <c r="EM70" s="58"/>
      <c r="EN70" s="58"/>
      <c r="EO70" s="58"/>
      <c r="EP70" s="84">
        <f t="shared" si="186"/>
        <v>0</v>
      </c>
      <c r="EQ70" s="58"/>
      <c r="ER70" s="58"/>
      <c r="ES70" s="58"/>
      <c r="ET70" s="58"/>
      <c r="EU70" s="58"/>
      <c r="EV70" s="58"/>
      <c r="EW70" s="58"/>
      <c r="EX70" s="58"/>
      <c r="EY70" s="58"/>
      <c r="EZ70" s="58"/>
      <c r="FA70" s="58"/>
      <c r="FB70" s="58"/>
      <c r="FC70" s="84">
        <f t="shared" si="187"/>
        <v>0</v>
      </c>
      <c r="FD70" s="58">
        <v>53</v>
      </c>
      <c r="FE70" s="58">
        <v>45</v>
      </c>
      <c r="FF70" s="58">
        <v>70</v>
      </c>
      <c r="FG70" s="58">
        <v>62</v>
      </c>
      <c r="FH70" s="58">
        <v>72</v>
      </c>
      <c r="FI70" s="58">
        <v>71</v>
      </c>
      <c r="FJ70" s="58">
        <v>73</v>
      </c>
      <c r="FK70" s="58">
        <v>57</v>
      </c>
      <c r="FL70" s="58">
        <v>47</v>
      </c>
      <c r="FM70" s="58">
        <v>75</v>
      </c>
      <c r="FN70" s="58">
        <v>2</v>
      </c>
      <c r="FO70" s="58">
        <v>57</v>
      </c>
      <c r="FP70" s="85">
        <f t="shared" si="188"/>
        <v>684</v>
      </c>
      <c r="FQ70" s="58">
        <v>46</v>
      </c>
      <c r="FR70" s="58">
        <v>40</v>
      </c>
      <c r="FS70" s="58">
        <v>57</v>
      </c>
      <c r="FT70" s="58">
        <v>50</v>
      </c>
      <c r="FU70" s="58">
        <v>58</v>
      </c>
      <c r="FV70" s="58">
        <v>72</v>
      </c>
      <c r="FW70" s="58">
        <v>71</v>
      </c>
      <c r="FX70" s="58">
        <v>44</v>
      </c>
      <c r="FY70" s="58">
        <v>52</v>
      </c>
      <c r="FZ70" s="58">
        <v>56</v>
      </c>
      <c r="GA70" s="58">
        <v>42</v>
      </c>
      <c r="GB70" s="58">
        <v>46</v>
      </c>
      <c r="GC70" s="85">
        <f t="shared" si="189"/>
        <v>634</v>
      </c>
      <c r="GD70" s="58">
        <v>53</v>
      </c>
      <c r="GE70" s="58">
        <v>35</v>
      </c>
      <c r="GF70" s="58">
        <v>37</v>
      </c>
      <c r="GG70" s="58">
        <v>57</v>
      </c>
      <c r="GH70" s="58">
        <v>42</v>
      </c>
      <c r="GI70" s="58">
        <v>59</v>
      </c>
      <c r="GJ70" s="58">
        <v>55</v>
      </c>
      <c r="GK70" s="58">
        <v>57</v>
      </c>
      <c r="GL70" s="58">
        <v>48</v>
      </c>
      <c r="GM70" s="58">
        <v>34</v>
      </c>
      <c r="GN70" s="58">
        <v>58</v>
      </c>
      <c r="GO70" s="58">
        <v>60</v>
      </c>
      <c r="GP70" s="85">
        <f t="shared" si="190"/>
        <v>595</v>
      </c>
      <c r="GQ70" s="58">
        <v>51</v>
      </c>
      <c r="GR70" s="58">
        <v>50</v>
      </c>
      <c r="GS70" s="58">
        <v>44</v>
      </c>
      <c r="GT70" s="58">
        <v>55</v>
      </c>
      <c r="GU70" s="58">
        <v>61</v>
      </c>
      <c r="GV70" s="58">
        <v>66</v>
      </c>
      <c r="GW70" s="58">
        <v>47</v>
      </c>
      <c r="GX70" s="58">
        <v>53</v>
      </c>
      <c r="GY70" s="58">
        <v>42</v>
      </c>
      <c r="GZ70" s="58">
        <v>67</v>
      </c>
      <c r="HA70" s="58">
        <v>45</v>
      </c>
      <c r="HB70" s="58">
        <v>58</v>
      </c>
      <c r="HC70" s="85">
        <f t="shared" si="191"/>
        <v>639</v>
      </c>
      <c r="HD70" s="58">
        <v>50</v>
      </c>
      <c r="HE70" s="58">
        <v>41</v>
      </c>
      <c r="HF70" s="58">
        <v>52</v>
      </c>
      <c r="HG70" s="58">
        <v>39</v>
      </c>
      <c r="HH70" s="58">
        <v>77</v>
      </c>
      <c r="HI70" s="58">
        <v>83</v>
      </c>
      <c r="HJ70" s="58">
        <v>64</v>
      </c>
      <c r="HK70" s="58">
        <v>53</v>
      </c>
      <c r="HL70" s="58">
        <v>41</v>
      </c>
      <c r="HM70" s="58">
        <v>54</v>
      </c>
      <c r="HN70" s="58">
        <v>69</v>
      </c>
      <c r="HO70" s="58">
        <v>52</v>
      </c>
      <c r="HP70" s="84">
        <f t="shared" si="192"/>
        <v>675</v>
      </c>
      <c r="HQ70" s="58">
        <v>41</v>
      </c>
      <c r="HR70" s="58">
        <v>35</v>
      </c>
      <c r="HS70" s="58">
        <v>57</v>
      </c>
      <c r="HT70" s="58">
        <v>62</v>
      </c>
      <c r="HU70" s="58">
        <v>63</v>
      </c>
      <c r="HV70" s="58">
        <v>67</v>
      </c>
      <c r="HW70" s="58">
        <v>57</v>
      </c>
      <c r="HX70" s="58">
        <v>49</v>
      </c>
      <c r="HY70" s="58">
        <v>51</v>
      </c>
      <c r="HZ70" s="58">
        <v>82</v>
      </c>
      <c r="IA70" s="58">
        <v>68</v>
      </c>
      <c r="IB70" s="58">
        <v>40</v>
      </c>
      <c r="IC70" s="84">
        <f t="shared" si="193"/>
        <v>672</v>
      </c>
      <c r="ID70" s="58">
        <v>44</v>
      </c>
      <c r="IE70" s="58">
        <v>42</v>
      </c>
      <c r="IF70" s="58">
        <v>70</v>
      </c>
      <c r="IG70" s="58">
        <v>44</v>
      </c>
      <c r="IH70" s="58">
        <v>56</v>
      </c>
      <c r="II70" s="58">
        <v>38</v>
      </c>
      <c r="IJ70" s="58">
        <v>55</v>
      </c>
      <c r="IK70" s="58">
        <v>35</v>
      </c>
      <c r="IL70" s="58">
        <v>25</v>
      </c>
      <c r="IM70" s="58">
        <v>75</v>
      </c>
      <c r="IN70" s="58">
        <v>42</v>
      </c>
      <c r="IO70" s="58">
        <v>44</v>
      </c>
      <c r="IP70" s="84">
        <f t="shared" si="194"/>
        <v>570</v>
      </c>
      <c r="IQ70" s="58">
        <v>53</v>
      </c>
      <c r="IR70" s="58">
        <v>31</v>
      </c>
      <c r="IS70" s="58">
        <v>52</v>
      </c>
      <c r="IT70" s="58">
        <v>33</v>
      </c>
      <c r="IU70" s="58">
        <v>48</v>
      </c>
      <c r="IV70" s="58">
        <v>57</v>
      </c>
      <c r="IW70" s="58">
        <v>45</v>
      </c>
      <c r="IX70" s="58">
        <v>43</v>
      </c>
      <c r="IY70" s="58">
        <v>30</v>
      </c>
      <c r="IZ70" s="58">
        <v>58</v>
      </c>
      <c r="JA70" s="58">
        <v>46</v>
      </c>
      <c r="JB70" s="58">
        <v>44</v>
      </c>
      <c r="JC70" s="84">
        <f t="shared" si="195"/>
        <v>540</v>
      </c>
      <c r="JD70" s="58">
        <v>48</v>
      </c>
      <c r="JE70" s="58">
        <v>37</v>
      </c>
      <c r="JF70" s="58">
        <v>98</v>
      </c>
      <c r="JG70" s="58">
        <v>45</v>
      </c>
      <c r="JH70" s="58">
        <v>44</v>
      </c>
      <c r="JI70" s="58">
        <v>32</v>
      </c>
      <c r="JJ70" s="58">
        <v>35</v>
      </c>
      <c r="JK70" s="58">
        <v>29</v>
      </c>
      <c r="JL70" s="58">
        <v>50</v>
      </c>
      <c r="JM70" s="58">
        <v>46</v>
      </c>
      <c r="JN70" s="58">
        <v>27</v>
      </c>
      <c r="JO70" s="58">
        <v>37</v>
      </c>
      <c r="JP70" s="84">
        <f t="shared" si="196"/>
        <v>528</v>
      </c>
      <c r="JQ70" s="58">
        <v>38</v>
      </c>
      <c r="JR70" s="58">
        <v>40</v>
      </c>
      <c r="JS70" s="58">
        <v>32</v>
      </c>
      <c r="JT70" s="58">
        <v>30</v>
      </c>
      <c r="JU70" s="58">
        <v>32</v>
      </c>
      <c r="JV70" s="58">
        <v>42</v>
      </c>
      <c r="JW70" s="58">
        <v>31</v>
      </c>
      <c r="JX70" s="58">
        <v>33</v>
      </c>
      <c r="JY70" s="58">
        <v>61</v>
      </c>
      <c r="JZ70" s="58">
        <v>43</v>
      </c>
      <c r="KA70" s="58">
        <v>61</v>
      </c>
      <c r="KB70" s="58">
        <v>47</v>
      </c>
      <c r="KC70" s="84">
        <f t="shared" si="197"/>
        <v>490</v>
      </c>
      <c r="KD70" s="58">
        <v>42</v>
      </c>
      <c r="KE70" s="58">
        <v>19</v>
      </c>
      <c r="KF70" s="58">
        <v>54</v>
      </c>
      <c r="KG70" s="58">
        <v>46</v>
      </c>
      <c r="KH70" s="58">
        <v>37</v>
      </c>
      <c r="KI70" s="58">
        <v>49</v>
      </c>
      <c r="KJ70" s="58">
        <v>34</v>
      </c>
      <c r="KK70" s="58">
        <v>48</v>
      </c>
      <c r="KL70" s="58">
        <v>60</v>
      </c>
      <c r="KM70" s="58">
        <v>51</v>
      </c>
      <c r="KN70" s="58">
        <v>38</v>
      </c>
      <c r="KO70" s="58">
        <v>42</v>
      </c>
      <c r="KP70" s="84">
        <f t="shared" si="198"/>
        <v>520</v>
      </c>
      <c r="KQ70" s="58">
        <v>47</v>
      </c>
      <c r="KR70" s="58">
        <v>40</v>
      </c>
      <c r="KS70" s="58">
        <v>55</v>
      </c>
      <c r="KT70" s="58">
        <v>40</v>
      </c>
      <c r="KU70" s="58">
        <v>36</v>
      </c>
      <c r="KV70" s="58">
        <v>22</v>
      </c>
      <c r="KW70" s="58">
        <v>0</v>
      </c>
      <c r="KX70" s="58">
        <v>59</v>
      </c>
      <c r="KY70" s="58">
        <v>59</v>
      </c>
      <c r="KZ70" s="58">
        <v>37</v>
      </c>
      <c r="LA70" s="58">
        <v>53</v>
      </c>
      <c r="LB70" s="58">
        <v>32</v>
      </c>
      <c r="LC70" s="84">
        <f t="shared" si="199"/>
        <v>480</v>
      </c>
      <c r="LD70" s="58">
        <v>28</v>
      </c>
      <c r="LE70" s="58">
        <v>16</v>
      </c>
      <c r="LF70" s="58">
        <v>55</v>
      </c>
      <c r="LG70" s="58">
        <v>29</v>
      </c>
      <c r="LH70" s="58">
        <v>42</v>
      </c>
      <c r="LI70" s="58">
        <v>41</v>
      </c>
      <c r="LJ70" s="58">
        <v>36</v>
      </c>
      <c r="LK70" s="58">
        <v>52</v>
      </c>
      <c r="LL70" s="58">
        <v>37</v>
      </c>
      <c r="LM70" s="58">
        <v>37</v>
      </c>
      <c r="LN70" s="58">
        <v>46</v>
      </c>
      <c r="LO70" s="58">
        <v>39</v>
      </c>
      <c r="LP70" s="84">
        <f t="shared" si="200"/>
        <v>458</v>
      </c>
      <c r="LQ70" s="169">
        <v>30</v>
      </c>
      <c r="LR70" s="169">
        <v>12</v>
      </c>
      <c r="LS70" s="169">
        <v>45</v>
      </c>
      <c r="LT70" s="169">
        <v>49</v>
      </c>
      <c r="LU70" s="169">
        <v>57</v>
      </c>
      <c r="LV70" s="169">
        <v>24</v>
      </c>
      <c r="LW70" s="169">
        <v>61</v>
      </c>
      <c r="LX70" s="169">
        <v>35</v>
      </c>
      <c r="LY70" s="169">
        <v>23</v>
      </c>
      <c r="LZ70" s="169">
        <v>55</v>
      </c>
      <c r="MA70" s="169">
        <v>49</v>
      </c>
      <c r="MB70" s="169">
        <v>35</v>
      </c>
      <c r="MC70" s="84">
        <f t="shared" si="201"/>
        <v>475</v>
      </c>
      <c r="MD70" s="169">
        <v>55</v>
      </c>
      <c r="ME70" s="169">
        <v>37</v>
      </c>
      <c r="MF70" s="169">
        <v>20</v>
      </c>
      <c r="MG70" s="169">
        <v>44</v>
      </c>
      <c r="MH70" s="169">
        <v>18</v>
      </c>
      <c r="MI70" s="169">
        <v>22</v>
      </c>
      <c r="MJ70" s="58">
        <v>49</v>
      </c>
      <c r="MK70" s="58"/>
      <c r="ML70" s="58"/>
      <c r="MM70" s="58"/>
      <c r="MN70" s="58"/>
      <c r="MO70" s="58"/>
      <c r="MP70" s="83">
        <f t="shared" si="202"/>
        <v>245</v>
      </c>
    </row>
    <row r="71" spans="1:354" x14ac:dyDescent="0.25">
      <c r="A71" s="184"/>
      <c r="B71" s="185"/>
      <c r="C71" s="12" t="s">
        <v>73</v>
      </c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83">
        <f t="shared" si="176"/>
        <v>0</v>
      </c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83">
        <f t="shared" si="177"/>
        <v>0</v>
      </c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83">
        <f t="shared" si="178"/>
        <v>0</v>
      </c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84">
        <f t="shared" si="179"/>
        <v>0</v>
      </c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84">
        <f t="shared" si="180"/>
        <v>0</v>
      </c>
      <c r="BQ71" s="58"/>
      <c r="BR71" s="58"/>
      <c r="BS71" s="58"/>
      <c r="BT71" s="58"/>
      <c r="BU71" s="58"/>
      <c r="BV71" s="58"/>
      <c r="BW71" s="58"/>
      <c r="BX71" s="58"/>
      <c r="BY71" s="58"/>
      <c r="BZ71" s="58"/>
      <c r="CA71" s="58"/>
      <c r="CB71" s="58"/>
      <c r="CC71" s="84">
        <f t="shared" si="181"/>
        <v>0</v>
      </c>
      <c r="CD71" s="58"/>
      <c r="CE71" s="58"/>
      <c r="CF71" s="58"/>
      <c r="CG71" s="58"/>
      <c r="CH71" s="58"/>
      <c r="CI71" s="58"/>
      <c r="CJ71" s="58"/>
      <c r="CK71" s="58"/>
      <c r="CL71" s="58"/>
      <c r="CM71" s="58"/>
      <c r="CN71" s="58"/>
      <c r="CO71" s="58"/>
      <c r="CP71" s="84">
        <f t="shared" si="182"/>
        <v>0</v>
      </c>
      <c r="CQ71" s="58"/>
      <c r="CR71" s="58"/>
      <c r="CS71" s="58"/>
      <c r="CT71" s="58"/>
      <c r="CU71" s="58"/>
      <c r="CV71" s="58"/>
      <c r="CW71" s="58"/>
      <c r="CX71" s="58"/>
      <c r="CY71" s="58"/>
      <c r="CZ71" s="58"/>
      <c r="DA71" s="58"/>
      <c r="DB71" s="58"/>
      <c r="DC71" s="85">
        <f t="shared" si="183"/>
        <v>0</v>
      </c>
      <c r="DD71" s="58"/>
      <c r="DE71" s="58"/>
      <c r="DF71" s="58"/>
      <c r="DG71" s="58"/>
      <c r="DH71" s="58"/>
      <c r="DI71" s="58"/>
      <c r="DJ71" s="58"/>
      <c r="DK71" s="58"/>
      <c r="DL71" s="58"/>
      <c r="DM71" s="58"/>
      <c r="DN71" s="58"/>
      <c r="DO71" s="58"/>
      <c r="DP71" s="84">
        <f t="shared" si="184"/>
        <v>0</v>
      </c>
      <c r="DQ71" s="58"/>
      <c r="DR71" s="58"/>
      <c r="DS71" s="58"/>
      <c r="DT71" s="58"/>
      <c r="DU71" s="58"/>
      <c r="DV71" s="58"/>
      <c r="DW71" s="58"/>
      <c r="DX71" s="58"/>
      <c r="DY71" s="58"/>
      <c r="DZ71" s="58"/>
      <c r="EA71" s="58"/>
      <c r="EB71" s="58"/>
      <c r="EC71" s="84">
        <f t="shared" si="185"/>
        <v>0</v>
      </c>
      <c r="ED71" s="58"/>
      <c r="EE71" s="58"/>
      <c r="EF71" s="58"/>
      <c r="EG71" s="58"/>
      <c r="EH71" s="58"/>
      <c r="EI71" s="58"/>
      <c r="EJ71" s="58"/>
      <c r="EK71" s="58"/>
      <c r="EL71" s="58"/>
      <c r="EM71" s="58"/>
      <c r="EN71" s="58"/>
      <c r="EO71" s="58"/>
      <c r="EP71" s="84">
        <f t="shared" si="186"/>
        <v>0</v>
      </c>
      <c r="EQ71" s="58"/>
      <c r="ER71" s="58"/>
      <c r="ES71" s="58"/>
      <c r="ET71" s="58"/>
      <c r="EU71" s="58"/>
      <c r="EV71" s="58"/>
      <c r="EW71" s="58"/>
      <c r="EX71" s="58"/>
      <c r="EY71" s="58"/>
      <c r="EZ71" s="58"/>
      <c r="FA71" s="58"/>
      <c r="FB71" s="58"/>
      <c r="FC71" s="84">
        <f t="shared" si="187"/>
        <v>0</v>
      </c>
      <c r="FD71" s="58">
        <v>22</v>
      </c>
      <c r="FE71" s="58">
        <v>19</v>
      </c>
      <c r="FF71" s="58">
        <v>28</v>
      </c>
      <c r="FG71" s="58">
        <v>11</v>
      </c>
      <c r="FH71" s="58">
        <v>26</v>
      </c>
      <c r="FI71" s="58">
        <v>26</v>
      </c>
      <c r="FJ71" s="58">
        <v>24</v>
      </c>
      <c r="FK71" s="58">
        <v>34</v>
      </c>
      <c r="FL71" s="58">
        <v>31</v>
      </c>
      <c r="FM71" s="58">
        <v>30</v>
      </c>
      <c r="FN71" s="58">
        <v>0</v>
      </c>
      <c r="FO71" s="58">
        <v>24</v>
      </c>
      <c r="FP71" s="85">
        <f t="shared" si="188"/>
        <v>275</v>
      </c>
      <c r="FQ71" s="58">
        <v>30</v>
      </c>
      <c r="FR71" s="58">
        <v>18</v>
      </c>
      <c r="FS71" s="58">
        <v>15</v>
      </c>
      <c r="FT71" s="58">
        <v>21</v>
      </c>
      <c r="FU71" s="58">
        <v>19</v>
      </c>
      <c r="FV71" s="58">
        <v>20</v>
      </c>
      <c r="FW71" s="58">
        <v>22</v>
      </c>
      <c r="FX71" s="58">
        <v>26</v>
      </c>
      <c r="FY71" s="58">
        <v>22</v>
      </c>
      <c r="FZ71" s="58">
        <v>38</v>
      </c>
      <c r="GA71" s="58">
        <v>20</v>
      </c>
      <c r="GB71" s="58">
        <v>20</v>
      </c>
      <c r="GC71" s="85">
        <f t="shared" si="189"/>
        <v>271</v>
      </c>
      <c r="GD71" s="58">
        <v>11</v>
      </c>
      <c r="GE71" s="58">
        <v>25</v>
      </c>
      <c r="GF71" s="58">
        <v>25</v>
      </c>
      <c r="GG71" s="58">
        <v>18</v>
      </c>
      <c r="GH71" s="58">
        <v>17</v>
      </c>
      <c r="GI71" s="58">
        <v>26</v>
      </c>
      <c r="GJ71" s="58">
        <v>27</v>
      </c>
      <c r="GK71" s="58">
        <v>38</v>
      </c>
      <c r="GL71" s="58">
        <v>21</v>
      </c>
      <c r="GM71" s="58">
        <v>22</v>
      </c>
      <c r="GN71" s="58">
        <v>18</v>
      </c>
      <c r="GO71" s="58">
        <v>17</v>
      </c>
      <c r="GP71" s="85">
        <f t="shared" si="190"/>
        <v>265</v>
      </c>
      <c r="GQ71" s="58">
        <v>27</v>
      </c>
      <c r="GR71" s="58">
        <v>10</v>
      </c>
      <c r="GS71" s="58">
        <v>19</v>
      </c>
      <c r="GT71" s="58">
        <v>14</v>
      </c>
      <c r="GU71" s="58">
        <v>21</v>
      </c>
      <c r="GV71" s="58">
        <v>19</v>
      </c>
      <c r="GW71" s="58">
        <v>22</v>
      </c>
      <c r="GX71" s="58">
        <v>25</v>
      </c>
      <c r="GY71" s="58">
        <v>31</v>
      </c>
      <c r="GZ71" s="58">
        <v>30</v>
      </c>
      <c r="HA71" s="58">
        <v>27</v>
      </c>
      <c r="HB71" s="58">
        <v>35</v>
      </c>
      <c r="HC71" s="85">
        <f t="shared" si="191"/>
        <v>280</v>
      </c>
      <c r="HD71" s="58">
        <v>22</v>
      </c>
      <c r="HE71" s="58">
        <v>19</v>
      </c>
      <c r="HF71" s="58">
        <v>21</v>
      </c>
      <c r="HG71" s="58">
        <v>85</v>
      </c>
      <c r="HH71" s="58">
        <v>21</v>
      </c>
      <c r="HI71" s="58">
        <v>33</v>
      </c>
      <c r="HJ71" s="58">
        <v>18</v>
      </c>
      <c r="HK71" s="58">
        <v>48</v>
      </c>
      <c r="HL71" s="58">
        <v>24</v>
      </c>
      <c r="HM71" s="58">
        <v>31</v>
      </c>
      <c r="HN71" s="58">
        <v>22</v>
      </c>
      <c r="HO71" s="58">
        <v>17</v>
      </c>
      <c r="HP71" s="84">
        <f t="shared" si="192"/>
        <v>361</v>
      </c>
      <c r="HQ71" s="58">
        <v>16</v>
      </c>
      <c r="HR71" s="58">
        <v>13</v>
      </c>
      <c r="HS71" s="58">
        <v>36</v>
      </c>
      <c r="HT71" s="58">
        <v>18</v>
      </c>
      <c r="HU71" s="58">
        <v>17</v>
      </c>
      <c r="HV71" s="58">
        <v>39</v>
      </c>
      <c r="HW71" s="58">
        <v>19</v>
      </c>
      <c r="HX71" s="58">
        <v>28</v>
      </c>
      <c r="HY71" s="58">
        <v>25</v>
      </c>
      <c r="HZ71" s="58">
        <v>45</v>
      </c>
      <c r="IA71" s="58">
        <v>16</v>
      </c>
      <c r="IB71" s="58">
        <v>24</v>
      </c>
      <c r="IC71" s="84">
        <f t="shared" si="193"/>
        <v>296</v>
      </c>
      <c r="ID71" s="58">
        <v>24</v>
      </c>
      <c r="IE71" s="58">
        <v>25</v>
      </c>
      <c r="IF71" s="58">
        <v>30</v>
      </c>
      <c r="IG71" s="58">
        <v>18</v>
      </c>
      <c r="IH71" s="58">
        <v>45</v>
      </c>
      <c r="II71" s="58">
        <v>23</v>
      </c>
      <c r="IJ71" s="58">
        <v>19</v>
      </c>
      <c r="IK71" s="58">
        <v>25</v>
      </c>
      <c r="IL71" s="58">
        <v>19</v>
      </c>
      <c r="IM71" s="58">
        <v>29</v>
      </c>
      <c r="IN71" s="58">
        <v>24</v>
      </c>
      <c r="IO71" s="58">
        <v>17</v>
      </c>
      <c r="IP71" s="84">
        <f t="shared" si="194"/>
        <v>298</v>
      </c>
      <c r="IQ71" s="58">
        <v>16</v>
      </c>
      <c r="IR71" s="58">
        <v>19</v>
      </c>
      <c r="IS71" s="58">
        <v>18</v>
      </c>
      <c r="IT71" s="58">
        <v>10</v>
      </c>
      <c r="IU71" s="58">
        <v>11</v>
      </c>
      <c r="IV71" s="58">
        <v>14</v>
      </c>
      <c r="IW71" s="58">
        <v>20</v>
      </c>
      <c r="IX71" s="58">
        <v>21</v>
      </c>
      <c r="IY71" s="58">
        <v>18</v>
      </c>
      <c r="IZ71" s="58">
        <v>40</v>
      </c>
      <c r="JA71" s="58">
        <v>9</v>
      </c>
      <c r="JB71" s="58">
        <v>14</v>
      </c>
      <c r="JC71" s="84">
        <f t="shared" si="195"/>
        <v>210</v>
      </c>
      <c r="JD71" s="58">
        <v>13</v>
      </c>
      <c r="JE71" s="58">
        <v>12</v>
      </c>
      <c r="JF71" s="58">
        <v>42</v>
      </c>
      <c r="JG71" s="58">
        <v>21</v>
      </c>
      <c r="JH71" s="58">
        <v>26</v>
      </c>
      <c r="JI71" s="58">
        <v>25</v>
      </c>
      <c r="JJ71" s="58">
        <v>25</v>
      </c>
      <c r="JK71" s="58">
        <v>23</v>
      </c>
      <c r="JL71" s="58">
        <v>26</v>
      </c>
      <c r="JM71" s="58">
        <v>20</v>
      </c>
      <c r="JN71" s="58">
        <v>15</v>
      </c>
      <c r="JO71" s="58">
        <v>20</v>
      </c>
      <c r="JP71" s="84">
        <f t="shared" si="196"/>
        <v>268</v>
      </c>
      <c r="JQ71" s="58">
        <v>24</v>
      </c>
      <c r="JR71" s="58">
        <v>17</v>
      </c>
      <c r="JS71" s="58">
        <v>9</v>
      </c>
      <c r="JT71" s="58">
        <v>9</v>
      </c>
      <c r="JU71" s="58">
        <v>7</v>
      </c>
      <c r="JV71" s="58">
        <v>17</v>
      </c>
      <c r="JW71" s="58">
        <v>18</v>
      </c>
      <c r="JX71" s="58">
        <v>18</v>
      </c>
      <c r="JY71" s="58">
        <v>27</v>
      </c>
      <c r="JZ71" s="58">
        <v>17</v>
      </c>
      <c r="KA71" s="58">
        <v>31</v>
      </c>
      <c r="KB71" s="58">
        <v>19</v>
      </c>
      <c r="KC71" s="84">
        <f t="shared" si="197"/>
        <v>213</v>
      </c>
      <c r="KD71" s="58">
        <v>15</v>
      </c>
      <c r="KE71" s="58">
        <v>12</v>
      </c>
      <c r="KF71" s="58">
        <v>25</v>
      </c>
      <c r="KG71" s="58">
        <v>32</v>
      </c>
      <c r="KH71" s="58">
        <v>18</v>
      </c>
      <c r="KI71" s="58">
        <v>23</v>
      </c>
      <c r="KJ71" s="58">
        <v>27</v>
      </c>
      <c r="KK71" s="58">
        <v>35</v>
      </c>
      <c r="KL71" s="58">
        <v>27</v>
      </c>
      <c r="KM71" s="58">
        <v>25</v>
      </c>
      <c r="KN71" s="58">
        <v>22</v>
      </c>
      <c r="KO71" s="58">
        <v>22</v>
      </c>
      <c r="KP71" s="84">
        <f t="shared" si="198"/>
        <v>283</v>
      </c>
      <c r="KQ71" s="58">
        <v>22</v>
      </c>
      <c r="KR71" s="58">
        <v>12</v>
      </c>
      <c r="KS71" s="58">
        <v>25</v>
      </c>
      <c r="KT71" s="58">
        <v>17</v>
      </c>
      <c r="KU71" s="58">
        <v>20</v>
      </c>
      <c r="KV71" s="58">
        <v>12</v>
      </c>
      <c r="KW71" s="58">
        <v>2</v>
      </c>
      <c r="KX71" s="58">
        <v>37</v>
      </c>
      <c r="KY71" s="58">
        <v>22</v>
      </c>
      <c r="KZ71" s="58">
        <v>23</v>
      </c>
      <c r="LA71" s="58">
        <v>9</v>
      </c>
      <c r="LB71" s="58">
        <v>26</v>
      </c>
      <c r="LC71" s="84">
        <f t="shared" si="199"/>
        <v>227</v>
      </c>
      <c r="LD71" s="58">
        <v>13</v>
      </c>
      <c r="LE71" s="58">
        <v>17</v>
      </c>
      <c r="LF71" s="58">
        <v>19</v>
      </c>
      <c r="LG71" s="58">
        <v>15</v>
      </c>
      <c r="LH71" s="58">
        <v>25</v>
      </c>
      <c r="LI71" s="58">
        <v>13</v>
      </c>
      <c r="LJ71" s="58">
        <v>19</v>
      </c>
      <c r="LK71" s="58">
        <v>29</v>
      </c>
      <c r="LL71" s="58">
        <v>20</v>
      </c>
      <c r="LM71" s="58">
        <v>43</v>
      </c>
      <c r="LN71" s="58">
        <v>17</v>
      </c>
      <c r="LO71" s="58">
        <v>16</v>
      </c>
      <c r="LP71" s="84">
        <f t="shared" si="200"/>
        <v>246</v>
      </c>
      <c r="LQ71" s="169">
        <v>11</v>
      </c>
      <c r="LR71" s="169">
        <v>15</v>
      </c>
      <c r="LS71" s="169">
        <v>12</v>
      </c>
      <c r="LT71" s="169">
        <v>15</v>
      </c>
      <c r="LU71" s="169">
        <v>26</v>
      </c>
      <c r="LV71" s="169">
        <v>15</v>
      </c>
      <c r="LW71" s="169">
        <v>21</v>
      </c>
      <c r="LX71" s="169">
        <v>23</v>
      </c>
      <c r="LY71" s="169">
        <v>21</v>
      </c>
      <c r="LZ71" s="169">
        <v>17</v>
      </c>
      <c r="MA71" s="169">
        <v>12</v>
      </c>
      <c r="MB71" s="169">
        <v>18</v>
      </c>
      <c r="MC71" s="84">
        <f t="shared" si="201"/>
        <v>206</v>
      </c>
      <c r="MD71" s="169">
        <v>25</v>
      </c>
      <c r="ME71" s="169">
        <v>24</v>
      </c>
      <c r="MF71" s="169">
        <v>9</v>
      </c>
      <c r="MG71" s="169">
        <v>13</v>
      </c>
      <c r="MH71" s="169">
        <v>24</v>
      </c>
      <c r="MI71" s="169">
        <v>17</v>
      </c>
      <c r="MJ71" s="58">
        <v>34</v>
      </c>
      <c r="MK71" s="58"/>
      <c r="ML71" s="58"/>
      <c r="MM71" s="58"/>
      <c r="MN71" s="58"/>
      <c r="MO71" s="58"/>
      <c r="MP71" s="83">
        <f t="shared" si="202"/>
        <v>146</v>
      </c>
    </row>
    <row r="72" spans="1:354" x14ac:dyDescent="0.25">
      <c r="A72" s="184"/>
      <c r="B72" s="185"/>
      <c r="C72" s="12" t="s">
        <v>74</v>
      </c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83">
        <f t="shared" si="176"/>
        <v>0</v>
      </c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83">
        <f t="shared" si="177"/>
        <v>0</v>
      </c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83">
        <f t="shared" si="178"/>
        <v>0</v>
      </c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84">
        <f t="shared" si="179"/>
        <v>0</v>
      </c>
      <c r="BD72" s="58"/>
      <c r="BE72" s="58"/>
      <c r="BF72" s="58"/>
      <c r="BG72" s="58"/>
      <c r="BH72" s="58"/>
      <c r="BI72" s="58"/>
      <c r="BJ72" s="58"/>
      <c r="BK72" s="58"/>
      <c r="BL72" s="58"/>
      <c r="BM72" s="58"/>
      <c r="BN72" s="58"/>
      <c r="BO72" s="58"/>
      <c r="BP72" s="84">
        <f t="shared" si="180"/>
        <v>0</v>
      </c>
      <c r="BQ72" s="58"/>
      <c r="BR72" s="58"/>
      <c r="BS72" s="58"/>
      <c r="BT72" s="58"/>
      <c r="BU72" s="58"/>
      <c r="BV72" s="58"/>
      <c r="BW72" s="58"/>
      <c r="BX72" s="58"/>
      <c r="BY72" s="58"/>
      <c r="BZ72" s="58"/>
      <c r="CA72" s="58"/>
      <c r="CB72" s="58"/>
      <c r="CC72" s="84">
        <f t="shared" si="181"/>
        <v>0</v>
      </c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/>
      <c r="CP72" s="84">
        <f t="shared" si="182"/>
        <v>0</v>
      </c>
      <c r="CQ72" s="58"/>
      <c r="CR72" s="58"/>
      <c r="CS72" s="58"/>
      <c r="CT72" s="58"/>
      <c r="CU72" s="58"/>
      <c r="CV72" s="58"/>
      <c r="CW72" s="58"/>
      <c r="CX72" s="58"/>
      <c r="CY72" s="58"/>
      <c r="CZ72" s="58"/>
      <c r="DA72" s="58"/>
      <c r="DB72" s="58"/>
      <c r="DC72" s="85">
        <f t="shared" si="183"/>
        <v>0</v>
      </c>
      <c r="DD72" s="58"/>
      <c r="DE72" s="58"/>
      <c r="DF72" s="58"/>
      <c r="DG72" s="58"/>
      <c r="DH72" s="58"/>
      <c r="DI72" s="58"/>
      <c r="DJ72" s="58"/>
      <c r="DK72" s="58"/>
      <c r="DL72" s="58"/>
      <c r="DM72" s="58"/>
      <c r="DN72" s="58"/>
      <c r="DO72" s="58"/>
      <c r="DP72" s="84">
        <f t="shared" si="184"/>
        <v>0</v>
      </c>
      <c r="DQ72" s="58"/>
      <c r="DR72" s="58"/>
      <c r="DS72" s="58"/>
      <c r="DT72" s="58"/>
      <c r="DU72" s="58"/>
      <c r="DV72" s="58"/>
      <c r="DW72" s="58"/>
      <c r="DX72" s="58"/>
      <c r="DY72" s="58"/>
      <c r="DZ72" s="58"/>
      <c r="EA72" s="58"/>
      <c r="EB72" s="58"/>
      <c r="EC72" s="84">
        <f t="shared" si="185"/>
        <v>0</v>
      </c>
      <c r="ED72" s="58"/>
      <c r="EE72" s="58"/>
      <c r="EF72" s="58"/>
      <c r="EG72" s="58"/>
      <c r="EH72" s="58"/>
      <c r="EI72" s="58"/>
      <c r="EJ72" s="58"/>
      <c r="EK72" s="58"/>
      <c r="EL72" s="58"/>
      <c r="EM72" s="58"/>
      <c r="EN72" s="58"/>
      <c r="EO72" s="58"/>
      <c r="EP72" s="84">
        <f t="shared" si="186"/>
        <v>0</v>
      </c>
      <c r="EQ72" s="58"/>
      <c r="ER72" s="58"/>
      <c r="ES72" s="58"/>
      <c r="ET72" s="58"/>
      <c r="EU72" s="58"/>
      <c r="EV72" s="58"/>
      <c r="EW72" s="58"/>
      <c r="EX72" s="58"/>
      <c r="EY72" s="58"/>
      <c r="EZ72" s="58"/>
      <c r="FA72" s="58"/>
      <c r="FB72" s="58"/>
      <c r="FC72" s="84">
        <f t="shared" si="187"/>
        <v>0</v>
      </c>
      <c r="FD72" s="58">
        <v>39</v>
      </c>
      <c r="FE72" s="58">
        <v>22</v>
      </c>
      <c r="FF72" s="58">
        <v>29</v>
      </c>
      <c r="FG72" s="58">
        <v>24</v>
      </c>
      <c r="FH72" s="58">
        <v>41</v>
      </c>
      <c r="FI72" s="58">
        <v>40</v>
      </c>
      <c r="FJ72" s="58">
        <v>52</v>
      </c>
      <c r="FK72" s="58">
        <v>50</v>
      </c>
      <c r="FL72" s="58">
        <v>61</v>
      </c>
      <c r="FM72" s="58">
        <v>52</v>
      </c>
      <c r="FN72" s="58">
        <v>6</v>
      </c>
      <c r="FO72" s="58">
        <v>31</v>
      </c>
      <c r="FP72" s="85">
        <f t="shared" si="188"/>
        <v>447</v>
      </c>
      <c r="FQ72" s="58">
        <v>24</v>
      </c>
      <c r="FR72" s="58">
        <v>21</v>
      </c>
      <c r="FS72" s="58">
        <v>37</v>
      </c>
      <c r="FT72" s="58">
        <v>21</v>
      </c>
      <c r="FU72" s="58">
        <v>31</v>
      </c>
      <c r="FV72" s="58">
        <v>26</v>
      </c>
      <c r="FW72" s="58">
        <v>28</v>
      </c>
      <c r="FX72" s="58">
        <v>58</v>
      </c>
      <c r="FY72" s="58">
        <v>64</v>
      </c>
      <c r="FZ72" s="58">
        <v>42</v>
      </c>
      <c r="GA72" s="58">
        <v>30</v>
      </c>
      <c r="GB72" s="58">
        <v>27</v>
      </c>
      <c r="GC72" s="85">
        <f t="shared" si="189"/>
        <v>409</v>
      </c>
      <c r="GD72" s="58">
        <v>11</v>
      </c>
      <c r="GE72" s="58">
        <v>16</v>
      </c>
      <c r="GF72" s="58">
        <v>15</v>
      </c>
      <c r="GG72" s="58">
        <v>41</v>
      </c>
      <c r="GH72" s="58">
        <v>19</v>
      </c>
      <c r="GI72" s="58">
        <v>32</v>
      </c>
      <c r="GJ72" s="58">
        <v>48</v>
      </c>
      <c r="GK72" s="58">
        <v>56</v>
      </c>
      <c r="GL72" s="58">
        <v>49</v>
      </c>
      <c r="GM72" s="58">
        <v>35</v>
      </c>
      <c r="GN72" s="58">
        <v>38</v>
      </c>
      <c r="GO72" s="58">
        <v>22</v>
      </c>
      <c r="GP72" s="85">
        <f t="shared" si="190"/>
        <v>382</v>
      </c>
      <c r="GQ72" s="58">
        <v>35</v>
      </c>
      <c r="GR72" s="58">
        <v>34</v>
      </c>
      <c r="GS72" s="58">
        <v>39</v>
      </c>
      <c r="GT72" s="58">
        <v>15</v>
      </c>
      <c r="GU72" s="58">
        <v>29</v>
      </c>
      <c r="GV72" s="58">
        <v>32</v>
      </c>
      <c r="GW72" s="58">
        <v>30</v>
      </c>
      <c r="GX72" s="58">
        <v>59</v>
      </c>
      <c r="GY72" s="58">
        <v>55</v>
      </c>
      <c r="GZ72" s="58">
        <v>42</v>
      </c>
      <c r="HA72" s="58">
        <v>21</v>
      </c>
      <c r="HB72" s="58">
        <v>25</v>
      </c>
      <c r="HC72" s="85">
        <f t="shared" si="191"/>
        <v>416</v>
      </c>
      <c r="HD72" s="58">
        <v>26</v>
      </c>
      <c r="HE72" s="58">
        <v>36</v>
      </c>
      <c r="HF72" s="58">
        <v>28</v>
      </c>
      <c r="HG72" s="58">
        <v>13</v>
      </c>
      <c r="HH72" s="58">
        <v>25</v>
      </c>
      <c r="HI72" s="58">
        <v>14</v>
      </c>
      <c r="HJ72" s="58">
        <v>47</v>
      </c>
      <c r="HK72" s="58">
        <v>61</v>
      </c>
      <c r="HL72" s="58">
        <v>61</v>
      </c>
      <c r="HM72" s="58">
        <v>45</v>
      </c>
      <c r="HN72" s="58">
        <v>13</v>
      </c>
      <c r="HO72" s="58">
        <v>26</v>
      </c>
      <c r="HP72" s="84">
        <f t="shared" si="192"/>
        <v>395</v>
      </c>
      <c r="HQ72" s="58">
        <v>15</v>
      </c>
      <c r="HR72" s="58">
        <v>21</v>
      </c>
      <c r="HS72" s="58">
        <v>22</v>
      </c>
      <c r="HT72" s="58">
        <v>20</v>
      </c>
      <c r="HU72" s="58">
        <v>22</v>
      </c>
      <c r="HV72" s="58">
        <v>27</v>
      </c>
      <c r="HW72" s="58">
        <v>42</v>
      </c>
      <c r="HX72" s="58">
        <v>63</v>
      </c>
      <c r="HY72" s="58">
        <v>44</v>
      </c>
      <c r="HZ72" s="58">
        <v>58</v>
      </c>
      <c r="IA72" s="58">
        <v>60</v>
      </c>
      <c r="IB72" s="58">
        <v>49</v>
      </c>
      <c r="IC72" s="84">
        <f t="shared" si="193"/>
        <v>443</v>
      </c>
      <c r="ID72" s="58">
        <v>29</v>
      </c>
      <c r="IE72" s="58">
        <v>33</v>
      </c>
      <c r="IF72" s="58">
        <v>21</v>
      </c>
      <c r="IG72" s="58">
        <v>20</v>
      </c>
      <c r="IH72" s="58">
        <v>42</v>
      </c>
      <c r="II72" s="58">
        <v>31</v>
      </c>
      <c r="IJ72" s="58">
        <v>66</v>
      </c>
      <c r="IK72" s="58">
        <v>10</v>
      </c>
      <c r="IL72" s="58">
        <v>66</v>
      </c>
      <c r="IM72" s="58">
        <v>37</v>
      </c>
      <c r="IN72" s="58">
        <v>33</v>
      </c>
      <c r="IO72" s="58">
        <v>26</v>
      </c>
      <c r="IP72" s="84">
        <f t="shared" si="194"/>
        <v>414</v>
      </c>
      <c r="IQ72" s="58">
        <v>42</v>
      </c>
      <c r="IR72" s="58">
        <v>19</v>
      </c>
      <c r="IS72" s="58">
        <v>29</v>
      </c>
      <c r="IT72" s="58">
        <v>11</v>
      </c>
      <c r="IU72" s="58">
        <v>33</v>
      </c>
      <c r="IV72" s="58">
        <v>27</v>
      </c>
      <c r="IW72" s="58">
        <v>52</v>
      </c>
      <c r="IX72" s="58">
        <v>44</v>
      </c>
      <c r="IY72" s="58">
        <v>43</v>
      </c>
      <c r="IZ72" s="58">
        <v>62</v>
      </c>
      <c r="JA72" s="58">
        <v>15</v>
      </c>
      <c r="JB72" s="58">
        <v>18</v>
      </c>
      <c r="JC72" s="84">
        <f t="shared" si="195"/>
        <v>395</v>
      </c>
      <c r="JD72" s="58">
        <v>16</v>
      </c>
      <c r="JE72" s="58">
        <v>19</v>
      </c>
      <c r="JF72" s="58">
        <v>20</v>
      </c>
      <c r="JG72" s="58">
        <v>21</v>
      </c>
      <c r="JH72" s="58">
        <v>11</v>
      </c>
      <c r="JI72" s="58">
        <v>21</v>
      </c>
      <c r="JJ72" s="58">
        <v>34</v>
      </c>
      <c r="JK72" s="58">
        <v>40</v>
      </c>
      <c r="JL72" s="58">
        <v>56</v>
      </c>
      <c r="JM72" s="58">
        <v>43</v>
      </c>
      <c r="JN72" s="58">
        <v>51</v>
      </c>
      <c r="JO72" s="58">
        <v>35</v>
      </c>
      <c r="JP72" s="84">
        <f t="shared" si="196"/>
        <v>367</v>
      </c>
      <c r="JQ72" s="58">
        <v>32</v>
      </c>
      <c r="JR72" s="58">
        <v>29</v>
      </c>
      <c r="JS72" s="58">
        <v>23</v>
      </c>
      <c r="JT72" s="58">
        <v>2</v>
      </c>
      <c r="JU72" s="58">
        <v>2</v>
      </c>
      <c r="JV72" s="58">
        <v>27</v>
      </c>
      <c r="JW72" s="58">
        <v>37</v>
      </c>
      <c r="JX72" s="58">
        <v>27</v>
      </c>
      <c r="JY72" s="58">
        <v>40</v>
      </c>
      <c r="JZ72" s="58">
        <v>19</v>
      </c>
      <c r="KA72" s="58">
        <v>20</v>
      </c>
      <c r="KB72" s="58">
        <v>24</v>
      </c>
      <c r="KC72" s="84">
        <f t="shared" si="197"/>
        <v>282</v>
      </c>
      <c r="KD72" s="58">
        <v>16</v>
      </c>
      <c r="KE72" s="58">
        <v>10</v>
      </c>
      <c r="KF72" s="58">
        <v>12</v>
      </c>
      <c r="KG72" s="58">
        <v>11</v>
      </c>
      <c r="KH72" s="58">
        <v>19</v>
      </c>
      <c r="KI72" s="58">
        <v>33</v>
      </c>
      <c r="KJ72" s="58">
        <v>30</v>
      </c>
      <c r="KK72" s="58">
        <v>29</v>
      </c>
      <c r="KL72" s="58">
        <v>51</v>
      </c>
      <c r="KM72" s="58">
        <v>42</v>
      </c>
      <c r="KN72" s="58">
        <v>43</v>
      </c>
      <c r="KO72" s="58">
        <v>11</v>
      </c>
      <c r="KP72" s="84">
        <f t="shared" si="198"/>
        <v>307</v>
      </c>
      <c r="KQ72" s="58">
        <v>25</v>
      </c>
      <c r="KR72" s="58">
        <v>10</v>
      </c>
      <c r="KS72" s="58">
        <v>17</v>
      </c>
      <c r="KT72" s="58">
        <v>16</v>
      </c>
      <c r="KU72" s="58">
        <v>17</v>
      </c>
      <c r="KV72" s="58">
        <v>12</v>
      </c>
      <c r="KW72" s="58">
        <v>0</v>
      </c>
      <c r="KX72" s="58">
        <v>46</v>
      </c>
      <c r="KY72" s="58">
        <v>46</v>
      </c>
      <c r="KZ72" s="58">
        <v>46</v>
      </c>
      <c r="LA72" s="58">
        <v>27</v>
      </c>
      <c r="LB72" s="58">
        <v>20</v>
      </c>
      <c r="LC72" s="84">
        <f t="shared" si="199"/>
        <v>282</v>
      </c>
      <c r="LD72" s="58">
        <v>12</v>
      </c>
      <c r="LE72" s="58">
        <v>11</v>
      </c>
      <c r="LF72" s="58">
        <v>15</v>
      </c>
      <c r="LG72" s="58">
        <v>7</v>
      </c>
      <c r="LH72" s="58">
        <v>61</v>
      </c>
      <c r="LI72" s="58">
        <v>46</v>
      </c>
      <c r="LJ72" s="58">
        <v>28</v>
      </c>
      <c r="LK72" s="58">
        <v>42</v>
      </c>
      <c r="LL72" s="58">
        <v>32</v>
      </c>
      <c r="LM72" s="58">
        <v>27</v>
      </c>
      <c r="LN72" s="58">
        <v>27</v>
      </c>
      <c r="LO72" s="58">
        <v>30</v>
      </c>
      <c r="LP72" s="84">
        <f t="shared" si="200"/>
        <v>338</v>
      </c>
      <c r="LQ72" s="169">
        <v>11</v>
      </c>
      <c r="LR72" s="169">
        <v>8</v>
      </c>
      <c r="LS72" s="169">
        <v>17</v>
      </c>
      <c r="LT72" s="169">
        <v>30</v>
      </c>
      <c r="LU72" s="169">
        <v>48</v>
      </c>
      <c r="LV72" s="169">
        <v>23</v>
      </c>
      <c r="LW72" s="169">
        <v>43</v>
      </c>
      <c r="LX72" s="169">
        <v>22</v>
      </c>
      <c r="LY72" s="169">
        <v>41</v>
      </c>
      <c r="LZ72" s="169">
        <v>40</v>
      </c>
      <c r="MA72" s="169">
        <v>22</v>
      </c>
      <c r="MB72" s="169">
        <v>23</v>
      </c>
      <c r="MC72" s="84">
        <f t="shared" si="201"/>
        <v>328</v>
      </c>
      <c r="MD72" s="169">
        <v>20</v>
      </c>
      <c r="ME72" s="169">
        <v>30</v>
      </c>
      <c r="MF72" s="169">
        <v>8</v>
      </c>
      <c r="MG72" s="169">
        <v>15</v>
      </c>
      <c r="MH72" s="169">
        <v>16</v>
      </c>
      <c r="MI72" s="169">
        <v>19</v>
      </c>
      <c r="MJ72" s="58">
        <v>34</v>
      </c>
      <c r="MK72" s="58"/>
      <c r="ML72" s="58"/>
      <c r="MM72" s="58"/>
      <c r="MN72" s="58"/>
      <c r="MO72" s="58"/>
      <c r="MP72" s="83">
        <f t="shared" si="202"/>
        <v>142</v>
      </c>
    </row>
    <row r="73" spans="1:354" x14ac:dyDescent="0.25">
      <c r="A73" s="184"/>
      <c r="B73" s="185"/>
      <c r="C73" s="12" t="s">
        <v>75</v>
      </c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83">
        <f t="shared" si="176"/>
        <v>0</v>
      </c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83">
        <f t="shared" si="177"/>
        <v>0</v>
      </c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83">
        <f t="shared" si="178"/>
        <v>0</v>
      </c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84">
        <f t="shared" si="179"/>
        <v>0</v>
      </c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84">
        <f t="shared" si="180"/>
        <v>0</v>
      </c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84">
        <f t="shared" si="181"/>
        <v>0</v>
      </c>
      <c r="CD73" s="58"/>
      <c r="CE73" s="58"/>
      <c r="CF73" s="58"/>
      <c r="CG73" s="58"/>
      <c r="CH73" s="58"/>
      <c r="CI73" s="58"/>
      <c r="CJ73" s="58"/>
      <c r="CK73" s="58"/>
      <c r="CL73" s="58"/>
      <c r="CM73" s="58"/>
      <c r="CN73" s="58"/>
      <c r="CO73" s="58"/>
      <c r="CP73" s="84">
        <f t="shared" si="182"/>
        <v>0</v>
      </c>
      <c r="CQ73" s="58"/>
      <c r="CR73" s="58"/>
      <c r="CS73" s="58"/>
      <c r="CT73" s="58"/>
      <c r="CU73" s="58"/>
      <c r="CV73" s="58"/>
      <c r="CW73" s="58"/>
      <c r="CX73" s="58"/>
      <c r="CY73" s="58"/>
      <c r="CZ73" s="58"/>
      <c r="DA73" s="58"/>
      <c r="DB73" s="58"/>
      <c r="DC73" s="85">
        <f t="shared" si="183"/>
        <v>0</v>
      </c>
      <c r="DD73" s="58"/>
      <c r="DE73" s="58"/>
      <c r="DF73" s="58"/>
      <c r="DG73" s="58"/>
      <c r="DH73" s="58"/>
      <c r="DI73" s="58"/>
      <c r="DJ73" s="58"/>
      <c r="DK73" s="58"/>
      <c r="DL73" s="58"/>
      <c r="DM73" s="58"/>
      <c r="DN73" s="58"/>
      <c r="DO73" s="58"/>
      <c r="DP73" s="84">
        <f t="shared" si="184"/>
        <v>0</v>
      </c>
      <c r="DQ73" s="58"/>
      <c r="DR73" s="58"/>
      <c r="DS73" s="58"/>
      <c r="DT73" s="58"/>
      <c r="DU73" s="58"/>
      <c r="DV73" s="58"/>
      <c r="DW73" s="58"/>
      <c r="DX73" s="58"/>
      <c r="DY73" s="58"/>
      <c r="DZ73" s="58"/>
      <c r="EA73" s="58"/>
      <c r="EB73" s="58"/>
      <c r="EC73" s="84">
        <f t="shared" si="185"/>
        <v>0</v>
      </c>
      <c r="ED73" s="58"/>
      <c r="EE73" s="58"/>
      <c r="EF73" s="58"/>
      <c r="EG73" s="58"/>
      <c r="EH73" s="58"/>
      <c r="EI73" s="58"/>
      <c r="EJ73" s="58"/>
      <c r="EK73" s="58"/>
      <c r="EL73" s="58"/>
      <c r="EM73" s="58"/>
      <c r="EN73" s="58"/>
      <c r="EO73" s="58"/>
      <c r="EP73" s="84">
        <f t="shared" si="186"/>
        <v>0</v>
      </c>
      <c r="EQ73" s="58"/>
      <c r="ER73" s="58"/>
      <c r="ES73" s="58"/>
      <c r="ET73" s="58"/>
      <c r="EU73" s="58"/>
      <c r="EV73" s="58"/>
      <c r="EW73" s="58"/>
      <c r="EX73" s="58"/>
      <c r="EY73" s="58"/>
      <c r="EZ73" s="58"/>
      <c r="FA73" s="58"/>
      <c r="FB73" s="58"/>
      <c r="FC73" s="84">
        <f t="shared" si="187"/>
        <v>0</v>
      </c>
      <c r="FD73" s="58">
        <v>55</v>
      </c>
      <c r="FE73" s="58">
        <v>56</v>
      </c>
      <c r="FF73" s="58">
        <v>69</v>
      </c>
      <c r="FG73" s="58">
        <v>65</v>
      </c>
      <c r="FH73" s="58">
        <v>86</v>
      </c>
      <c r="FI73" s="58">
        <v>57</v>
      </c>
      <c r="FJ73" s="58">
        <v>78</v>
      </c>
      <c r="FK73" s="58">
        <v>80</v>
      </c>
      <c r="FL73" s="58">
        <v>105</v>
      </c>
      <c r="FM73" s="58">
        <v>78</v>
      </c>
      <c r="FN73" s="58">
        <v>5</v>
      </c>
      <c r="FO73" s="58">
        <v>52</v>
      </c>
      <c r="FP73" s="85">
        <f t="shared" si="188"/>
        <v>786</v>
      </c>
      <c r="FQ73" s="58">
        <v>52</v>
      </c>
      <c r="FR73" s="58">
        <v>36</v>
      </c>
      <c r="FS73" s="58">
        <v>51</v>
      </c>
      <c r="FT73" s="58">
        <v>43</v>
      </c>
      <c r="FU73" s="58">
        <v>54</v>
      </c>
      <c r="FV73" s="58">
        <v>52</v>
      </c>
      <c r="FW73" s="58">
        <v>56</v>
      </c>
      <c r="FX73" s="58">
        <v>73</v>
      </c>
      <c r="FY73" s="58">
        <v>83</v>
      </c>
      <c r="FZ73" s="58">
        <v>71</v>
      </c>
      <c r="GA73" s="58">
        <v>44</v>
      </c>
      <c r="GB73" s="58">
        <v>42</v>
      </c>
      <c r="GC73" s="85">
        <f t="shared" si="189"/>
        <v>657</v>
      </c>
      <c r="GD73" s="58">
        <v>47</v>
      </c>
      <c r="GE73" s="58">
        <v>35</v>
      </c>
      <c r="GF73" s="58">
        <v>27</v>
      </c>
      <c r="GG73" s="58">
        <v>70</v>
      </c>
      <c r="GH73" s="58">
        <v>42</v>
      </c>
      <c r="GI73" s="58">
        <v>44</v>
      </c>
      <c r="GJ73" s="58">
        <v>45</v>
      </c>
      <c r="GK73" s="58">
        <v>64</v>
      </c>
      <c r="GL73" s="58">
        <v>71</v>
      </c>
      <c r="GM73" s="58">
        <v>68</v>
      </c>
      <c r="GN73" s="58">
        <v>48</v>
      </c>
      <c r="GO73" s="58">
        <v>51</v>
      </c>
      <c r="GP73" s="85">
        <f t="shared" si="190"/>
        <v>612</v>
      </c>
      <c r="GQ73" s="58">
        <v>45</v>
      </c>
      <c r="GR73" s="58">
        <v>31</v>
      </c>
      <c r="GS73" s="58">
        <v>32</v>
      </c>
      <c r="GT73" s="58">
        <v>33</v>
      </c>
      <c r="GU73" s="58">
        <v>30</v>
      </c>
      <c r="GV73" s="58">
        <v>44</v>
      </c>
      <c r="GW73" s="58">
        <v>58</v>
      </c>
      <c r="GX73" s="58">
        <v>69</v>
      </c>
      <c r="GY73" s="58">
        <v>71</v>
      </c>
      <c r="GZ73" s="58">
        <v>56</v>
      </c>
      <c r="HA73" s="58">
        <v>28</v>
      </c>
      <c r="HB73" s="58">
        <v>57</v>
      </c>
      <c r="HC73" s="85">
        <f t="shared" si="191"/>
        <v>554</v>
      </c>
      <c r="HD73" s="58">
        <v>49</v>
      </c>
      <c r="HE73" s="58">
        <v>28</v>
      </c>
      <c r="HF73" s="58">
        <v>57</v>
      </c>
      <c r="HG73" s="58">
        <v>30</v>
      </c>
      <c r="HH73" s="58">
        <v>41</v>
      </c>
      <c r="HI73" s="58">
        <v>52</v>
      </c>
      <c r="HJ73" s="58">
        <v>48</v>
      </c>
      <c r="HK73" s="58">
        <v>78</v>
      </c>
      <c r="HL73" s="58">
        <v>82</v>
      </c>
      <c r="HM73" s="58">
        <v>65</v>
      </c>
      <c r="HN73" s="58">
        <v>43</v>
      </c>
      <c r="HO73" s="58">
        <v>39</v>
      </c>
      <c r="HP73" s="84">
        <f t="shared" si="192"/>
        <v>612</v>
      </c>
      <c r="HQ73" s="58">
        <v>44</v>
      </c>
      <c r="HR73" s="58">
        <v>32</v>
      </c>
      <c r="HS73" s="58">
        <v>33</v>
      </c>
      <c r="HT73" s="58">
        <v>29</v>
      </c>
      <c r="HU73" s="58">
        <v>30</v>
      </c>
      <c r="HV73" s="58">
        <v>33</v>
      </c>
      <c r="HW73" s="58">
        <v>62</v>
      </c>
      <c r="HX73" s="58">
        <v>75</v>
      </c>
      <c r="HY73" s="58">
        <v>67</v>
      </c>
      <c r="HZ73" s="58">
        <v>63</v>
      </c>
      <c r="IA73" s="58">
        <v>57</v>
      </c>
      <c r="IB73" s="58">
        <v>33</v>
      </c>
      <c r="IC73" s="84">
        <f t="shared" si="193"/>
        <v>558</v>
      </c>
      <c r="ID73" s="58">
        <v>40</v>
      </c>
      <c r="IE73" s="58">
        <v>27</v>
      </c>
      <c r="IF73" s="58">
        <v>41</v>
      </c>
      <c r="IG73" s="58">
        <v>77</v>
      </c>
      <c r="IH73" s="58">
        <v>54</v>
      </c>
      <c r="II73" s="58">
        <v>39</v>
      </c>
      <c r="IJ73" s="58">
        <v>62</v>
      </c>
      <c r="IK73" s="58">
        <v>73</v>
      </c>
      <c r="IL73" s="58">
        <v>54</v>
      </c>
      <c r="IM73" s="58">
        <v>97</v>
      </c>
      <c r="IN73" s="58">
        <v>29</v>
      </c>
      <c r="IO73" s="58">
        <v>31</v>
      </c>
      <c r="IP73" s="84">
        <f t="shared" si="194"/>
        <v>624</v>
      </c>
      <c r="IQ73" s="58">
        <v>26</v>
      </c>
      <c r="IR73" s="58">
        <v>24</v>
      </c>
      <c r="IS73" s="58">
        <v>24</v>
      </c>
      <c r="IT73" s="58">
        <v>32</v>
      </c>
      <c r="IU73" s="58">
        <v>55</v>
      </c>
      <c r="IV73" s="58">
        <v>58</v>
      </c>
      <c r="IW73" s="58">
        <v>71</v>
      </c>
      <c r="IX73" s="58">
        <v>80</v>
      </c>
      <c r="IY73" s="58">
        <v>70</v>
      </c>
      <c r="IZ73" s="58">
        <v>84</v>
      </c>
      <c r="JA73" s="58">
        <v>48</v>
      </c>
      <c r="JB73" s="58">
        <v>36</v>
      </c>
      <c r="JC73" s="84">
        <f t="shared" si="195"/>
        <v>608</v>
      </c>
      <c r="JD73" s="58">
        <v>37</v>
      </c>
      <c r="JE73" s="58">
        <v>34</v>
      </c>
      <c r="JF73" s="58">
        <v>32</v>
      </c>
      <c r="JG73" s="58">
        <v>33</v>
      </c>
      <c r="JH73" s="58">
        <v>37</v>
      </c>
      <c r="JI73" s="58">
        <v>35</v>
      </c>
      <c r="JJ73" s="58">
        <v>65</v>
      </c>
      <c r="JK73" s="58">
        <v>61</v>
      </c>
      <c r="JL73" s="58">
        <v>72</v>
      </c>
      <c r="JM73" s="58">
        <v>57</v>
      </c>
      <c r="JN73" s="58">
        <v>32</v>
      </c>
      <c r="JO73" s="58">
        <v>36</v>
      </c>
      <c r="JP73" s="84">
        <f t="shared" si="196"/>
        <v>531</v>
      </c>
      <c r="JQ73" s="58">
        <v>42</v>
      </c>
      <c r="JR73" s="58">
        <v>29</v>
      </c>
      <c r="JS73" s="58">
        <v>19</v>
      </c>
      <c r="JT73" s="58">
        <v>11</v>
      </c>
      <c r="JU73" s="58">
        <v>19</v>
      </c>
      <c r="JV73" s="58">
        <v>38</v>
      </c>
      <c r="JW73" s="58">
        <v>43</v>
      </c>
      <c r="JX73" s="58">
        <v>54</v>
      </c>
      <c r="JY73" s="58">
        <v>57</v>
      </c>
      <c r="JZ73" s="58">
        <v>92</v>
      </c>
      <c r="KA73" s="58">
        <v>37</v>
      </c>
      <c r="KB73" s="58">
        <v>52</v>
      </c>
      <c r="KC73" s="84">
        <f t="shared" si="197"/>
        <v>493</v>
      </c>
      <c r="KD73" s="58">
        <v>24</v>
      </c>
      <c r="KE73" s="58">
        <v>32</v>
      </c>
      <c r="KF73" s="58">
        <v>24</v>
      </c>
      <c r="KG73" s="58">
        <v>40</v>
      </c>
      <c r="KH73" s="58">
        <v>29</v>
      </c>
      <c r="KI73" s="58">
        <v>63</v>
      </c>
      <c r="KJ73" s="58">
        <v>46</v>
      </c>
      <c r="KK73" s="58">
        <v>58</v>
      </c>
      <c r="KL73" s="58">
        <v>65</v>
      </c>
      <c r="KM73" s="58">
        <v>56</v>
      </c>
      <c r="KN73" s="58">
        <v>45</v>
      </c>
      <c r="KO73" s="58">
        <v>33</v>
      </c>
      <c r="KP73" s="84">
        <f t="shared" si="198"/>
        <v>515</v>
      </c>
      <c r="KQ73" s="58">
        <v>36</v>
      </c>
      <c r="KR73" s="58">
        <v>23</v>
      </c>
      <c r="KS73" s="58">
        <v>20</v>
      </c>
      <c r="KT73" s="58">
        <v>39</v>
      </c>
      <c r="KU73" s="58">
        <v>25</v>
      </c>
      <c r="KV73" s="58">
        <v>14</v>
      </c>
      <c r="KW73" s="58">
        <v>0</v>
      </c>
      <c r="KX73" s="58">
        <v>93</v>
      </c>
      <c r="KY73" s="58">
        <v>63</v>
      </c>
      <c r="KZ73" s="58">
        <v>43</v>
      </c>
      <c r="LA73" s="58">
        <v>30</v>
      </c>
      <c r="LB73" s="58">
        <v>24</v>
      </c>
      <c r="LC73" s="84">
        <f t="shared" si="199"/>
        <v>410</v>
      </c>
      <c r="LD73" s="58">
        <v>23</v>
      </c>
      <c r="LE73" s="58">
        <v>12</v>
      </c>
      <c r="LF73" s="58">
        <v>18</v>
      </c>
      <c r="LG73" s="58">
        <v>17</v>
      </c>
      <c r="LH73" s="58">
        <v>23</v>
      </c>
      <c r="LI73" s="58">
        <v>35</v>
      </c>
      <c r="LJ73" s="58">
        <v>36</v>
      </c>
      <c r="LK73" s="58">
        <v>70</v>
      </c>
      <c r="LL73" s="58">
        <v>41</v>
      </c>
      <c r="LM73" s="58">
        <v>45</v>
      </c>
      <c r="LN73" s="58">
        <v>34</v>
      </c>
      <c r="LO73" s="58">
        <v>19</v>
      </c>
      <c r="LP73" s="84">
        <f t="shared" si="200"/>
        <v>373</v>
      </c>
      <c r="LQ73" s="169">
        <v>27</v>
      </c>
      <c r="LR73" s="169">
        <v>13</v>
      </c>
      <c r="LS73" s="169">
        <v>33</v>
      </c>
      <c r="LT73" s="169">
        <v>26</v>
      </c>
      <c r="LU73" s="169">
        <v>22</v>
      </c>
      <c r="LV73" s="169">
        <v>21</v>
      </c>
      <c r="LW73" s="169">
        <v>47</v>
      </c>
      <c r="LX73" s="169">
        <v>53</v>
      </c>
      <c r="LY73" s="169">
        <v>50</v>
      </c>
      <c r="LZ73" s="169">
        <v>48</v>
      </c>
      <c r="MA73" s="169">
        <v>29</v>
      </c>
      <c r="MB73" s="169">
        <v>21</v>
      </c>
      <c r="MC73" s="84">
        <f t="shared" si="201"/>
        <v>390</v>
      </c>
      <c r="MD73" s="169">
        <v>24</v>
      </c>
      <c r="ME73" s="169">
        <v>21</v>
      </c>
      <c r="MF73" s="169">
        <v>18</v>
      </c>
      <c r="MG73" s="169">
        <v>16</v>
      </c>
      <c r="MH73" s="169">
        <v>30</v>
      </c>
      <c r="MI73" s="169">
        <v>29</v>
      </c>
      <c r="MJ73" s="58">
        <v>48</v>
      </c>
      <c r="MK73" s="58"/>
      <c r="ML73" s="58"/>
      <c r="MM73" s="58"/>
      <c r="MN73" s="58"/>
      <c r="MO73" s="58"/>
      <c r="MP73" s="83">
        <f t="shared" si="202"/>
        <v>186</v>
      </c>
    </row>
    <row r="74" spans="1:354" x14ac:dyDescent="0.25">
      <c r="A74" s="184"/>
      <c r="B74" s="185"/>
      <c r="C74" s="12" t="s">
        <v>76</v>
      </c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83">
        <f t="shared" si="176"/>
        <v>0</v>
      </c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83">
        <f t="shared" si="177"/>
        <v>0</v>
      </c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83">
        <f t="shared" si="178"/>
        <v>0</v>
      </c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84">
        <f t="shared" si="179"/>
        <v>0</v>
      </c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84">
        <f t="shared" si="180"/>
        <v>0</v>
      </c>
      <c r="BQ74" s="58"/>
      <c r="BR74" s="58"/>
      <c r="BS74" s="58"/>
      <c r="BT74" s="58"/>
      <c r="BU74" s="58"/>
      <c r="BV74" s="58"/>
      <c r="BW74" s="58"/>
      <c r="BX74" s="58"/>
      <c r="BY74" s="58"/>
      <c r="BZ74" s="58"/>
      <c r="CA74" s="58"/>
      <c r="CB74" s="58"/>
      <c r="CC74" s="84">
        <f t="shared" si="181"/>
        <v>0</v>
      </c>
      <c r="CD74" s="58"/>
      <c r="CE74" s="58"/>
      <c r="CF74" s="58"/>
      <c r="CG74" s="58"/>
      <c r="CH74" s="58"/>
      <c r="CI74" s="58"/>
      <c r="CJ74" s="58"/>
      <c r="CK74" s="58"/>
      <c r="CL74" s="58"/>
      <c r="CM74" s="58"/>
      <c r="CN74" s="58"/>
      <c r="CO74" s="58"/>
      <c r="CP74" s="84">
        <f t="shared" si="182"/>
        <v>0</v>
      </c>
      <c r="CQ74" s="58"/>
      <c r="CR74" s="58"/>
      <c r="CS74" s="58"/>
      <c r="CT74" s="58"/>
      <c r="CU74" s="58"/>
      <c r="CV74" s="58"/>
      <c r="CW74" s="58"/>
      <c r="CX74" s="58"/>
      <c r="CY74" s="58"/>
      <c r="CZ74" s="58"/>
      <c r="DA74" s="58"/>
      <c r="DB74" s="58"/>
      <c r="DC74" s="85">
        <f t="shared" si="183"/>
        <v>0</v>
      </c>
      <c r="DD74" s="58"/>
      <c r="DE74" s="58"/>
      <c r="DF74" s="58"/>
      <c r="DG74" s="58"/>
      <c r="DH74" s="58"/>
      <c r="DI74" s="58"/>
      <c r="DJ74" s="58"/>
      <c r="DK74" s="58"/>
      <c r="DL74" s="58"/>
      <c r="DM74" s="58"/>
      <c r="DN74" s="58"/>
      <c r="DO74" s="58"/>
      <c r="DP74" s="84">
        <f t="shared" si="184"/>
        <v>0</v>
      </c>
      <c r="DQ74" s="58"/>
      <c r="DR74" s="58"/>
      <c r="DS74" s="58"/>
      <c r="DT74" s="58"/>
      <c r="DU74" s="58"/>
      <c r="DV74" s="58"/>
      <c r="DW74" s="58"/>
      <c r="DX74" s="58"/>
      <c r="DY74" s="58"/>
      <c r="DZ74" s="58"/>
      <c r="EA74" s="58"/>
      <c r="EB74" s="58"/>
      <c r="EC74" s="84">
        <f t="shared" si="185"/>
        <v>0</v>
      </c>
      <c r="ED74" s="58"/>
      <c r="EE74" s="58"/>
      <c r="EF74" s="58"/>
      <c r="EG74" s="58"/>
      <c r="EH74" s="58"/>
      <c r="EI74" s="58"/>
      <c r="EJ74" s="58"/>
      <c r="EK74" s="58"/>
      <c r="EL74" s="58"/>
      <c r="EM74" s="58"/>
      <c r="EN74" s="58"/>
      <c r="EO74" s="58"/>
      <c r="EP74" s="84">
        <f t="shared" si="186"/>
        <v>0</v>
      </c>
      <c r="EQ74" s="58"/>
      <c r="ER74" s="58"/>
      <c r="ES74" s="58"/>
      <c r="ET74" s="58"/>
      <c r="EU74" s="58"/>
      <c r="EV74" s="58"/>
      <c r="EW74" s="58"/>
      <c r="EX74" s="58"/>
      <c r="EY74" s="58"/>
      <c r="EZ74" s="58"/>
      <c r="FA74" s="58"/>
      <c r="FB74" s="58"/>
      <c r="FC74" s="84">
        <f t="shared" si="187"/>
        <v>0</v>
      </c>
      <c r="FD74" s="58">
        <v>22</v>
      </c>
      <c r="FE74" s="58">
        <v>0.12</v>
      </c>
      <c r="FF74" s="58">
        <v>20</v>
      </c>
      <c r="FG74" s="58">
        <v>14</v>
      </c>
      <c r="FH74" s="58">
        <v>86</v>
      </c>
      <c r="FI74" s="58">
        <v>19</v>
      </c>
      <c r="FJ74" s="58">
        <v>24</v>
      </c>
      <c r="FK74" s="58">
        <v>39</v>
      </c>
      <c r="FL74" s="58">
        <v>41</v>
      </c>
      <c r="FM74" s="58">
        <v>38</v>
      </c>
      <c r="FN74" s="58">
        <v>0</v>
      </c>
      <c r="FO74" s="58">
        <v>15</v>
      </c>
      <c r="FP74" s="85">
        <f t="shared" si="188"/>
        <v>318.12</v>
      </c>
      <c r="FQ74" s="58">
        <v>14</v>
      </c>
      <c r="FR74" s="58">
        <v>11</v>
      </c>
      <c r="FS74" s="58">
        <v>15</v>
      </c>
      <c r="FT74" s="58">
        <v>15</v>
      </c>
      <c r="FU74" s="58">
        <v>14</v>
      </c>
      <c r="FV74" s="58">
        <v>23</v>
      </c>
      <c r="FW74" s="58">
        <v>21</v>
      </c>
      <c r="FX74" s="58">
        <v>31</v>
      </c>
      <c r="FY74" s="58">
        <v>46</v>
      </c>
      <c r="FZ74" s="58">
        <v>31</v>
      </c>
      <c r="GA74" s="58">
        <v>23</v>
      </c>
      <c r="GB74" s="58">
        <v>18</v>
      </c>
      <c r="GC74" s="85">
        <f t="shared" si="189"/>
        <v>262</v>
      </c>
      <c r="GD74" s="58">
        <v>15</v>
      </c>
      <c r="GE74" s="58">
        <v>31</v>
      </c>
      <c r="GF74" s="58">
        <v>12</v>
      </c>
      <c r="GG74" s="58">
        <v>9</v>
      </c>
      <c r="GH74" s="58">
        <v>14</v>
      </c>
      <c r="GI74" s="58">
        <v>16</v>
      </c>
      <c r="GJ74" s="58">
        <v>38</v>
      </c>
      <c r="GK74" s="58">
        <v>33</v>
      </c>
      <c r="GL74" s="58">
        <v>36</v>
      </c>
      <c r="GM74" s="58">
        <v>28</v>
      </c>
      <c r="GN74" s="58">
        <v>24</v>
      </c>
      <c r="GO74" s="58">
        <v>20</v>
      </c>
      <c r="GP74" s="85">
        <f t="shared" si="190"/>
        <v>276</v>
      </c>
      <c r="GQ74" s="58">
        <v>14</v>
      </c>
      <c r="GR74" s="58">
        <v>14</v>
      </c>
      <c r="GS74" s="58">
        <v>20</v>
      </c>
      <c r="GT74" s="58">
        <v>13</v>
      </c>
      <c r="GU74" s="58">
        <v>13</v>
      </c>
      <c r="GV74" s="58">
        <v>16</v>
      </c>
      <c r="GW74" s="58">
        <v>17</v>
      </c>
      <c r="GX74" s="58">
        <v>36</v>
      </c>
      <c r="GY74" s="58">
        <v>40</v>
      </c>
      <c r="GZ74" s="58">
        <v>42</v>
      </c>
      <c r="HA74" s="58">
        <v>22</v>
      </c>
      <c r="HB74" s="58">
        <v>11</v>
      </c>
      <c r="HC74" s="85">
        <f t="shared" si="191"/>
        <v>258</v>
      </c>
      <c r="HD74" s="58">
        <v>22</v>
      </c>
      <c r="HE74" s="58">
        <v>19</v>
      </c>
      <c r="HF74" s="58">
        <v>10</v>
      </c>
      <c r="HG74" s="58">
        <v>9</v>
      </c>
      <c r="HH74" s="58">
        <v>17</v>
      </c>
      <c r="HI74" s="58">
        <v>16</v>
      </c>
      <c r="HJ74" s="58">
        <v>24</v>
      </c>
      <c r="HK74" s="58">
        <v>35</v>
      </c>
      <c r="HL74" s="58">
        <v>37</v>
      </c>
      <c r="HM74" s="58">
        <v>27</v>
      </c>
      <c r="HN74" s="58">
        <v>30</v>
      </c>
      <c r="HO74" s="58">
        <v>18</v>
      </c>
      <c r="HP74" s="84">
        <f t="shared" si="192"/>
        <v>264</v>
      </c>
      <c r="HQ74" s="58">
        <v>19</v>
      </c>
      <c r="HR74" s="58">
        <v>15</v>
      </c>
      <c r="HS74" s="58">
        <v>20</v>
      </c>
      <c r="HT74" s="58">
        <v>10</v>
      </c>
      <c r="HU74" s="58">
        <v>13</v>
      </c>
      <c r="HV74" s="58">
        <v>27</v>
      </c>
      <c r="HW74" s="58">
        <v>23</v>
      </c>
      <c r="HX74" s="58">
        <v>28</v>
      </c>
      <c r="HY74" s="58">
        <v>38</v>
      </c>
      <c r="HZ74" s="58">
        <v>48</v>
      </c>
      <c r="IA74" s="58">
        <v>28</v>
      </c>
      <c r="IB74" s="58">
        <v>15</v>
      </c>
      <c r="IC74" s="84">
        <f t="shared" si="193"/>
        <v>284</v>
      </c>
      <c r="ID74" s="58">
        <v>16</v>
      </c>
      <c r="IE74" s="58">
        <v>14</v>
      </c>
      <c r="IF74" s="58">
        <v>11</v>
      </c>
      <c r="IG74" s="58">
        <v>11</v>
      </c>
      <c r="IH74" s="58">
        <v>10</v>
      </c>
      <c r="II74" s="58">
        <v>15</v>
      </c>
      <c r="IJ74" s="58">
        <v>29</v>
      </c>
      <c r="IK74" s="58">
        <v>38</v>
      </c>
      <c r="IL74" s="58">
        <v>23</v>
      </c>
      <c r="IM74" s="58">
        <v>36</v>
      </c>
      <c r="IN74" s="58">
        <v>24</v>
      </c>
      <c r="IO74" s="58">
        <v>15</v>
      </c>
      <c r="IP74" s="84">
        <f t="shared" si="194"/>
        <v>242</v>
      </c>
      <c r="IQ74" s="58">
        <v>13</v>
      </c>
      <c r="IR74" s="58">
        <v>7</v>
      </c>
      <c r="IS74" s="58">
        <v>14</v>
      </c>
      <c r="IT74" s="58">
        <v>11</v>
      </c>
      <c r="IU74" s="58">
        <v>6</v>
      </c>
      <c r="IV74" s="58">
        <v>27</v>
      </c>
      <c r="IW74" s="58">
        <v>32</v>
      </c>
      <c r="IX74" s="58">
        <v>33</v>
      </c>
      <c r="IY74" s="58">
        <v>28</v>
      </c>
      <c r="IZ74" s="58">
        <v>33</v>
      </c>
      <c r="JA74" s="58">
        <v>10</v>
      </c>
      <c r="JB74" s="58">
        <v>25</v>
      </c>
      <c r="JC74" s="84">
        <f t="shared" si="195"/>
        <v>239</v>
      </c>
      <c r="JD74" s="58">
        <v>6</v>
      </c>
      <c r="JE74" s="58">
        <v>12</v>
      </c>
      <c r="JF74" s="58">
        <v>18</v>
      </c>
      <c r="JG74" s="58">
        <v>13</v>
      </c>
      <c r="JH74" s="58">
        <v>20</v>
      </c>
      <c r="JI74" s="58">
        <v>19</v>
      </c>
      <c r="JJ74" s="58">
        <v>23</v>
      </c>
      <c r="JK74" s="58">
        <v>27</v>
      </c>
      <c r="JL74" s="58">
        <v>30</v>
      </c>
      <c r="JM74" s="58">
        <v>38</v>
      </c>
      <c r="JN74" s="58">
        <v>19</v>
      </c>
      <c r="JO74" s="58">
        <v>15</v>
      </c>
      <c r="JP74" s="84">
        <f t="shared" si="196"/>
        <v>240</v>
      </c>
      <c r="JQ74" s="58">
        <v>22</v>
      </c>
      <c r="JR74" s="58">
        <v>12</v>
      </c>
      <c r="JS74" s="58">
        <v>8</v>
      </c>
      <c r="JT74" s="58">
        <v>4</v>
      </c>
      <c r="JU74" s="58">
        <v>5</v>
      </c>
      <c r="JV74" s="58">
        <v>12</v>
      </c>
      <c r="JW74" s="58">
        <v>25</v>
      </c>
      <c r="JX74" s="58">
        <v>25</v>
      </c>
      <c r="JY74" s="58">
        <v>35</v>
      </c>
      <c r="JZ74" s="58">
        <v>27</v>
      </c>
      <c r="KA74" s="58">
        <v>22</v>
      </c>
      <c r="KB74" s="58">
        <v>19</v>
      </c>
      <c r="KC74" s="84">
        <f t="shared" si="197"/>
        <v>216</v>
      </c>
      <c r="KD74" s="58">
        <v>9</v>
      </c>
      <c r="KE74" s="58">
        <v>6</v>
      </c>
      <c r="KF74" s="58">
        <v>18</v>
      </c>
      <c r="KG74" s="58">
        <v>12</v>
      </c>
      <c r="KH74" s="58">
        <v>10</v>
      </c>
      <c r="KI74" s="58">
        <v>20</v>
      </c>
      <c r="KJ74" s="58">
        <v>24</v>
      </c>
      <c r="KK74" s="58">
        <v>26</v>
      </c>
      <c r="KL74" s="58">
        <v>30</v>
      </c>
      <c r="KM74" s="58">
        <v>23</v>
      </c>
      <c r="KN74" s="58">
        <v>22</v>
      </c>
      <c r="KO74" s="58">
        <v>19</v>
      </c>
      <c r="KP74" s="84">
        <f t="shared" si="198"/>
        <v>219</v>
      </c>
      <c r="KQ74" s="58">
        <v>10</v>
      </c>
      <c r="KR74" s="58">
        <v>8</v>
      </c>
      <c r="KS74" s="58">
        <v>40</v>
      </c>
      <c r="KT74" s="58">
        <v>11</v>
      </c>
      <c r="KU74" s="58">
        <v>6</v>
      </c>
      <c r="KV74" s="58">
        <v>3</v>
      </c>
      <c r="KW74" s="58">
        <v>0</v>
      </c>
      <c r="KX74" s="58">
        <v>40</v>
      </c>
      <c r="KY74" s="58">
        <v>38</v>
      </c>
      <c r="KZ74" s="58">
        <v>23</v>
      </c>
      <c r="LA74" s="58">
        <v>12</v>
      </c>
      <c r="LB74" s="58">
        <v>13</v>
      </c>
      <c r="LC74" s="84">
        <f t="shared" si="199"/>
        <v>204</v>
      </c>
      <c r="LD74" s="58">
        <v>11</v>
      </c>
      <c r="LE74" s="58">
        <v>12</v>
      </c>
      <c r="LF74" s="58">
        <v>11</v>
      </c>
      <c r="LG74" s="58">
        <v>6</v>
      </c>
      <c r="LH74" s="58">
        <v>7</v>
      </c>
      <c r="LI74" s="58">
        <v>19</v>
      </c>
      <c r="LJ74" s="58">
        <v>15</v>
      </c>
      <c r="LK74" s="58">
        <v>19</v>
      </c>
      <c r="LL74" s="58">
        <v>18</v>
      </c>
      <c r="LM74" s="58">
        <v>28</v>
      </c>
      <c r="LN74" s="58">
        <v>21</v>
      </c>
      <c r="LO74" s="58">
        <v>13</v>
      </c>
      <c r="LP74" s="84">
        <f t="shared" si="200"/>
        <v>180</v>
      </c>
      <c r="LQ74" s="169">
        <v>5</v>
      </c>
      <c r="LR74" s="169">
        <v>14</v>
      </c>
      <c r="LS74" s="169">
        <v>16</v>
      </c>
      <c r="LT74" s="169">
        <v>12</v>
      </c>
      <c r="LU74" s="169">
        <v>11</v>
      </c>
      <c r="LV74" s="169">
        <v>6</v>
      </c>
      <c r="LW74" s="169">
        <v>25</v>
      </c>
      <c r="LX74" s="169">
        <v>31</v>
      </c>
      <c r="LY74" s="169">
        <v>33</v>
      </c>
      <c r="LZ74" s="169">
        <v>27</v>
      </c>
      <c r="MA74" s="169">
        <v>14</v>
      </c>
      <c r="MB74" s="169">
        <v>8</v>
      </c>
      <c r="MC74" s="84">
        <f t="shared" si="201"/>
        <v>202</v>
      </c>
      <c r="MD74" s="169">
        <v>21</v>
      </c>
      <c r="ME74" s="169">
        <v>10</v>
      </c>
      <c r="MF74" s="169">
        <v>15</v>
      </c>
      <c r="MG74" s="169">
        <v>9</v>
      </c>
      <c r="MH74" s="169">
        <v>7</v>
      </c>
      <c r="MI74" s="169">
        <v>13</v>
      </c>
      <c r="MJ74" s="58">
        <v>16</v>
      </c>
      <c r="MK74" s="58"/>
      <c r="ML74" s="58"/>
      <c r="MM74" s="58"/>
      <c r="MN74" s="58"/>
      <c r="MO74" s="58"/>
      <c r="MP74" s="83">
        <f t="shared" si="202"/>
        <v>91</v>
      </c>
    </row>
    <row r="75" spans="1:354" x14ac:dyDescent="0.25">
      <c r="A75" s="184"/>
      <c r="B75" s="185"/>
      <c r="C75" s="12" t="s">
        <v>77</v>
      </c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83">
        <f t="shared" si="176"/>
        <v>0</v>
      </c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83">
        <f t="shared" si="177"/>
        <v>0</v>
      </c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83">
        <f t="shared" si="178"/>
        <v>0</v>
      </c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84">
        <f t="shared" si="179"/>
        <v>0</v>
      </c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84">
        <f t="shared" si="180"/>
        <v>0</v>
      </c>
      <c r="BQ75" s="58"/>
      <c r="BR75" s="58"/>
      <c r="BS75" s="58"/>
      <c r="BT75" s="58"/>
      <c r="BU75" s="58"/>
      <c r="BV75" s="58"/>
      <c r="BW75" s="58"/>
      <c r="BX75" s="58"/>
      <c r="BY75" s="58"/>
      <c r="BZ75" s="58"/>
      <c r="CA75" s="58"/>
      <c r="CB75" s="58"/>
      <c r="CC75" s="84">
        <f t="shared" si="181"/>
        <v>0</v>
      </c>
      <c r="CD75" s="58"/>
      <c r="CE75" s="58"/>
      <c r="CF75" s="58"/>
      <c r="CG75" s="58"/>
      <c r="CH75" s="58"/>
      <c r="CI75" s="58"/>
      <c r="CJ75" s="58"/>
      <c r="CK75" s="58"/>
      <c r="CL75" s="58"/>
      <c r="CM75" s="58"/>
      <c r="CN75" s="58"/>
      <c r="CO75" s="58"/>
      <c r="CP75" s="84">
        <f t="shared" si="182"/>
        <v>0</v>
      </c>
      <c r="CQ75" s="58"/>
      <c r="CR75" s="58"/>
      <c r="CS75" s="58"/>
      <c r="CT75" s="58"/>
      <c r="CU75" s="58"/>
      <c r="CV75" s="58"/>
      <c r="CW75" s="58"/>
      <c r="CX75" s="58"/>
      <c r="CY75" s="58"/>
      <c r="CZ75" s="58"/>
      <c r="DA75" s="58"/>
      <c r="DB75" s="58"/>
      <c r="DC75" s="85">
        <f t="shared" si="183"/>
        <v>0</v>
      </c>
      <c r="DD75" s="58"/>
      <c r="DE75" s="58"/>
      <c r="DF75" s="58"/>
      <c r="DG75" s="58"/>
      <c r="DH75" s="58"/>
      <c r="DI75" s="58"/>
      <c r="DJ75" s="58"/>
      <c r="DK75" s="58"/>
      <c r="DL75" s="58"/>
      <c r="DM75" s="58"/>
      <c r="DN75" s="58"/>
      <c r="DO75" s="58"/>
      <c r="DP75" s="84">
        <f t="shared" si="184"/>
        <v>0</v>
      </c>
      <c r="DQ75" s="58"/>
      <c r="DR75" s="58"/>
      <c r="DS75" s="58"/>
      <c r="DT75" s="58"/>
      <c r="DU75" s="58"/>
      <c r="DV75" s="58"/>
      <c r="DW75" s="58"/>
      <c r="DX75" s="58"/>
      <c r="DY75" s="58"/>
      <c r="DZ75" s="58"/>
      <c r="EA75" s="58"/>
      <c r="EB75" s="58"/>
      <c r="EC75" s="84">
        <f t="shared" si="185"/>
        <v>0</v>
      </c>
      <c r="ED75" s="58"/>
      <c r="EE75" s="58"/>
      <c r="EF75" s="58"/>
      <c r="EG75" s="58"/>
      <c r="EH75" s="58"/>
      <c r="EI75" s="58"/>
      <c r="EJ75" s="58"/>
      <c r="EK75" s="58"/>
      <c r="EL75" s="58"/>
      <c r="EM75" s="58"/>
      <c r="EN75" s="58"/>
      <c r="EO75" s="58"/>
      <c r="EP75" s="84">
        <f t="shared" si="186"/>
        <v>0</v>
      </c>
      <c r="EQ75" s="58"/>
      <c r="ER75" s="58"/>
      <c r="ES75" s="58"/>
      <c r="ET75" s="58"/>
      <c r="EU75" s="58"/>
      <c r="EV75" s="58"/>
      <c r="EW75" s="58"/>
      <c r="EX75" s="58"/>
      <c r="EY75" s="58"/>
      <c r="EZ75" s="58"/>
      <c r="FA75" s="58"/>
      <c r="FB75" s="58"/>
      <c r="FC75" s="84">
        <f t="shared" si="187"/>
        <v>0</v>
      </c>
      <c r="FD75" s="58">
        <v>10</v>
      </c>
      <c r="FE75" s="58">
        <v>19</v>
      </c>
      <c r="FF75" s="58">
        <v>14</v>
      </c>
      <c r="FG75" s="58">
        <v>10</v>
      </c>
      <c r="FH75" s="58">
        <v>24</v>
      </c>
      <c r="FI75" s="58">
        <v>16</v>
      </c>
      <c r="FJ75" s="58">
        <v>21</v>
      </c>
      <c r="FK75" s="58">
        <v>25</v>
      </c>
      <c r="FL75" s="58">
        <v>16</v>
      </c>
      <c r="FM75" s="58">
        <v>33</v>
      </c>
      <c r="FN75" s="58">
        <v>0</v>
      </c>
      <c r="FO75" s="58">
        <v>26</v>
      </c>
      <c r="FP75" s="85">
        <f t="shared" si="188"/>
        <v>214</v>
      </c>
      <c r="FQ75" s="58">
        <v>6</v>
      </c>
      <c r="FR75" s="58">
        <v>23</v>
      </c>
      <c r="FS75" s="58">
        <v>6</v>
      </c>
      <c r="FT75" s="58">
        <v>14</v>
      </c>
      <c r="FU75" s="58">
        <v>11</v>
      </c>
      <c r="FV75" s="58">
        <v>8</v>
      </c>
      <c r="FW75" s="58">
        <v>12</v>
      </c>
      <c r="FX75" s="58">
        <v>8</v>
      </c>
      <c r="FY75" s="58">
        <v>19</v>
      </c>
      <c r="FZ75" s="58">
        <v>32</v>
      </c>
      <c r="GA75" s="58">
        <v>14</v>
      </c>
      <c r="GB75" s="58">
        <v>4</v>
      </c>
      <c r="GC75" s="85">
        <f t="shared" si="189"/>
        <v>157</v>
      </c>
      <c r="GD75" s="58">
        <v>11</v>
      </c>
      <c r="GE75" s="58">
        <v>10</v>
      </c>
      <c r="GF75" s="58">
        <v>8</v>
      </c>
      <c r="GG75" s="58">
        <v>7</v>
      </c>
      <c r="GH75" s="58">
        <v>11</v>
      </c>
      <c r="GI75" s="58">
        <v>13</v>
      </c>
      <c r="GJ75" s="58">
        <v>19</v>
      </c>
      <c r="GK75" s="58">
        <v>18</v>
      </c>
      <c r="GL75" s="58">
        <v>22</v>
      </c>
      <c r="GM75" s="58">
        <v>23</v>
      </c>
      <c r="GN75" s="58">
        <v>13</v>
      </c>
      <c r="GO75" s="58">
        <v>9</v>
      </c>
      <c r="GP75" s="85">
        <f t="shared" si="190"/>
        <v>164</v>
      </c>
      <c r="GQ75" s="58">
        <v>10</v>
      </c>
      <c r="GR75" s="58">
        <v>5</v>
      </c>
      <c r="GS75" s="58">
        <v>7</v>
      </c>
      <c r="GT75" s="58">
        <v>11</v>
      </c>
      <c r="GU75" s="58">
        <v>13</v>
      </c>
      <c r="GV75" s="58">
        <v>8</v>
      </c>
      <c r="GW75" s="58">
        <v>15</v>
      </c>
      <c r="GX75" s="58">
        <v>22</v>
      </c>
      <c r="GY75" s="58">
        <v>16</v>
      </c>
      <c r="GZ75" s="58">
        <v>20</v>
      </c>
      <c r="HA75" s="58">
        <v>13</v>
      </c>
      <c r="HB75" s="58">
        <v>15</v>
      </c>
      <c r="HC75" s="85">
        <f t="shared" si="191"/>
        <v>155</v>
      </c>
      <c r="HD75" s="58">
        <v>8</v>
      </c>
      <c r="HE75" s="58">
        <v>5</v>
      </c>
      <c r="HF75" s="58">
        <v>10</v>
      </c>
      <c r="HG75" s="58">
        <v>10</v>
      </c>
      <c r="HH75" s="58">
        <v>7</v>
      </c>
      <c r="HI75" s="58">
        <v>6</v>
      </c>
      <c r="HJ75" s="58">
        <v>9</v>
      </c>
      <c r="HK75" s="58">
        <v>29</v>
      </c>
      <c r="HL75" s="58">
        <v>18</v>
      </c>
      <c r="HM75" s="58">
        <v>20</v>
      </c>
      <c r="HN75" s="58">
        <v>13</v>
      </c>
      <c r="HO75" s="58">
        <v>11</v>
      </c>
      <c r="HP75" s="84">
        <f t="shared" si="192"/>
        <v>146</v>
      </c>
      <c r="HQ75" s="58">
        <v>18</v>
      </c>
      <c r="HR75" s="58">
        <v>9</v>
      </c>
      <c r="HS75" s="58">
        <v>11</v>
      </c>
      <c r="HT75" s="58">
        <v>4</v>
      </c>
      <c r="HU75" s="58">
        <v>6</v>
      </c>
      <c r="HV75" s="58">
        <v>10</v>
      </c>
      <c r="HW75" s="58">
        <v>15</v>
      </c>
      <c r="HX75" s="58">
        <v>20</v>
      </c>
      <c r="HY75" s="58">
        <v>22</v>
      </c>
      <c r="HZ75" s="58">
        <v>23</v>
      </c>
      <c r="IA75" s="58">
        <v>11</v>
      </c>
      <c r="IB75" s="58">
        <v>12</v>
      </c>
      <c r="IC75" s="84">
        <f t="shared" si="193"/>
        <v>161</v>
      </c>
      <c r="ID75" s="58">
        <v>10</v>
      </c>
      <c r="IE75" s="58">
        <v>11</v>
      </c>
      <c r="IF75" s="58">
        <v>6</v>
      </c>
      <c r="IG75" s="58">
        <v>5</v>
      </c>
      <c r="IH75" s="58">
        <v>11</v>
      </c>
      <c r="II75" s="58">
        <v>10</v>
      </c>
      <c r="IJ75" s="58">
        <v>16</v>
      </c>
      <c r="IK75" s="58">
        <v>21</v>
      </c>
      <c r="IL75" s="58">
        <v>17</v>
      </c>
      <c r="IM75" s="58">
        <v>20</v>
      </c>
      <c r="IN75" s="58">
        <v>15</v>
      </c>
      <c r="IO75" s="58">
        <v>7</v>
      </c>
      <c r="IP75" s="84">
        <f t="shared" si="194"/>
        <v>149</v>
      </c>
      <c r="IQ75" s="58">
        <v>10</v>
      </c>
      <c r="IR75" s="58">
        <v>12</v>
      </c>
      <c r="IS75" s="58">
        <v>8</v>
      </c>
      <c r="IT75" s="58">
        <v>7</v>
      </c>
      <c r="IU75" s="58">
        <v>13</v>
      </c>
      <c r="IV75" s="58">
        <v>4</v>
      </c>
      <c r="IW75" s="58">
        <v>16</v>
      </c>
      <c r="IX75" s="58">
        <v>17</v>
      </c>
      <c r="IY75" s="58">
        <v>17</v>
      </c>
      <c r="IZ75" s="58">
        <v>26</v>
      </c>
      <c r="JA75" s="58">
        <v>10</v>
      </c>
      <c r="JB75" s="58">
        <v>7</v>
      </c>
      <c r="JC75" s="84">
        <f t="shared" si="195"/>
        <v>147</v>
      </c>
      <c r="JD75" s="58">
        <v>8</v>
      </c>
      <c r="JE75" s="58">
        <v>12</v>
      </c>
      <c r="JF75" s="58">
        <v>4</v>
      </c>
      <c r="JG75" s="58">
        <v>6</v>
      </c>
      <c r="JH75" s="58">
        <v>8</v>
      </c>
      <c r="JI75" s="58">
        <v>12</v>
      </c>
      <c r="JJ75" s="58">
        <v>21</v>
      </c>
      <c r="JK75" s="58">
        <v>11</v>
      </c>
      <c r="JL75" s="58">
        <v>18</v>
      </c>
      <c r="JM75" s="58">
        <v>14</v>
      </c>
      <c r="JN75" s="58">
        <v>13</v>
      </c>
      <c r="JO75" s="58">
        <v>11</v>
      </c>
      <c r="JP75" s="84">
        <f t="shared" si="196"/>
        <v>138</v>
      </c>
      <c r="JQ75" s="58">
        <v>6</v>
      </c>
      <c r="JR75" s="58">
        <v>5</v>
      </c>
      <c r="JS75" s="58">
        <v>2</v>
      </c>
      <c r="JT75" s="58">
        <v>0</v>
      </c>
      <c r="JU75" s="58">
        <v>0</v>
      </c>
      <c r="JV75" s="58">
        <v>8</v>
      </c>
      <c r="JW75" s="58">
        <v>13</v>
      </c>
      <c r="JX75" s="58">
        <v>11</v>
      </c>
      <c r="JY75" s="58">
        <v>15</v>
      </c>
      <c r="JZ75" s="58">
        <v>7</v>
      </c>
      <c r="KA75" s="58">
        <v>7</v>
      </c>
      <c r="KB75" s="58">
        <v>8</v>
      </c>
      <c r="KC75" s="84">
        <f t="shared" si="197"/>
        <v>82</v>
      </c>
      <c r="KD75" s="58">
        <v>3</v>
      </c>
      <c r="KE75" s="58">
        <v>2</v>
      </c>
      <c r="KF75" s="58">
        <v>4</v>
      </c>
      <c r="KG75" s="58">
        <v>8</v>
      </c>
      <c r="KH75" s="58">
        <v>7</v>
      </c>
      <c r="KI75" s="58">
        <v>14</v>
      </c>
      <c r="KJ75" s="58">
        <v>10</v>
      </c>
      <c r="KK75" s="58">
        <v>11</v>
      </c>
      <c r="KL75" s="58">
        <v>14</v>
      </c>
      <c r="KM75" s="58">
        <v>14</v>
      </c>
      <c r="KN75" s="58">
        <v>14</v>
      </c>
      <c r="KO75" s="58">
        <v>9</v>
      </c>
      <c r="KP75" s="84">
        <f t="shared" si="198"/>
        <v>110</v>
      </c>
      <c r="KQ75" s="58">
        <v>6</v>
      </c>
      <c r="KR75" s="58">
        <v>6</v>
      </c>
      <c r="KS75" s="58">
        <v>6</v>
      </c>
      <c r="KT75" s="58">
        <v>8</v>
      </c>
      <c r="KU75" s="58">
        <v>5</v>
      </c>
      <c r="KV75" s="58">
        <v>1</v>
      </c>
      <c r="KW75" s="58">
        <v>0</v>
      </c>
      <c r="KX75" s="58">
        <v>15</v>
      </c>
      <c r="KY75" s="58">
        <v>23</v>
      </c>
      <c r="KZ75" s="58">
        <v>12</v>
      </c>
      <c r="LA75" s="58">
        <v>9</v>
      </c>
      <c r="LB75" s="58">
        <v>6</v>
      </c>
      <c r="LC75" s="84">
        <f t="shared" si="199"/>
        <v>97</v>
      </c>
      <c r="LD75" s="58">
        <v>1</v>
      </c>
      <c r="LE75" s="58">
        <v>1</v>
      </c>
      <c r="LF75" s="58">
        <v>5</v>
      </c>
      <c r="LG75" s="58">
        <v>6</v>
      </c>
      <c r="LH75" s="58">
        <v>11</v>
      </c>
      <c r="LI75" s="58">
        <v>6</v>
      </c>
      <c r="LJ75" s="58">
        <v>10</v>
      </c>
      <c r="LK75" s="58">
        <v>20</v>
      </c>
      <c r="LL75" s="58">
        <v>11</v>
      </c>
      <c r="LM75" s="58">
        <v>10</v>
      </c>
      <c r="LN75" s="58">
        <v>9</v>
      </c>
      <c r="LO75" s="58">
        <v>5</v>
      </c>
      <c r="LP75" s="84">
        <f t="shared" si="200"/>
        <v>95</v>
      </c>
      <c r="LQ75" s="169">
        <v>10</v>
      </c>
      <c r="LR75" s="169">
        <v>4</v>
      </c>
      <c r="LS75" s="169">
        <v>10</v>
      </c>
      <c r="LT75" s="169">
        <v>6</v>
      </c>
      <c r="LU75" s="169">
        <v>6</v>
      </c>
      <c r="LV75" s="169">
        <v>2</v>
      </c>
      <c r="LW75" s="169">
        <v>8</v>
      </c>
      <c r="LX75" s="169">
        <v>10</v>
      </c>
      <c r="LY75" s="169">
        <v>14</v>
      </c>
      <c r="LZ75" s="169">
        <v>13</v>
      </c>
      <c r="MA75" s="169">
        <v>7</v>
      </c>
      <c r="MB75" s="169">
        <v>9</v>
      </c>
      <c r="MC75" s="84">
        <f t="shared" si="201"/>
        <v>99</v>
      </c>
      <c r="MD75" s="169">
        <v>8</v>
      </c>
      <c r="ME75" s="169">
        <v>7</v>
      </c>
      <c r="MF75" s="169">
        <v>5</v>
      </c>
      <c r="MG75" s="169">
        <v>9</v>
      </c>
      <c r="MH75" s="169">
        <v>6</v>
      </c>
      <c r="MI75" s="169">
        <v>4</v>
      </c>
      <c r="MJ75" s="58">
        <v>6</v>
      </c>
      <c r="MK75" s="58"/>
      <c r="ML75" s="58"/>
      <c r="MM75" s="58"/>
      <c r="MN75" s="58"/>
      <c r="MO75" s="58"/>
      <c r="MP75" s="83">
        <f t="shared" si="202"/>
        <v>45</v>
      </c>
    </row>
    <row r="76" spans="1:354" x14ac:dyDescent="0.25">
      <c r="A76" s="184"/>
      <c r="B76" s="185"/>
      <c r="C76" s="12" t="s">
        <v>78</v>
      </c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83">
        <f t="shared" si="176"/>
        <v>0</v>
      </c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83">
        <f t="shared" si="177"/>
        <v>0</v>
      </c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83">
        <f t="shared" si="178"/>
        <v>0</v>
      </c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84">
        <f t="shared" si="179"/>
        <v>0</v>
      </c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84">
        <f t="shared" si="180"/>
        <v>0</v>
      </c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84">
        <f t="shared" si="181"/>
        <v>0</v>
      </c>
      <c r="CD76" s="62"/>
      <c r="CE76" s="62"/>
      <c r="CF76" s="62"/>
      <c r="CG76" s="62"/>
      <c r="CH76" s="62"/>
      <c r="CI76" s="62"/>
      <c r="CJ76" s="62"/>
      <c r="CK76" s="62"/>
      <c r="CL76" s="62"/>
      <c r="CM76" s="62"/>
      <c r="CN76" s="62"/>
      <c r="CO76" s="62"/>
      <c r="CP76" s="84">
        <f t="shared" si="182"/>
        <v>0</v>
      </c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85">
        <f t="shared" si="183"/>
        <v>0</v>
      </c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84">
        <f t="shared" si="184"/>
        <v>0</v>
      </c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84">
        <f t="shared" si="185"/>
        <v>0</v>
      </c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84">
        <f t="shared" si="186"/>
        <v>0</v>
      </c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84">
        <f t="shared" si="187"/>
        <v>0</v>
      </c>
      <c r="FD76" s="62">
        <v>132</v>
      </c>
      <c r="FE76" s="62">
        <v>118</v>
      </c>
      <c r="FF76" s="62">
        <v>123</v>
      </c>
      <c r="FG76" s="62">
        <v>108</v>
      </c>
      <c r="FH76" s="62">
        <v>125</v>
      </c>
      <c r="FI76" s="62">
        <v>131</v>
      </c>
      <c r="FJ76" s="62">
        <v>410</v>
      </c>
      <c r="FK76" s="62">
        <v>169</v>
      </c>
      <c r="FL76" s="62">
        <v>165</v>
      </c>
      <c r="FM76" s="62">
        <v>115</v>
      </c>
      <c r="FN76" s="62">
        <v>6</v>
      </c>
      <c r="FO76" s="62">
        <v>149</v>
      </c>
      <c r="FP76" s="85">
        <f t="shared" si="188"/>
        <v>1751</v>
      </c>
      <c r="FQ76" s="62">
        <v>126</v>
      </c>
      <c r="FR76" s="62">
        <v>91</v>
      </c>
      <c r="FS76" s="62">
        <v>88</v>
      </c>
      <c r="FT76" s="62">
        <v>117</v>
      </c>
      <c r="FU76" s="62">
        <v>114</v>
      </c>
      <c r="FV76" s="62">
        <v>122</v>
      </c>
      <c r="FW76" s="62">
        <v>138</v>
      </c>
      <c r="FX76" s="62">
        <v>146</v>
      </c>
      <c r="FY76" s="62">
        <v>229</v>
      </c>
      <c r="FZ76" s="62">
        <v>102</v>
      </c>
      <c r="GA76" s="62">
        <v>102</v>
      </c>
      <c r="GB76" s="62">
        <v>141</v>
      </c>
      <c r="GC76" s="85">
        <f t="shared" si="189"/>
        <v>1516</v>
      </c>
      <c r="GD76" s="62">
        <v>117</v>
      </c>
      <c r="GE76" s="62">
        <v>82</v>
      </c>
      <c r="GF76" s="62">
        <v>96</v>
      </c>
      <c r="GG76" s="62">
        <v>110</v>
      </c>
      <c r="GH76" s="62">
        <v>93</v>
      </c>
      <c r="GI76" s="62">
        <v>121</v>
      </c>
      <c r="GJ76" s="62">
        <v>172</v>
      </c>
      <c r="GK76" s="62">
        <v>103</v>
      </c>
      <c r="GL76" s="62">
        <v>32</v>
      </c>
      <c r="GM76" s="62">
        <v>76</v>
      </c>
      <c r="GN76" s="62">
        <v>78</v>
      </c>
      <c r="GO76" s="62">
        <v>95</v>
      </c>
      <c r="GP76" s="85">
        <f t="shared" si="190"/>
        <v>1175</v>
      </c>
      <c r="GQ76" s="62">
        <v>70</v>
      </c>
      <c r="GR76" s="62">
        <v>61</v>
      </c>
      <c r="GS76" s="62">
        <v>82</v>
      </c>
      <c r="GT76" s="62">
        <v>81</v>
      </c>
      <c r="GU76" s="62">
        <v>123</v>
      </c>
      <c r="GV76" s="62">
        <v>80</v>
      </c>
      <c r="GW76" s="62">
        <v>94</v>
      </c>
      <c r="GX76" s="62">
        <v>133</v>
      </c>
      <c r="GY76" s="62">
        <v>105</v>
      </c>
      <c r="GZ76" s="62">
        <v>87</v>
      </c>
      <c r="HA76" s="62">
        <v>82</v>
      </c>
      <c r="HB76" s="62">
        <v>89</v>
      </c>
      <c r="HC76" s="85">
        <f t="shared" si="191"/>
        <v>1087</v>
      </c>
      <c r="HD76" s="62">
        <v>67</v>
      </c>
      <c r="HE76" s="62">
        <v>98</v>
      </c>
      <c r="HF76" s="62">
        <v>81</v>
      </c>
      <c r="HG76" s="62">
        <v>99</v>
      </c>
      <c r="HH76" s="62">
        <v>42</v>
      </c>
      <c r="HI76" s="62">
        <v>131</v>
      </c>
      <c r="HJ76" s="62">
        <v>86</v>
      </c>
      <c r="HK76" s="62">
        <v>103</v>
      </c>
      <c r="HL76" s="62">
        <v>86</v>
      </c>
      <c r="HM76" s="62">
        <v>120</v>
      </c>
      <c r="HN76" s="62">
        <v>89</v>
      </c>
      <c r="HO76" s="62">
        <v>83</v>
      </c>
      <c r="HP76" s="84">
        <f t="shared" si="192"/>
        <v>1085</v>
      </c>
      <c r="HQ76" s="62">
        <v>70</v>
      </c>
      <c r="HR76" s="62">
        <v>74</v>
      </c>
      <c r="HS76" s="62">
        <v>88</v>
      </c>
      <c r="HT76" s="62">
        <v>102</v>
      </c>
      <c r="HU76" s="62">
        <v>75</v>
      </c>
      <c r="HV76" s="62">
        <v>170</v>
      </c>
      <c r="HW76" s="62">
        <v>87</v>
      </c>
      <c r="HX76" s="62">
        <v>105</v>
      </c>
      <c r="HY76" s="62">
        <v>103</v>
      </c>
      <c r="HZ76" s="62">
        <v>126</v>
      </c>
      <c r="IA76" s="62">
        <v>91</v>
      </c>
      <c r="IB76" s="62">
        <v>84</v>
      </c>
      <c r="IC76" s="84">
        <f t="shared" si="193"/>
        <v>1175</v>
      </c>
      <c r="ID76" s="62">
        <v>61</v>
      </c>
      <c r="IE76" s="62">
        <v>67</v>
      </c>
      <c r="IF76" s="62">
        <v>90</v>
      </c>
      <c r="IG76" s="62">
        <v>94</v>
      </c>
      <c r="IH76" s="62">
        <v>104</v>
      </c>
      <c r="II76" s="62">
        <v>77</v>
      </c>
      <c r="IJ76" s="62">
        <v>93</v>
      </c>
      <c r="IK76" s="62">
        <v>95</v>
      </c>
      <c r="IL76" s="62">
        <v>70</v>
      </c>
      <c r="IM76" s="62">
        <v>106</v>
      </c>
      <c r="IN76" s="62">
        <v>82</v>
      </c>
      <c r="IO76" s="62">
        <v>63</v>
      </c>
      <c r="IP76" s="84">
        <f t="shared" si="194"/>
        <v>1002</v>
      </c>
      <c r="IQ76" s="62">
        <v>90</v>
      </c>
      <c r="IR76" s="62">
        <v>57</v>
      </c>
      <c r="IS76" s="62">
        <v>95</v>
      </c>
      <c r="IT76" s="62">
        <v>81</v>
      </c>
      <c r="IU76" s="62">
        <v>105</v>
      </c>
      <c r="IV76" s="62">
        <v>92</v>
      </c>
      <c r="IW76" s="62">
        <v>88</v>
      </c>
      <c r="IX76" s="62">
        <v>84</v>
      </c>
      <c r="IY76" s="62">
        <v>115</v>
      </c>
      <c r="IZ76" s="58">
        <v>151</v>
      </c>
      <c r="JA76" s="62">
        <v>83</v>
      </c>
      <c r="JB76" s="62">
        <v>93</v>
      </c>
      <c r="JC76" s="84">
        <f t="shared" si="195"/>
        <v>1134</v>
      </c>
      <c r="JD76" s="62">
        <v>62</v>
      </c>
      <c r="JE76" s="62">
        <v>70</v>
      </c>
      <c r="JF76" s="62">
        <v>84</v>
      </c>
      <c r="JG76" s="62">
        <v>79</v>
      </c>
      <c r="JH76" s="62">
        <v>87</v>
      </c>
      <c r="JI76" s="62">
        <v>69</v>
      </c>
      <c r="JJ76" s="62">
        <v>84</v>
      </c>
      <c r="JK76" s="62">
        <v>71</v>
      </c>
      <c r="JL76" s="62">
        <v>102</v>
      </c>
      <c r="JM76" s="62">
        <v>86</v>
      </c>
      <c r="JN76" s="62">
        <v>73</v>
      </c>
      <c r="JO76" s="62">
        <v>115</v>
      </c>
      <c r="JP76" s="84">
        <f t="shared" si="196"/>
        <v>982</v>
      </c>
      <c r="JQ76" s="62">
        <v>78</v>
      </c>
      <c r="JR76" s="62">
        <v>66</v>
      </c>
      <c r="JS76" s="62">
        <v>53</v>
      </c>
      <c r="JT76" s="62">
        <v>50</v>
      </c>
      <c r="JU76" s="62">
        <v>55</v>
      </c>
      <c r="JV76" s="62">
        <v>89</v>
      </c>
      <c r="JW76" s="62">
        <v>96</v>
      </c>
      <c r="JX76" s="62">
        <v>69</v>
      </c>
      <c r="JY76" s="62">
        <v>84</v>
      </c>
      <c r="JZ76" s="62">
        <v>84</v>
      </c>
      <c r="KA76" s="62">
        <v>95</v>
      </c>
      <c r="KB76" s="62">
        <v>88</v>
      </c>
      <c r="KC76" s="84">
        <f t="shared" si="197"/>
        <v>907</v>
      </c>
      <c r="KD76" s="62">
        <v>56</v>
      </c>
      <c r="KE76" s="62">
        <v>65</v>
      </c>
      <c r="KF76" s="62">
        <v>97</v>
      </c>
      <c r="KG76" s="62">
        <v>64</v>
      </c>
      <c r="KH76" s="62">
        <v>69</v>
      </c>
      <c r="KI76" s="62">
        <v>69</v>
      </c>
      <c r="KJ76" s="62">
        <v>63</v>
      </c>
      <c r="KK76" s="62">
        <v>78</v>
      </c>
      <c r="KL76" s="62">
        <v>121</v>
      </c>
      <c r="KM76" s="62">
        <v>89</v>
      </c>
      <c r="KN76" s="62">
        <v>90</v>
      </c>
      <c r="KO76" s="62">
        <v>72</v>
      </c>
      <c r="KP76" s="84">
        <f t="shared" si="198"/>
        <v>933</v>
      </c>
      <c r="KQ76" s="62">
        <v>65</v>
      </c>
      <c r="KR76" s="62">
        <v>47</v>
      </c>
      <c r="KS76" s="62">
        <v>83</v>
      </c>
      <c r="KT76" s="62">
        <v>79</v>
      </c>
      <c r="KU76" s="62">
        <v>48</v>
      </c>
      <c r="KV76" s="62">
        <v>39</v>
      </c>
      <c r="KW76" s="62">
        <v>10</v>
      </c>
      <c r="KX76" s="62">
        <v>145</v>
      </c>
      <c r="KY76" s="62">
        <v>107</v>
      </c>
      <c r="KZ76" s="62">
        <v>88</v>
      </c>
      <c r="LA76" s="62">
        <v>65</v>
      </c>
      <c r="LB76" s="62">
        <v>68</v>
      </c>
      <c r="LC76" s="84">
        <f t="shared" si="199"/>
        <v>844</v>
      </c>
      <c r="LD76" s="62">
        <v>56</v>
      </c>
      <c r="LE76" s="62">
        <v>49</v>
      </c>
      <c r="LF76" s="62">
        <v>104</v>
      </c>
      <c r="LG76" s="62">
        <v>98</v>
      </c>
      <c r="LH76" s="62">
        <v>80</v>
      </c>
      <c r="LI76" s="62">
        <v>70</v>
      </c>
      <c r="LJ76" s="62">
        <v>75</v>
      </c>
      <c r="LK76" s="62">
        <v>102</v>
      </c>
      <c r="LL76" s="62">
        <v>85</v>
      </c>
      <c r="LM76" s="62">
        <v>78</v>
      </c>
      <c r="LN76" s="62">
        <v>77</v>
      </c>
      <c r="LO76" s="62">
        <v>44</v>
      </c>
      <c r="LP76" s="84">
        <f t="shared" si="200"/>
        <v>918</v>
      </c>
      <c r="LQ76" s="164">
        <v>70</v>
      </c>
      <c r="LR76" s="164">
        <v>36</v>
      </c>
      <c r="LS76" s="164">
        <v>74</v>
      </c>
      <c r="LT76" s="164">
        <v>54</v>
      </c>
      <c r="LU76" s="164">
        <v>83</v>
      </c>
      <c r="LV76" s="164">
        <v>71</v>
      </c>
      <c r="LW76" s="164">
        <v>91</v>
      </c>
      <c r="LX76" s="164">
        <v>85</v>
      </c>
      <c r="LY76" s="164">
        <v>73</v>
      </c>
      <c r="LZ76" s="164">
        <v>89</v>
      </c>
      <c r="MA76" s="164">
        <v>75</v>
      </c>
      <c r="MB76" s="164">
        <v>57</v>
      </c>
      <c r="MC76" s="84">
        <f t="shared" si="201"/>
        <v>858</v>
      </c>
      <c r="MD76" s="164">
        <v>49</v>
      </c>
      <c r="ME76" s="164">
        <v>86</v>
      </c>
      <c r="MF76" s="164">
        <v>55</v>
      </c>
      <c r="MG76" s="164">
        <v>58</v>
      </c>
      <c r="MH76" s="164">
        <v>56</v>
      </c>
      <c r="MI76" s="164">
        <v>59</v>
      </c>
      <c r="MJ76" s="62">
        <v>81</v>
      </c>
      <c r="MK76" s="62"/>
      <c r="ML76" s="62"/>
      <c r="MM76" s="62"/>
      <c r="MN76" s="62"/>
      <c r="MO76" s="62"/>
      <c r="MP76" s="83">
        <f t="shared" si="202"/>
        <v>444</v>
      </c>
    </row>
    <row r="77" spans="1:354" x14ac:dyDescent="0.25">
      <c r="A77" s="184"/>
      <c r="B77" s="185"/>
      <c r="C77" s="12" t="s">
        <v>79</v>
      </c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83">
        <f t="shared" si="176"/>
        <v>0</v>
      </c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83">
        <f t="shared" si="177"/>
        <v>0</v>
      </c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83">
        <f t="shared" si="178"/>
        <v>0</v>
      </c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84">
        <f t="shared" si="179"/>
        <v>0</v>
      </c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84">
        <f t="shared" si="180"/>
        <v>0</v>
      </c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84">
        <f t="shared" si="181"/>
        <v>0</v>
      </c>
      <c r="CD77" s="62"/>
      <c r="CE77" s="62"/>
      <c r="CF77" s="62"/>
      <c r="CG77" s="62"/>
      <c r="CH77" s="62"/>
      <c r="CI77" s="62"/>
      <c r="CJ77" s="62"/>
      <c r="CK77" s="62"/>
      <c r="CL77" s="62"/>
      <c r="CM77" s="62"/>
      <c r="CN77" s="62"/>
      <c r="CO77" s="62"/>
      <c r="CP77" s="84">
        <f t="shared" si="182"/>
        <v>0</v>
      </c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85">
        <f t="shared" si="183"/>
        <v>0</v>
      </c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84">
        <f t="shared" si="184"/>
        <v>0</v>
      </c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84">
        <f t="shared" si="185"/>
        <v>0</v>
      </c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84">
        <f t="shared" si="186"/>
        <v>0</v>
      </c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84">
        <f t="shared" si="187"/>
        <v>0</v>
      </c>
      <c r="FD77" s="62">
        <v>66</v>
      </c>
      <c r="FE77" s="62">
        <v>53</v>
      </c>
      <c r="FF77" s="62">
        <v>59</v>
      </c>
      <c r="FG77" s="62">
        <v>52</v>
      </c>
      <c r="FH77" s="62">
        <v>81</v>
      </c>
      <c r="FI77" s="62">
        <v>79</v>
      </c>
      <c r="FJ77" s="62">
        <v>96</v>
      </c>
      <c r="FK77" s="62">
        <v>90</v>
      </c>
      <c r="FL77" s="62">
        <v>101</v>
      </c>
      <c r="FM77" s="62">
        <v>106</v>
      </c>
      <c r="FN77" s="62">
        <v>4</v>
      </c>
      <c r="FO77" s="62">
        <v>94</v>
      </c>
      <c r="FP77" s="85">
        <f t="shared" si="188"/>
        <v>881</v>
      </c>
      <c r="FQ77" s="62">
        <v>64</v>
      </c>
      <c r="FR77" s="62">
        <v>40</v>
      </c>
      <c r="FS77" s="62">
        <v>58</v>
      </c>
      <c r="FT77" s="62">
        <v>76</v>
      </c>
      <c r="FU77" s="62">
        <v>62</v>
      </c>
      <c r="FV77" s="62">
        <v>100</v>
      </c>
      <c r="FW77" s="62">
        <v>68</v>
      </c>
      <c r="FX77" s="62">
        <v>81</v>
      </c>
      <c r="FY77" s="62">
        <v>107</v>
      </c>
      <c r="FZ77" s="62">
        <v>18</v>
      </c>
      <c r="GA77" s="62">
        <v>73</v>
      </c>
      <c r="GB77" s="62">
        <v>68</v>
      </c>
      <c r="GC77" s="85">
        <f t="shared" si="189"/>
        <v>815</v>
      </c>
      <c r="GD77" s="62">
        <v>46</v>
      </c>
      <c r="GE77" s="62">
        <v>59</v>
      </c>
      <c r="GF77" s="62">
        <v>55</v>
      </c>
      <c r="GG77" s="62">
        <v>71</v>
      </c>
      <c r="GH77" s="62">
        <v>48</v>
      </c>
      <c r="GI77" s="62">
        <v>40</v>
      </c>
      <c r="GJ77" s="62">
        <v>61</v>
      </c>
      <c r="GK77" s="62">
        <v>148</v>
      </c>
      <c r="GL77" s="62">
        <v>106</v>
      </c>
      <c r="GM77" s="62">
        <v>84</v>
      </c>
      <c r="GN77" s="62">
        <v>93</v>
      </c>
      <c r="GO77" s="62">
        <v>160</v>
      </c>
      <c r="GP77" s="85">
        <f t="shared" si="190"/>
        <v>971</v>
      </c>
      <c r="GQ77" s="62">
        <v>69</v>
      </c>
      <c r="GR77" s="62">
        <v>65</v>
      </c>
      <c r="GS77" s="62">
        <v>82</v>
      </c>
      <c r="GT77" s="62">
        <v>63</v>
      </c>
      <c r="GU77" s="62">
        <v>101</v>
      </c>
      <c r="GV77" s="62">
        <v>82</v>
      </c>
      <c r="GW77" s="62">
        <v>84</v>
      </c>
      <c r="GX77" s="62">
        <v>102</v>
      </c>
      <c r="GY77" s="62">
        <v>96</v>
      </c>
      <c r="GZ77" s="62">
        <v>99</v>
      </c>
      <c r="HA77" s="62">
        <v>78</v>
      </c>
      <c r="HB77" s="62">
        <v>86</v>
      </c>
      <c r="HC77" s="85">
        <f t="shared" si="191"/>
        <v>1007</v>
      </c>
      <c r="HD77" s="62">
        <v>83</v>
      </c>
      <c r="HE77" s="62">
        <v>61</v>
      </c>
      <c r="HF77" s="62">
        <v>77</v>
      </c>
      <c r="HG77" s="62">
        <v>99</v>
      </c>
      <c r="HH77" s="62">
        <v>103</v>
      </c>
      <c r="HI77" s="62">
        <v>101</v>
      </c>
      <c r="HJ77" s="62">
        <v>92</v>
      </c>
      <c r="HK77" s="62">
        <v>109</v>
      </c>
      <c r="HL77" s="62">
        <v>94</v>
      </c>
      <c r="HM77" s="62">
        <v>96</v>
      </c>
      <c r="HN77" s="62">
        <v>85</v>
      </c>
      <c r="HO77" s="62">
        <v>93</v>
      </c>
      <c r="HP77" s="84">
        <f t="shared" si="192"/>
        <v>1093</v>
      </c>
      <c r="HQ77" s="62">
        <v>64</v>
      </c>
      <c r="HR77" s="62">
        <v>61</v>
      </c>
      <c r="HS77" s="62">
        <v>84</v>
      </c>
      <c r="HT77" s="62">
        <v>75</v>
      </c>
      <c r="HU77" s="62">
        <v>76</v>
      </c>
      <c r="HV77" s="62">
        <v>85</v>
      </c>
      <c r="HW77" s="62">
        <v>100</v>
      </c>
      <c r="HX77" s="62">
        <v>96</v>
      </c>
      <c r="HY77" s="62">
        <v>92</v>
      </c>
      <c r="HZ77" s="62">
        <v>119</v>
      </c>
      <c r="IA77" s="62">
        <v>70</v>
      </c>
      <c r="IB77" s="62">
        <v>89</v>
      </c>
      <c r="IC77" s="84">
        <f t="shared" si="193"/>
        <v>1011</v>
      </c>
      <c r="ID77" s="62">
        <v>55</v>
      </c>
      <c r="IE77" s="62">
        <v>69</v>
      </c>
      <c r="IF77" s="62">
        <v>69</v>
      </c>
      <c r="IG77" s="62">
        <v>72</v>
      </c>
      <c r="IH77" s="62">
        <v>109</v>
      </c>
      <c r="II77" s="62">
        <v>71</v>
      </c>
      <c r="IJ77" s="62">
        <v>101</v>
      </c>
      <c r="IK77" s="62">
        <v>101</v>
      </c>
      <c r="IL77" s="62">
        <v>75</v>
      </c>
      <c r="IM77" s="62">
        <v>93</v>
      </c>
      <c r="IN77" s="62">
        <v>68</v>
      </c>
      <c r="IO77" s="62">
        <v>12</v>
      </c>
      <c r="IP77" s="84">
        <f t="shared" si="194"/>
        <v>895</v>
      </c>
      <c r="IQ77" s="62">
        <v>66</v>
      </c>
      <c r="IR77" s="62">
        <v>39</v>
      </c>
      <c r="IS77" s="62">
        <v>64</v>
      </c>
      <c r="IT77" s="62">
        <v>76</v>
      </c>
      <c r="IU77" s="62">
        <v>96</v>
      </c>
      <c r="IV77" s="62">
        <v>77</v>
      </c>
      <c r="IW77" s="62">
        <v>100</v>
      </c>
      <c r="IX77" s="62">
        <v>76</v>
      </c>
      <c r="IY77" s="62">
        <v>162</v>
      </c>
      <c r="IZ77" s="58">
        <v>99</v>
      </c>
      <c r="JA77" s="62">
        <v>57</v>
      </c>
      <c r="JB77" s="62">
        <v>63</v>
      </c>
      <c r="JC77" s="84">
        <f t="shared" si="195"/>
        <v>975</v>
      </c>
      <c r="JD77" s="62">
        <v>54</v>
      </c>
      <c r="JE77" s="62">
        <v>66</v>
      </c>
      <c r="JF77" s="62">
        <v>72</v>
      </c>
      <c r="JG77" s="62">
        <v>57</v>
      </c>
      <c r="JH77" s="62">
        <v>83</v>
      </c>
      <c r="JI77" s="62">
        <v>79</v>
      </c>
      <c r="JJ77" s="62">
        <v>91</v>
      </c>
      <c r="JK77" s="62">
        <v>78</v>
      </c>
      <c r="JL77" s="62">
        <v>113</v>
      </c>
      <c r="JM77" s="62">
        <v>89</v>
      </c>
      <c r="JN77" s="62">
        <v>75</v>
      </c>
      <c r="JO77" s="62">
        <v>83</v>
      </c>
      <c r="JP77" s="84">
        <f t="shared" si="196"/>
        <v>940</v>
      </c>
      <c r="JQ77" s="62">
        <v>67</v>
      </c>
      <c r="JR77" s="62">
        <v>64</v>
      </c>
      <c r="JS77" s="62">
        <v>47</v>
      </c>
      <c r="JT77" s="62">
        <v>46</v>
      </c>
      <c r="JU77" s="62">
        <v>36</v>
      </c>
      <c r="JV77" s="62">
        <v>69</v>
      </c>
      <c r="JW77" s="62">
        <v>84</v>
      </c>
      <c r="JX77" s="62">
        <v>75</v>
      </c>
      <c r="JY77" s="62">
        <v>88</v>
      </c>
      <c r="JZ77" s="62">
        <v>81</v>
      </c>
      <c r="KA77" s="62">
        <v>81</v>
      </c>
      <c r="KB77" s="62">
        <v>72</v>
      </c>
      <c r="KC77" s="84">
        <f t="shared" si="197"/>
        <v>810</v>
      </c>
      <c r="KD77" s="62">
        <v>53</v>
      </c>
      <c r="KE77" s="62">
        <v>58</v>
      </c>
      <c r="KF77" s="62">
        <v>87</v>
      </c>
      <c r="KG77" s="62">
        <v>87</v>
      </c>
      <c r="KH77" s="62">
        <v>54</v>
      </c>
      <c r="KI77" s="62">
        <v>96</v>
      </c>
      <c r="KJ77" s="62">
        <v>142</v>
      </c>
      <c r="KK77" s="62">
        <v>82</v>
      </c>
      <c r="KL77" s="62">
        <v>113</v>
      </c>
      <c r="KM77" s="62">
        <v>69</v>
      </c>
      <c r="KN77" s="62">
        <v>85</v>
      </c>
      <c r="KO77" s="62">
        <v>73</v>
      </c>
      <c r="KP77" s="84">
        <f t="shared" si="198"/>
        <v>999</v>
      </c>
      <c r="KQ77" s="62">
        <v>55</v>
      </c>
      <c r="KR77" s="62">
        <v>33</v>
      </c>
      <c r="KS77" s="62">
        <v>91</v>
      </c>
      <c r="KT77" s="62">
        <v>57</v>
      </c>
      <c r="KU77" s="62">
        <v>54</v>
      </c>
      <c r="KV77" s="62">
        <v>36</v>
      </c>
      <c r="KW77" s="62">
        <v>0</v>
      </c>
      <c r="KX77" s="62">
        <v>155</v>
      </c>
      <c r="KY77" s="62">
        <v>107</v>
      </c>
      <c r="KZ77" s="62">
        <v>93</v>
      </c>
      <c r="LA77" s="62">
        <v>63</v>
      </c>
      <c r="LB77" s="62">
        <v>47</v>
      </c>
      <c r="LC77" s="84">
        <f t="shared" si="199"/>
        <v>791</v>
      </c>
      <c r="LD77" s="62">
        <v>50</v>
      </c>
      <c r="LE77" s="62">
        <v>69</v>
      </c>
      <c r="LF77" s="62">
        <v>79</v>
      </c>
      <c r="LG77" s="62">
        <v>38</v>
      </c>
      <c r="LH77" s="62">
        <v>101</v>
      </c>
      <c r="LI77" s="62">
        <v>70</v>
      </c>
      <c r="LJ77" s="62">
        <v>77</v>
      </c>
      <c r="LK77" s="62">
        <v>114</v>
      </c>
      <c r="LL77" s="62">
        <v>78</v>
      </c>
      <c r="LM77" s="62">
        <v>109</v>
      </c>
      <c r="LN77" s="62">
        <v>91</v>
      </c>
      <c r="LO77" s="62">
        <v>148</v>
      </c>
      <c r="LP77" s="84">
        <f t="shared" si="200"/>
        <v>1024</v>
      </c>
      <c r="LQ77" s="164">
        <v>40</v>
      </c>
      <c r="LR77" s="164">
        <v>28</v>
      </c>
      <c r="LS77" s="164">
        <v>41</v>
      </c>
      <c r="LT77" s="164">
        <v>63</v>
      </c>
      <c r="LU77" s="164">
        <v>77</v>
      </c>
      <c r="LV77" s="164">
        <v>47</v>
      </c>
      <c r="LW77" s="164">
        <v>85</v>
      </c>
      <c r="LX77" s="164">
        <v>90</v>
      </c>
      <c r="LY77" s="164">
        <v>92</v>
      </c>
      <c r="LZ77" s="164">
        <v>108</v>
      </c>
      <c r="MA77" s="164">
        <v>46</v>
      </c>
      <c r="MB77" s="164">
        <v>37</v>
      </c>
      <c r="MC77" s="84">
        <f t="shared" si="201"/>
        <v>754</v>
      </c>
      <c r="MD77" s="164">
        <v>63</v>
      </c>
      <c r="ME77" s="164">
        <v>40</v>
      </c>
      <c r="MF77" s="164">
        <v>41</v>
      </c>
      <c r="MG77" s="164">
        <v>61</v>
      </c>
      <c r="MH77" s="164">
        <v>62</v>
      </c>
      <c r="MI77" s="164">
        <v>69</v>
      </c>
      <c r="MJ77" s="62">
        <v>61</v>
      </c>
      <c r="MK77" s="62"/>
      <c r="ML77" s="62"/>
      <c r="MM77" s="62"/>
      <c r="MN77" s="62"/>
      <c r="MO77" s="62"/>
      <c r="MP77" s="83">
        <f t="shared" si="202"/>
        <v>397</v>
      </c>
    </row>
    <row r="78" spans="1:354" x14ac:dyDescent="0.25">
      <c r="A78" s="184"/>
      <c r="B78" s="185"/>
      <c r="C78" s="12" t="s">
        <v>80</v>
      </c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83">
        <f t="shared" si="176"/>
        <v>0</v>
      </c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83">
        <f t="shared" si="177"/>
        <v>0</v>
      </c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83">
        <f t="shared" si="178"/>
        <v>0</v>
      </c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84">
        <f t="shared" si="179"/>
        <v>0</v>
      </c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84">
        <f t="shared" si="180"/>
        <v>0</v>
      </c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84">
        <f t="shared" si="181"/>
        <v>0</v>
      </c>
      <c r="CD78" s="62"/>
      <c r="CE78" s="62"/>
      <c r="CF78" s="62"/>
      <c r="CG78" s="62"/>
      <c r="CH78" s="62"/>
      <c r="CI78" s="62"/>
      <c r="CJ78" s="62"/>
      <c r="CK78" s="62"/>
      <c r="CL78" s="62"/>
      <c r="CM78" s="62"/>
      <c r="CN78" s="62"/>
      <c r="CO78" s="62"/>
      <c r="CP78" s="84">
        <f t="shared" si="182"/>
        <v>0</v>
      </c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85">
        <f t="shared" si="183"/>
        <v>0</v>
      </c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84">
        <f t="shared" si="184"/>
        <v>0</v>
      </c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84">
        <f t="shared" si="185"/>
        <v>0</v>
      </c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84">
        <f t="shared" si="186"/>
        <v>0</v>
      </c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84">
        <f t="shared" si="187"/>
        <v>0</v>
      </c>
      <c r="FD78" s="62">
        <v>106</v>
      </c>
      <c r="FE78" s="62">
        <v>79</v>
      </c>
      <c r="FF78" s="62">
        <v>102</v>
      </c>
      <c r="FG78" s="62">
        <v>107</v>
      </c>
      <c r="FH78" s="62">
        <v>118</v>
      </c>
      <c r="FI78" s="62">
        <v>94</v>
      </c>
      <c r="FJ78" s="62">
        <v>104</v>
      </c>
      <c r="FK78" s="62">
        <v>104</v>
      </c>
      <c r="FL78" s="62">
        <v>111</v>
      </c>
      <c r="FM78" s="62">
        <v>119</v>
      </c>
      <c r="FN78" s="62">
        <v>6</v>
      </c>
      <c r="FO78" s="62">
        <v>115</v>
      </c>
      <c r="FP78" s="85">
        <f t="shared" si="188"/>
        <v>1165</v>
      </c>
      <c r="FQ78" s="62">
        <v>112</v>
      </c>
      <c r="FR78" s="62">
        <v>107</v>
      </c>
      <c r="FS78" s="62">
        <v>128</v>
      </c>
      <c r="FT78" s="62">
        <v>85</v>
      </c>
      <c r="FU78" s="62">
        <v>102</v>
      </c>
      <c r="FV78" s="62">
        <v>309</v>
      </c>
      <c r="FW78" s="62">
        <v>105</v>
      </c>
      <c r="FX78" s="62">
        <v>100</v>
      </c>
      <c r="FY78" s="62">
        <v>95</v>
      </c>
      <c r="FZ78" s="62">
        <v>118</v>
      </c>
      <c r="GA78" s="62">
        <v>116</v>
      </c>
      <c r="GB78" s="62">
        <v>140</v>
      </c>
      <c r="GC78" s="85">
        <f t="shared" si="189"/>
        <v>1517</v>
      </c>
      <c r="GD78" s="62">
        <v>102</v>
      </c>
      <c r="GE78" s="62">
        <v>100</v>
      </c>
      <c r="GF78" s="62">
        <v>271</v>
      </c>
      <c r="GG78" s="62">
        <v>117</v>
      </c>
      <c r="GH78" s="62">
        <v>82</v>
      </c>
      <c r="GI78" s="62">
        <v>83</v>
      </c>
      <c r="GJ78" s="62">
        <v>120</v>
      </c>
      <c r="GK78" s="62">
        <v>84</v>
      </c>
      <c r="GL78" s="62">
        <v>115</v>
      </c>
      <c r="GM78" s="62">
        <v>123</v>
      </c>
      <c r="GN78" s="62">
        <v>145</v>
      </c>
      <c r="GO78" s="62">
        <v>94</v>
      </c>
      <c r="GP78" s="85">
        <f t="shared" si="190"/>
        <v>1436</v>
      </c>
      <c r="GQ78" s="62">
        <v>116</v>
      </c>
      <c r="GR78" s="62">
        <v>104</v>
      </c>
      <c r="GS78" s="62">
        <v>78</v>
      </c>
      <c r="GT78" s="62">
        <v>107</v>
      </c>
      <c r="GU78" s="62">
        <v>119</v>
      </c>
      <c r="GV78" s="62">
        <v>106</v>
      </c>
      <c r="GW78" s="62">
        <v>127</v>
      </c>
      <c r="GX78" s="62">
        <v>118</v>
      </c>
      <c r="GY78" s="62">
        <v>146</v>
      </c>
      <c r="GZ78" s="62">
        <v>108</v>
      </c>
      <c r="HA78" s="62">
        <v>116</v>
      </c>
      <c r="HB78" s="62">
        <v>138</v>
      </c>
      <c r="HC78" s="85">
        <f t="shared" si="191"/>
        <v>1383</v>
      </c>
      <c r="HD78" s="62">
        <v>118</v>
      </c>
      <c r="HE78" s="62">
        <v>93</v>
      </c>
      <c r="HF78" s="62">
        <v>122</v>
      </c>
      <c r="HG78" s="62">
        <v>109</v>
      </c>
      <c r="HH78" s="62">
        <v>138</v>
      </c>
      <c r="HI78" s="62">
        <v>145</v>
      </c>
      <c r="HJ78" s="62">
        <v>105</v>
      </c>
      <c r="HK78" s="62">
        <v>130</v>
      </c>
      <c r="HL78" s="62">
        <v>96</v>
      </c>
      <c r="HM78" s="62">
        <v>341</v>
      </c>
      <c r="HN78" s="62">
        <v>116</v>
      </c>
      <c r="HO78" s="62">
        <v>106</v>
      </c>
      <c r="HP78" s="84">
        <f t="shared" si="192"/>
        <v>1619</v>
      </c>
      <c r="HQ78" s="62">
        <v>101</v>
      </c>
      <c r="HR78" s="62">
        <v>113</v>
      </c>
      <c r="HS78" s="62">
        <v>125</v>
      </c>
      <c r="HT78" s="62">
        <v>48</v>
      </c>
      <c r="HU78" s="62">
        <v>107</v>
      </c>
      <c r="HV78" s="62">
        <v>110</v>
      </c>
      <c r="HW78" s="62">
        <v>97</v>
      </c>
      <c r="HX78" s="62">
        <v>320</v>
      </c>
      <c r="HY78" s="62">
        <v>106</v>
      </c>
      <c r="HZ78" s="62">
        <v>146</v>
      </c>
      <c r="IA78" s="62">
        <v>105</v>
      </c>
      <c r="IB78" s="62">
        <v>100</v>
      </c>
      <c r="IC78" s="84">
        <f t="shared" si="193"/>
        <v>1478</v>
      </c>
      <c r="ID78" s="62">
        <v>115</v>
      </c>
      <c r="IE78" s="62">
        <v>99</v>
      </c>
      <c r="IF78" s="62">
        <v>231</v>
      </c>
      <c r="IG78" s="62">
        <v>109</v>
      </c>
      <c r="IH78" s="62">
        <v>142</v>
      </c>
      <c r="II78" s="62">
        <v>243</v>
      </c>
      <c r="IJ78" s="62">
        <v>212</v>
      </c>
      <c r="IK78" s="62">
        <v>1106</v>
      </c>
      <c r="IL78" s="62">
        <v>74</v>
      </c>
      <c r="IM78" s="62">
        <v>193</v>
      </c>
      <c r="IN78" s="62">
        <v>107</v>
      </c>
      <c r="IO78" s="62">
        <v>110</v>
      </c>
      <c r="IP78" s="84">
        <f t="shared" si="194"/>
        <v>2741</v>
      </c>
      <c r="IQ78" s="62">
        <v>115</v>
      </c>
      <c r="IR78" s="62">
        <v>91</v>
      </c>
      <c r="IS78" s="62">
        <v>111</v>
      </c>
      <c r="IT78" s="62">
        <v>102</v>
      </c>
      <c r="IU78" s="62">
        <v>127</v>
      </c>
      <c r="IV78" s="62">
        <v>90</v>
      </c>
      <c r="IW78" s="62">
        <v>123</v>
      </c>
      <c r="IX78" s="62">
        <v>92</v>
      </c>
      <c r="IY78" s="62">
        <v>108</v>
      </c>
      <c r="IZ78" s="58">
        <v>157</v>
      </c>
      <c r="JA78" s="62">
        <v>125</v>
      </c>
      <c r="JB78" s="62">
        <v>111</v>
      </c>
      <c r="JC78" s="84">
        <f t="shared" si="195"/>
        <v>1352</v>
      </c>
      <c r="JD78" s="62">
        <v>113</v>
      </c>
      <c r="JE78" s="62">
        <v>89</v>
      </c>
      <c r="JF78" s="62">
        <v>107</v>
      </c>
      <c r="JG78" s="62">
        <v>131</v>
      </c>
      <c r="JH78" s="62">
        <v>95</v>
      </c>
      <c r="JI78" s="62">
        <v>81</v>
      </c>
      <c r="JJ78" s="62">
        <v>118</v>
      </c>
      <c r="JK78" s="62">
        <v>97</v>
      </c>
      <c r="JL78" s="62">
        <v>133</v>
      </c>
      <c r="JM78" s="62">
        <v>110</v>
      </c>
      <c r="JN78" s="62">
        <v>96</v>
      </c>
      <c r="JO78" s="62">
        <v>108</v>
      </c>
      <c r="JP78" s="84">
        <f t="shared" si="196"/>
        <v>1278</v>
      </c>
      <c r="JQ78" s="62">
        <v>102</v>
      </c>
      <c r="JR78" s="62">
        <v>102</v>
      </c>
      <c r="JS78" s="62">
        <v>82</v>
      </c>
      <c r="JT78" s="62">
        <v>90</v>
      </c>
      <c r="JU78" s="62">
        <v>83</v>
      </c>
      <c r="JV78" s="62">
        <v>131</v>
      </c>
      <c r="JW78" s="62">
        <v>376</v>
      </c>
      <c r="JX78" s="62">
        <v>86</v>
      </c>
      <c r="JY78" s="62">
        <v>144</v>
      </c>
      <c r="JZ78" s="62">
        <v>110</v>
      </c>
      <c r="KA78" s="62">
        <v>110</v>
      </c>
      <c r="KB78" s="62">
        <v>140</v>
      </c>
      <c r="KC78" s="84">
        <f t="shared" si="197"/>
        <v>1556</v>
      </c>
      <c r="KD78" s="62">
        <v>67</v>
      </c>
      <c r="KE78" s="62">
        <v>85</v>
      </c>
      <c r="KF78" s="62">
        <v>154</v>
      </c>
      <c r="KG78" s="62">
        <v>137</v>
      </c>
      <c r="KH78" s="62">
        <v>100</v>
      </c>
      <c r="KI78" s="62">
        <v>125</v>
      </c>
      <c r="KJ78" s="62">
        <v>85</v>
      </c>
      <c r="KK78" s="62">
        <v>115</v>
      </c>
      <c r="KL78" s="62">
        <v>133</v>
      </c>
      <c r="KM78" s="62">
        <v>89</v>
      </c>
      <c r="KN78" s="62">
        <v>125</v>
      </c>
      <c r="KO78" s="62">
        <v>118</v>
      </c>
      <c r="KP78" s="84">
        <f t="shared" si="198"/>
        <v>1333</v>
      </c>
      <c r="KQ78" s="62">
        <v>113</v>
      </c>
      <c r="KR78" s="62">
        <v>118</v>
      </c>
      <c r="KS78" s="62">
        <v>106</v>
      </c>
      <c r="KT78" s="62">
        <v>80</v>
      </c>
      <c r="KU78" s="62">
        <v>84</v>
      </c>
      <c r="KV78" s="62">
        <v>52</v>
      </c>
      <c r="KW78" s="62">
        <v>40</v>
      </c>
      <c r="KX78" s="62">
        <v>204</v>
      </c>
      <c r="KY78" s="62">
        <v>52</v>
      </c>
      <c r="KZ78" s="62">
        <v>156</v>
      </c>
      <c r="LA78" s="62">
        <v>114</v>
      </c>
      <c r="LB78" s="62">
        <v>114</v>
      </c>
      <c r="LC78" s="84">
        <f t="shared" si="199"/>
        <v>1233</v>
      </c>
      <c r="LD78" s="62">
        <v>94</v>
      </c>
      <c r="LE78" s="62">
        <v>94</v>
      </c>
      <c r="LF78" s="62">
        <v>129</v>
      </c>
      <c r="LG78" s="62">
        <v>88</v>
      </c>
      <c r="LH78" s="62">
        <v>154</v>
      </c>
      <c r="LI78" s="62">
        <v>122</v>
      </c>
      <c r="LJ78" s="62">
        <v>102</v>
      </c>
      <c r="LK78" s="62">
        <v>136</v>
      </c>
      <c r="LL78" s="62">
        <v>103</v>
      </c>
      <c r="LM78" s="62">
        <v>151</v>
      </c>
      <c r="LN78" s="62">
        <v>92</v>
      </c>
      <c r="LO78" s="62">
        <v>93</v>
      </c>
      <c r="LP78" s="84">
        <f t="shared" si="200"/>
        <v>1358</v>
      </c>
      <c r="LQ78" s="164">
        <v>101</v>
      </c>
      <c r="LR78" s="164">
        <v>78</v>
      </c>
      <c r="LS78" s="164">
        <v>111</v>
      </c>
      <c r="LT78" s="164">
        <v>87</v>
      </c>
      <c r="LU78" s="164">
        <v>99</v>
      </c>
      <c r="LV78" s="164">
        <v>92</v>
      </c>
      <c r="LW78" s="164">
        <v>110</v>
      </c>
      <c r="LX78" s="164">
        <v>110</v>
      </c>
      <c r="LY78" s="164">
        <v>124</v>
      </c>
      <c r="LZ78" s="164">
        <v>119</v>
      </c>
      <c r="MA78" s="164">
        <v>119</v>
      </c>
      <c r="MB78" s="164">
        <v>86</v>
      </c>
      <c r="MC78" s="84">
        <f t="shared" si="201"/>
        <v>1236</v>
      </c>
      <c r="MD78" s="164">
        <v>94</v>
      </c>
      <c r="ME78" s="164">
        <v>24</v>
      </c>
      <c r="MF78" s="164">
        <v>69</v>
      </c>
      <c r="MG78" s="164">
        <v>79</v>
      </c>
      <c r="MH78" s="164">
        <v>88</v>
      </c>
      <c r="MI78" s="164">
        <v>96</v>
      </c>
      <c r="MJ78" s="62">
        <v>118</v>
      </c>
      <c r="MK78" s="62"/>
      <c r="ML78" s="62"/>
      <c r="MM78" s="62"/>
      <c r="MN78" s="62"/>
      <c r="MO78" s="62"/>
      <c r="MP78" s="83">
        <f t="shared" si="202"/>
        <v>568</v>
      </c>
    </row>
    <row r="79" spans="1:354" s="70" customFormat="1" x14ac:dyDescent="0.25">
      <c r="A79" s="184"/>
      <c r="B79" s="185"/>
      <c r="C79" s="66" t="s">
        <v>81</v>
      </c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8">
        <f t="shared" si="176"/>
        <v>0</v>
      </c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8">
        <f t="shared" si="177"/>
        <v>0</v>
      </c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8">
        <f t="shared" si="178"/>
        <v>0</v>
      </c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9">
        <f t="shared" si="179"/>
        <v>0</v>
      </c>
      <c r="BD79" s="67"/>
      <c r="BE79" s="67"/>
      <c r="BF79" s="67"/>
      <c r="BG79" s="67"/>
      <c r="BH79" s="67"/>
      <c r="BI79" s="67"/>
      <c r="BJ79" s="67"/>
      <c r="BK79" s="67"/>
      <c r="BL79" s="67"/>
      <c r="BM79" s="67"/>
      <c r="BN79" s="67"/>
      <c r="BO79" s="67"/>
      <c r="BP79" s="69">
        <f t="shared" si="180"/>
        <v>0</v>
      </c>
      <c r="BQ79" s="67"/>
      <c r="BR79" s="67"/>
      <c r="BS79" s="67"/>
      <c r="BT79" s="67"/>
      <c r="BU79" s="67"/>
      <c r="BV79" s="67"/>
      <c r="BW79" s="67"/>
      <c r="BX79" s="67"/>
      <c r="BY79" s="67"/>
      <c r="BZ79" s="67"/>
      <c r="CA79" s="67"/>
      <c r="CB79" s="67"/>
      <c r="CC79" s="69">
        <f t="shared" si="181"/>
        <v>0</v>
      </c>
      <c r="CD79" s="67"/>
      <c r="CE79" s="67"/>
      <c r="CF79" s="67"/>
      <c r="CG79" s="67"/>
      <c r="CH79" s="67"/>
      <c r="CI79" s="67"/>
      <c r="CJ79" s="67"/>
      <c r="CK79" s="67"/>
      <c r="CL79" s="67"/>
      <c r="CM79" s="67"/>
      <c r="CN79" s="67"/>
      <c r="CO79" s="67"/>
      <c r="CP79" s="69">
        <f t="shared" si="182"/>
        <v>0</v>
      </c>
      <c r="CQ79" s="67"/>
      <c r="CR79" s="67"/>
      <c r="CS79" s="67"/>
      <c r="CT79" s="67"/>
      <c r="CU79" s="67"/>
      <c r="CV79" s="67"/>
      <c r="CW79" s="67"/>
      <c r="CX79" s="67"/>
      <c r="CY79" s="67"/>
      <c r="CZ79" s="67"/>
      <c r="DA79" s="67"/>
      <c r="DB79" s="67"/>
      <c r="DC79" s="68">
        <f t="shared" si="183"/>
        <v>0</v>
      </c>
      <c r="DD79" s="67"/>
      <c r="DE79" s="67"/>
      <c r="DF79" s="67"/>
      <c r="DG79" s="67"/>
      <c r="DH79" s="67"/>
      <c r="DI79" s="67"/>
      <c r="DJ79" s="67"/>
      <c r="DK79" s="67"/>
      <c r="DL79" s="67"/>
      <c r="DM79" s="67"/>
      <c r="DN79" s="67"/>
      <c r="DO79" s="67"/>
      <c r="DP79" s="69">
        <f t="shared" si="184"/>
        <v>0</v>
      </c>
      <c r="DQ79" s="67"/>
      <c r="DR79" s="67"/>
      <c r="DS79" s="67"/>
      <c r="DT79" s="67"/>
      <c r="DU79" s="67"/>
      <c r="DV79" s="67"/>
      <c r="DW79" s="67"/>
      <c r="DX79" s="67"/>
      <c r="DY79" s="67"/>
      <c r="DZ79" s="67"/>
      <c r="EA79" s="67"/>
      <c r="EB79" s="67"/>
      <c r="EC79" s="69">
        <f t="shared" si="185"/>
        <v>0</v>
      </c>
      <c r="ED79" s="67"/>
      <c r="EE79" s="67"/>
      <c r="EF79" s="67"/>
      <c r="EG79" s="67"/>
      <c r="EH79" s="67"/>
      <c r="EI79" s="67"/>
      <c r="EJ79" s="67"/>
      <c r="EK79" s="67"/>
      <c r="EL79" s="67"/>
      <c r="EM79" s="67"/>
      <c r="EN79" s="67"/>
      <c r="EO79" s="67"/>
      <c r="EP79" s="69">
        <f t="shared" si="186"/>
        <v>0</v>
      </c>
      <c r="EQ79" s="67"/>
      <c r="ER79" s="67"/>
      <c r="ES79" s="67"/>
      <c r="ET79" s="67"/>
      <c r="EU79" s="67"/>
      <c r="EV79" s="67"/>
      <c r="EW79" s="67"/>
      <c r="EX79" s="67"/>
      <c r="EY79" s="67"/>
      <c r="EZ79" s="67"/>
      <c r="FA79" s="67"/>
      <c r="FB79" s="67"/>
      <c r="FC79" s="69">
        <f t="shared" si="187"/>
        <v>0</v>
      </c>
      <c r="FD79" s="67">
        <v>0</v>
      </c>
      <c r="FE79" s="67">
        <v>0</v>
      </c>
      <c r="FF79" s="67">
        <v>0</v>
      </c>
      <c r="FG79" s="67">
        <v>0</v>
      </c>
      <c r="FH79" s="67">
        <v>0</v>
      </c>
      <c r="FI79" s="67"/>
      <c r="FJ79" s="67"/>
      <c r="FK79" s="67"/>
      <c r="FL79" s="67"/>
      <c r="FM79" s="67"/>
      <c r="FN79" s="67"/>
      <c r="FO79" s="67"/>
      <c r="FP79" s="63">
        <f t="shared" si="188"/>
        <v>0</v>
      </c>
      <c r="FQ79" s="67"/>
      <c r="FR79" s="67"/>
      <c r="FS79" s="67"/>
      <c r="FT79" s="67"/>
      <c r="FU79" s="67"/>
      <c r="FV79" s="67"/>
      <c r="FW79" s="67"/>
      <c r="FX79" s="67"/>
      <c r="FY79" s="67"/>
      <c r="FZ79" s="67"/>
      <c r="GA79" s="67"/>
      <c r="GB79" s="67"/>
      <c r="GC79" s="63">
        <f t="shared" si="189"/>
        <v>0</v>
      </c>
      <c r="GD79" s="67"/>
      <c r="GE79" s="67"/>
      <c r="GF79" s="67"/>
      <c r="GG79" s="67"/>
      <c r="GH79" s="67"/>
      <c r="GI79" s="67"/>
      <c r="GJ79" s="67"/>
      <c r="GK79" s="67">
        <v>28</v>
      </c>
      <c r="GL79" s="67">
        <v>52</v>
      </c>
      <c r="GM79" s="67">
        <v>41</v>
      </c>
      <c r="GN79" s="67">
        <v>39</v>
      </c>
      <c r="GO79" s="67">
        <v>38</v>
      </c>
      <c r="GP79" s="68">
        <f t="shared" si="190"/>
        <v>198</v>
      </c>
      <c r="GQ79" s="67">
        <v>35</v>
      </c>
      <c r="GR79" s="67">
        <v>39</v>
      </c>
      <c r="GS79" s="67">
        <v>23</v>
      </c>
      <c r="GT79" s="67">
        <v>44</v>
      </c>
      <c r="GU79" s="67">
        <v>34</v>
      </c>
      <c r="GV79" s="67">
        <v>44</v>
      </c>
      <c r="GW79" s="67">
        <v>47</v>
      </c>
      <c r="GX79" s="67">
        <v>56</v>
      </c>
      <c r="GY79" s="67">
        <v>48</v>
      </c>
      <c r="GZ79" s="67">
        <v>48</v>
      </c>
      <c r="HA79" s="67">
        <v>38</v>
      </c>
      <c r="HB79" s="67">
        <v>35</v>
      </c>
      <c r="HC79" s="68">
        <f t="shared" si="191"/>
        <v>491</v>
      </c>
      <c r="HD79" s="67">
        <v>46</v>
      </c>
      <c r="HE79" s="67">
        <v>27</v>
      </c>
      <c r="HF79" s="67">
        <v>33</v>
      </c>
      <c r="HG79" s="67">
        <v>32</v>
      </c>
      <c r="HH79" s="67">
        <v>54</v>
      </c>
      <c r="HI79" s="67">
        <v>45</v>
      </c>
      <c r="HJ79" s="67">
        <v>30</v>
      </c>
      <c r="HK79" s="67">
        <v>54</v>
      </c>
      <c r="HL79" s="67">
        <v>47</v>
      </c>
      <c r="HM79" s="67">
        <v>62</v>
      </c>
      <c r="HN79" s="67">
        <v>30</v>
      </c>
      <c r="HO79" s="67">
        <v>37</v>
      </c>
      <c r="HP79" s="69">
        <f t="shared" si="192"/>
        <v>497</v>
      </c>
      <c r="HQ79" s="67">
        <v>41</v>
      </c>
      <c r="HR79" s="67">
        <v>26</v>
      </c>
      <c r="HS79" s="67">
        <v>36</v>
      </c>
      <c r="HT79" s="67">
        <v>36</v>
      </c>
      <c r="HU79" s="67">
        <v>37</v>
      </c>
      <c r="HV79" s="67">
        <v>62</v>
      </c>
      <c r="HW79" s="67">
        <v>54</v>
      </c>
      <c r="HX79" s="67">
        <v>49</v>
      </c>
      <c r="HY79" s="67">
        <v>40</v>
      </c>
      <c r="HZ79" s="67">
        <v>46</v>
      </c>
      <c r="IA79" s="67">
        <v>46</v>
      </c>
      <c r="IB79" s="67">
        <v>35</v>
      </c>
      <c r="IC79" s="69">
        <f t="shared" si="193"/>
        <v>508</v>
      </c>
      <c r="ID79" s="67">
        <v>48</v>
      </c>
      <c r="IE79" s="67">
        <v>29</v>
      </c>
      <c r="IF79" s="67">
        <v>41</v>
      </c>
      <c r="IG79" s="67">
        <v>34</v>
      </c>
      <c r="IH79" s="67">
        <v>43</v>
      </c>
      <c r="II79" s="67">
        <v>38</v>
      </c>
      <c r="IJ79" s="67">
        <v>54</v>
      </c>
      <c r="IK79" s="67">
        <v>46</v>
      </c>
      <c r="IL79" s="67">
        <v>23</v>
      </c>
      <c r="IM79" s="67">
        <v>63</v>
      </c>
      <c r="IN79" s="67">
        <v>37</v>
      </c>
      <c r="IO79" s="67">
        <v>29</v>
      </c>
      <c r="IP79" s="69">
        <f t="shared" si="194"/>
        <v>485</v>
      </c>
      <c r="IQ79" s="67">
        <v>35</v>
      </c>
      <c r="IR79" s="67">
        <v>23</v>
      </c>
      <c r="IS79" s="67">
        <v>40</v>
      </c>
      <c r="IT79" s="67">
        <v>27</v>
      </c>
      <c r="IU79" s="67">
        <v>40</v>
      </c>
      <c r="IV79" s="67">
        <v>50</v>
      </c>
      <c r="IW79" s="67">
        <v>46</v>
      </c>
      <c r="IX79" s="67">
        <v>35</v>
      </c>
      <c r="IY79" s="67">
        <v>47</v>
      </c>
      <c r="IZ79" s="67">
        <v>68</v>
      </c>
      <c r="JA79" s="67">
        <v>38</v>
      </c>
      <c r="JB79" s="67">
        <v>444</v>
      </c>
      <c r="JC79" s="69">
        <f t="shared" si="195"/>
        <v>893</v>
      </c>
      <c r="JD79" s="67">
        <v>30</v>
      </c>
      <c r="JE79" s="67">
        <v>30</v>
      </c>
      <c r="JF79" s="67">
        <v>43</v>
      </c>
      <c r="JG79" s="67">
        <v>29</v>
      </c>
      <c r="JH79" s="67">
        <v>47</v>
      </c>
      <c r="JI79" s="67">
        <v>34</v>
      </c>
      <c r="JJ79" s="67">
        <v>46</v>
      </c>
      <c r="JK79" s="67">
        <v>31</v>
      </c>
      <c r="JL79" s="67">
        <v>51</v>
      </c>
      <c r="JM79" s="67">
        <v>44</v>
      </c>
      <c r="JN79" s="67">
        <v>42</v>
      </c>
      <c r="JO79" s="67">
        <v>36</v>
      </c>
      <c r="JP79" s="69">
        <f t="shared" si="196"/>
        <v>463</v>
      </c>
      <c r="JQ79" s="67">
        <v>42</v>
      </c>
      <c r="JR79" s="67">
        <v>18</v>
      </c>
      <c r="JS79" s="67">
        <v>26</v>
      </c>
      <c r="JT79" s="67">
        <v>1</v>
      </c>
      <c r="JU79" s="67">
        <v>24</v>
      </c>
      <c r="JV79" s="67">
        <v>49</v>
      </c>
      <c r="JW79" s="67">
        <v>31</v>
      </c>
      <c r="JX79" s="67">
        <v>30</v>
      </c>
      <c r="JY79" s="67">
        <v>53</v>
      </c>
      <c r="JZ79" s="67">
        <v>42</v>
      </c>
      <c r="KA79" s="67">
        <v>33</v>
      </c>
      <c r="KB79" s="67">
        <v>21</v>
      </c>
      <c r="KC79" s="69">
        <f t="shared" si="197"/>
        <v>370</v>
      </c>
      <c r="KD79" s="67">
        <v>20</v>
      </c>
      <c r="KE79" s="67">
        <v>6</v>
      </c>
      <c r="KF79" s="67">
        <v>58</v>
      </c>
      <c r="KG79" s="67">
        <v>40</v>
      </c>
      <c r="KH79" s="67">
        <v>18</v>
      </c>
      <c r="KI79" s="67">
        <v>47</v>
      </c>
      <c r="KJ79" s="67">
        <v>42</v>
      </c>
      <c r="KK79" s="67">
        <v>42</v>
      </c>
      <c r="KL79" s="67">
        <v>48</v>
      </c>
      <c r="KM79" s="67">
        <v>29</v>
      </c>
      <c r="KN79" s="67">
        <v>42</v>
      </c>
      <c r="KO79" s="67">
        <v>38</v>
      </c>
      <c r="KP79" s="69">
        <f t="shared" si="198"/>
        <v>430</v>
      </c>
      <c r="KQ79" s="67">
        <v>45</v>
      </c>
      <c r="KR79" s="67">
        <v>34</v>
      </c>
      <c r="KS79" s="67">
        <v>40</v>
      </c>
      <c r="KT79" s="67">
        <v>19</v>
      </c>
      <c r="KU79" s="67">
        <v>29</v>
      </c>
      <c r="KV79" s="67">
        <v>8</v>
      </c>
      <c r="KW79" s="67">
        <v>0</v>
      </c>
      <c r="KX79" s="67">
        <v>52</v>
      </c>
      <c r="KY79" s="67">
        <v>59</v>
      </c>
      <c r="KZ79" s="67">
        <v>40</v>
      </c>
      <c r="LA79" s="67">
        <v>37</v>
      </c>
      <c r="LB79" s="67">
        <v>35</v>
      </c>
      <c r="LC79" s="69">
        <f t="shared" si="199"/>
        <v>398</v>
      </c>
      <c r="LD79" s="67">
        <v>30</v>
      </c>
      <c r="LE79" s="67">
        <v>11</v>
      </c>
      <c r="LF79" s="67">
        <v>33</v>
      </c>
      <c r="LG79" s="67">
        <v>21</v>
      </c>
      <c r="LH79" s="67">
        <v>52</v>
      </c>
      <c r="LI79" s="67">
        <v>40</v>
      </c>
      <c r="LJ79" s="67">
        <v>40</v>
      </c>
      <c r="LK79" s="67">
        <v>57</v>
      </c>
      <c r="LL79" s="67">
        <v>39</v>
      </c>
      <c r="LM79" s="67">
        <v>22</v>
      </c>
      <c r="LN79" s="67">
        <v>42</v>
      </c>
      <c r="LO79" s="67">
        <v>19</v>
      </c>
      <c r="LP79" s="69">
        <f t="shared" si="200"/>
        <v>406</v>
      </c>
      <c r="LQ79" s="171">
        <v>33</v>
      </c>
      <c r="LR79" s="171">
        <v>4</v>
      </c>
      <c r="LS79" s="171">
        <v>43</v>
      </c>
      <c r="LT79" s="171">
        <v>32</v>
      </c>
      <c r="LU79" s="171">
        <v>37</v>
      </c>
      <c r="LV79" s="171">
        <v>23</v>
      </c>
      <c r="LW79" s="171">
        <v>35</v>
      </c>
      <c r="LX79" s="171">
        <v>42</v>
      </c>
      <c r="LY79" s="171">
        <v>38</v>
      </c>
      <c r="LZ79" s="171">
        <v>42</v>
      </c>
      <c r="MA79" s="171">
        <v>23</v>
      </c>
      <c r="MB79" s="171">
        <v>22</v>
      </c>
      <c r="MC79" s="69">
        <f t="shared" si="201"/>
        <v>374</v>
      </c>
      <c r="MD79" s="171">
        <v>28</v>
      </c>
      <c r="ME79" s="171">
        <v>24</v>
      </c>
      <c r="MF79" s="171">
        <v>19</v>
      </c>
      <c r="MG79" s="171">
        <v>29</v>
      </c>
      <c r="MH79" s="171">
        <v>18</v>
      </c>
      <c r="MI79" s="171">
        <v>26</v>
      </c>
      <c r="MJ79" s="67">
        <v>58</v>
      </c>
      <c r="MK79" s="67"/>
      <c r="ML79" s="67"/>
      <c r="MM79" s="67"/>
      <c r="MN79" s="67"/>
      <c r="MO79" s="67"/>
      <c r="MP79" s="68">
        <f t="shared" si="202"/>
        <v>202</v>
      </c>
    </row>
    <row r="80" spans="1:354" s="76" customFormat="1" ht="13.5" thickBot="1" x14ac:dyDescent="0.3">
      <c r="A80" s="184"/>
      <c r="B80" s="185"/>
      <c r="C80" s="71" t="s">
        <v>82</v>
      </c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6">
        <f t="shared" si="176"/>
        <v>0</v>
      </c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6">
        <f t="shared" si="177"/>
        <v>0</v>
      </c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6">
        <f t="shared" si="178"/>
        <v>0</v>
      </c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7">
        <f t="shared" si="179"/>
        <v>0</v>
      </c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7">
        <f t="shared" si="180"/>
        <v>0</v>
      </c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7">
        <f t="shared" si="181"/>
        <v>0</v>
      </c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7">
        <f t="shared" si="182"/>
        <v>0</v>
      </c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6">
        <f t="shared" si="183"/>
        <v>0</v>
      </c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7">
        <f t="shared" si="184"/>
        <v>0</v>
      </c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7">
        <f t="shared" si="185"/>
        <v>0</v>
      </c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7">
        <f t="shared" si="186"/>
        <v>0</v>
      </c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7">
        <f t="shared" si="187"/>
        <v>0</v>
      </c>
      <c r="FD80" s="88">
        <v>37</v>
      </c>
      <c r="FE80" s="88">
        <v>24</v>
      </c>
      <c r="FF80" s="88">
        <v>32</v>
      </c>
      <c r="FG80" s="88">
        <v>18</v>
      </c>
      <c r="FH80" s="88">
        <v>42</v>
      </c>
      <c r="FI80" s="88">
        <v>34</v>
      </c>
      <c r="FJ80" s="88">
        <v>45</v>
      </c>
      <c r="FK80" s="88">
        <v>37</v>
      </c>
      <c r="FL80" s="88">
        <v>51</v>
      </c>
      <c r="FM80" s="88">
        <v>39</v>
      </c>
      <c r="FN80" s="88">
        <v>3</v>
      </c>
      <c r="FO80" s="88">
        <v>45</v>
      </c>
      <c r="FP80" s="86">
        <f t="shared" si="188"/>
        <v>407</v>
      </c>
      <c r="FQ80" s="88">
        <v>24</v>
      </c>
      <c r="FR80" s="88">
        <v>28</v>
      </c>
      <c r="FS80" s="88">
        <v>27</v>
      </c>
      <c r="FT80" s="88">
        <v>43</v>
      </c>
      <c r="FU80" s="88">
        <v>43</v>
      </c>
      <c r="FV80" s="88">
        <v>18</v>
      </c>
      <c r="FW80" s="88">
        <v>19</v>
      </c>
      <c r="FX80" s="88">
        <v>38</v>
      </c>
      <c r="FY80" s="88">
        <v>36</v>
      </c>
      <c r="FZ80" s="88">
        <v>42</v>
      </c>
      <c r="GA80" s="88">
        <v>25</v>
      </c>
      <c r="GB80" s="88">
        <v>30</v>
      </c>
      <c r="GC80" s="86">
        <f t="shared" si="189"/>
        <v>373</v>
      </c>
      <c r="GD80" s="88">
        <v>12</v>
      </c>
      <c r="GE80" s="88">
        <v>14</v>
      </c>
      <c r="GF80" s="88">
        <v>14</v>
      </c>
      <c r="GG80" s="88">
        <v>22</v>
      </c>
      <c r="GH80" s="88">
        <v>25</v>
      </c>
      <c r="GI80" s="88">
        <v>37</v>
      </c>
      <c r="GJ80" s="88">
        <v>27</v>
      </c>
      <c r="GK80" s="88">
        <v>42</v>
      </c>
      <c r="GL80" s="88">
        <v>44</v>
      </c>
      <c r="GM80" s="88">
        <v>41</v>
      </c>
      <c r="GN80" s="88">
        <v>21</v>
      </c>
      <c r="GO80" s="88">
        <v>14</v>
      </c>
      <c r="GP80" s="86">
        <f t="shared" si="190"/>
        <v>313</v>
      </c>
      <c r="GQ80" s="88">
        <v>29</v>
      </c>
      <c r="GR80" s="88"/>
      <c r="GS80" s="88">
        <v>33</v>
      </c>
      <c r="GT80" s="88">
        <v>16</v>
      </c>
      <c r="GU80" s="88">
        <v>9</v>
      </c>
      <c r="GV80" s="88">
        <v>17</v>
      </c>
      <c r="GW80" s="88">
        <v>14</v>
      </c>
      <c r="GX80" s="88">
        <v>43</v>
      </c>
      <c r="GY80" s="88">
        <v>38</v>
      </c>
      <c r="GZ80" s="88">
        <v>37</v>
      </c>
      <c r="HA80" s="88">
        <v>32</v>
      </c>
      <c r="HB80" s="88">
        <v>14</v>
      </c>
      <c r="HC80" s="86">
        <f t="shared" si="191"/>
        <v>282</v>
      </c>
      <c r="HD80" s="88">
        <v>18</v>
      </c>
      <c r="HE80" s="88">
        <v>8</v>
      </c>
      <c r="HF80" s="88">
        <v>29</v>
      </c>
      <c r="HG80" s="88">
        <v>23</v>
      </c>
      <c r="HH80" s="88">
        <v>16</v>
      </c>
      <c r="HI80" s="88">
        <v>20</v>
      </c>
      <c r="HJ80" s="88">
        <v>21</v>
      </c>
      <c r="HK80" s="88">
        <v>26</v>
      </c>
      <c r="HL80" s="88">
        <v>31</v>
      </c>
      <c r="HM80" s="88">
        <v>29</v>
      </c>
      <c r="HN80" s="88">
        <v>22</v>
      </c>
      <c r="HO80" s="88">
        <v>18</v>
      </c>
      <c r="HP80" s="84">
        <f t="shared" si="192"/>
        <v>261</v>
      </c>
      <c r="HQ80" s="88">
        <v>15</v>
      </c>
      <c r="HR80" s="88">
        <v>12</v>
      </c>
      <c r="HS80" s="88">
        <v>9</v>
      </c>
      <c r="HT80" s="88">
        <v>14</v>
      </c>
      <c r="HU80" s="88">
        <v>93</v>
      </c>
      <c r="HV80" s="88">
        <v>12</v>
      </c>
      <c r="HW80" s="88">
        <v>27</v>
      </c>
      <c r="HX80" s="88">
        <v>25</v>
      </c>
      <c r="HY80" s="88">
        <v>34</v>
      </c>
      <c r="HZ80" s="88">
        <v>47</v>
      </c>
      <c r="IA80" s="88">
        <v>25</v>
      </c>
      <c r="IB80" s="88">
        <v>14</v>
      </c>
      <c r="IC80" s="84">
        <f t="shared" si="193"/>
        <v>327</v>
      </c>
      <c r="ID80" s="88">
        <v>17</v>
      </c>
      <c r="IE80" s="88">
        <v>15</v>
      </c>
      <c r="IF80" s="88">
        <v>29</v>
      </c>
      <c r="IG80" s="88">
        <v>34</v>
      </c>
      <c r="IH80" s="88">
        <v>70</v>
      </c>
      <c r="II80" s="88">
        <v>19</v>
      </c>
      <c r="IJ80" s="88">
        <v>37</v>
      </c>
      <c r="IK80" s="88">
        <v>63</v>
      </c>
      <c r="IL80" s="88">
        <v>25</v>
      </c>
      <c r="IM80" s="88">
        <v>34</v>
      </c>
      <c r="IN80" s="88">
        <v>23</v>
      </c>
      <c r="IO80" s="88">
        <v>20</v>
      </c>
      <c r="IP80" s="84">
        <f t="shared" si="194"/>
        <v>386</v>
      </c>
      <c r="IQ80" s="88">
        <v>19</v>
      </c>
      <c r="IR80" s="88">
        <v>14</v>
      </c>
      <c r="IS80" s="88">
        <v>16</v>
      </c>
      <c r="IT80" s="88">
        <v>18</v>
      </c>
      <c r="IU80" s="88">
        <v>14</v>
      </c>
      <c r="IV80" s="88">
        <v>32</v>
      </c>
      <c r="IW80" s="88">
        <v>35</v>
      </c>
      <c r="IX80" s="88">
        <v>42</v>
      </c>
      <c r="IY80" s="88">
        <v>28</v>
      </c>
      <c r="IZ80" s="88">
        <v>59</v>
      </c>
      <c r="JA80" s="88">
        <v>35</v>
      </c>
      <c r="JB80" s="88">
        <v>18</v>
      </c>
      <c r="JC80" s="84">
        <f t="shared" si="195"/>
        <v>330</v>
      </c>
      <c r="JD80" s="88">
        <v>17</v>
      </c>
      <c r="JE80" s="88">
        <v>17</v>
      </c>
      <c r="JF80" s="88">
        <v>26</v>
      </c>
      <c r="JG80" s="88">
        <v>15</v>
      </c>
      <c r="JH80" s="88">
        <v>6</v>
      </c>
      <c r="JI80" s="88">
        <v>16</v>
      </c>
      <c r="JJ80" s="88">
        <v>28</v>
      </c>
      <c r="JK80" s="88">
        <v>37</v>
      </c>
      <c r="JL80" s="88">
        <v>25</v>
      </c>
      <c r="JM80" s="88">
        <v>46</v>
      </c>
      <c r="JN80" s="88">
        <v>22</v>
      </c>
      <c r="JO80" s="88">
        <v>21</v>
      </c>
      <c r="JP80" s="84">
        <f t="shared" si="196"/>
        <v>276</v>
      </c>
      <c r="JQ80" s="88">
        <v>18</v>
      </c>
      <c r="JR80" s="88">
        <v>15</v>
      </c>
      <c r="JS80" s="88">
        <v>12</v>
      </c>
      <c r="JT80" s="88">
        <v>0</v>
      </c>
      <c r="JU80" s="88">
        <v>5</v>
      </c>
      <c r="JV80" s="88">
        <v>23</v>
      </c>
      <c r="JW80" s="88">
        <v>27</v>
      </c>
      <c r="JX80" s="88">
        <v>24</v>
      </c>
      <c r="JY80" s="88">
        <v>30</v>
      </c>
      <c r="JZ80" s="88">
        <v>22</v>
      </c>
      <c r="KA80" s="88">
        <v>21</v>
      </c>
      <c r="KB80" s="88">
        <v>25</v>
      </c>
      <c r="KC80" s="84">
        <f t="shared" si="197"/>
        <v>222</v>
      </c>
      <c r="KD80" s="88">
        <v>7</v>
      </c>
      <c r="KE80" s="88">
        <v>3</v>
      </c>
      <c r="KF80" s="88">
        <v>18</v>
      </c>
      <c r="KG80" s="88">
        <v>12</v>
      </c>
      <c r="KH80" s="88">
        <v>12</v>
      </c>
      <c r="KI80" s="88">
        <v>14</v>
      </c>
      <c r="KJ80" s="88">
        <v>13</v>
      </c>
      <c r="KK80" s="88">
        <v>25</v>
      </c>
      <c r="KL80" s="88">
        <v>30</v>
      </c>
      <c r="KM80" s="88">
        <v>26</v>
      </c>
      <c r="KN80" s="88">
        <v>12</v>
      </c>
      <c r="KO80" s="88">
        <v>12</v>
      </c>
      <c r="KP80" s="84">
        <f t="shared" si="198"/>
        <v>184</v>
      </c>
      <c r="KQ80" s="88">
        <v>12</v>
      </c>
      <c r="KR80" s="88">
        <v>8</v>
      </c>
      <c r="KS80" s="88">
        <v>8</v>
      </c>
      <c r="KT80" s="88">
        <v>3</v>
      </c>
      <c r="KU80" s="88">
        <v>12</v>
      </c>
      <c r="KV80" s="88">
        <v>5</v>
      </c>
      <c r="KW80" s="88">
        <v>1</v>
      </c>
      <c r="KX80" s="88">
        <v>38</v>
      </c>
      <c r="KY80" s="88">
        <v>40</v>
      </c>
      <c r="KZ80" s="88">
        <v>21</v>
      </c>
      <c r="LA80" s="88">
        <v>27</v>
      </c>
      <c r="LB80" s="88">
        <v>14</v>
      </c>
      <c r="LC80" s="84">
        <f t="shared" si="199"/>
        <v>189</v>
      </c>
      <c r="LD80" s="88">
        <v>8</v>
      </c>
      <c r="LE80" s="88">
        <v>9</v>
      </c>
      <c r="LF80" s="88">
        <v>6</v>
      </c>
      <c r="LG80" s="88">
        <v>6</v>
      </c>
      <c r="LH80" s="88">
        <v>10</v>
      </c>
      <c r="LI80" s="88">
        <v>12</v>
      </c>
      <c r="LJ80" s="88">
        <v>26</v>
      </c>
      <c r="LK80" s="88">
        <v>35</v>
      </c>
      <c r="LL80" s="88">
        <v>29</v>
      </c>
      <c r="LM80" s="88">
        <v>34</v>
      </c>
      <c r="LN80" s="88">
        <v>27</v>
      </c>
      <c r="LO80" s="88">
        <v>14</v>
      </c>
      <c r="LP80" s="84">
        <f t="shared" si="200"/>
        <v>216</v>
      </c>
      <c r="LQ80" s="173">
        <v>14</v>
      </c>
      <c r="LR80" s="173">
        <v>2</v>
      </c>
      <c r="LS80" s="173">
        <v>19</v>
      </c>
      <c r="LT80" s="173">
        <v>8</v>
      </c>
      <c r="LU80" s="173">
        <v>20</v>
      </c>
      <c r="LV80" s="173">
        <v>6</v>
      </c>
      <c r="LW80" s="173">
        <v>22</v>
      </c>
      <c r="LX80" s="173">
        <v>23</v>
      </c>
      <c r="LY80" s="173">
        <v>23</v>
      </c>
      <c r="LZ80" s="173">
        <v>21</v>
      </c>
      <c r="MA80" s="173">
        <v>23</v>
      </c>
      <c r="MB80" s="173">
        <v>18</v>
      </c>
      <c r="MC80" s="84">
        <f t="shared" si="201"/>
        <v>199</v>
      </c>
      <c r="MD80" s="173">
        <v>12</v>
      </c>
      <c r="ME80" s="173">
        <v>8</v>
      </c>
      <c r="MF80" s="173">
        <v>4</v>
      </c>
      <c r="MG80" s="173">
        <v>5</v>
      </c>
      <c r="MH80" s="173">
        <v>19</v>
      </c>
      <c r="MI80" s="173">
        <v>21</v>
      </c>
      <c r="MJ80" s="88">
        <v>13</v>
      </c>
      <c r="MK80" s="88"/>
      <c r="ML80" s="88"/>
      <c r="MM80" s="88"/>
      <c r="MN80" s="88"/>
      <c r="MO80" s="88"/>
      <c r="MP80" s="86">
        <f t="shared" si="202"/>
        <v>82</v>
      </c>
    </row>
    <row r="81" spans="1:354" ht="51.75" thickBot="1" x14ac:dyDescent="0.3">
      <c r="A81" s="186"/>
      <c r="B81" s="187"/>
      <c r="C81" s="89" t="s">
        <v>45</v>
      </c>
      <c r="D81" s="80">
        <v>459</v>
      </c>
      <c r="E81" s="80">
        <v>465</v>
      </c>
      <c r="F81" s="80">
        <v>459</v>
      </c>
      <c r="G81" s="80">
        <v>431</v>
      </c>
      <c r="H81" s="80">
        <v>601</v>
      </c>
      <c r="I81" s="80">
        <v>642</v>
      </c>
      <c r="J81" s="80">
        <v>710</v>
      </c>
      <c r="K81" s="80">
        <v>599</v>
      </c>
      <c r="L81" s="80">
        <v>833</v>
      </c>
      <c r="M81" s="80">
        <v>804</v>
      </c>
      <c r="N81" s="80">
        <v>654</v>
      </c>
      <c r="O81" s="80">
        <v>583</v>
      </c>
      <c r="P81" s="81">
        <f>SUM(D81:O81)</f>
        <v>7240</v>
      </c>
      <c r="Q81" s="80">
        <v>452</v>
      </c>
      <c r="R81" s="80">
        <v>476</v>
      </c>
      <c r="S81" s="80">
        <v>489</v>
      </c>
      <c r="T81" s="80">
        <v>510</v>
      </c>
      <c r="U81" s="80">
        <v>574</v>
      </c>
      <c r="V81" s="80">
        <v>542</v>
      </c>
      <c r="W81" s="80">
        <v>747</v>
      </c>
      <c r="X81" s="80">
        <v>899</v>
      </c>
      <c r="Y81" s="80">
        <v>707</v>
      </c>
      <c r="Z81" s="80">
        <v>771</v>
      </c>
      <c r="AA81" s="80">
        <v>697</v>
      </c>
      <c r="AB81" s="80">
        <v>617</v>
      </c>
      <c r="AC81" s="81">
        <f>AC65+AC80</f>
        <v>2549</v>
      </c>
      <c r="AD81" s="80">
        <v>685</v>
      </c>
      <c r="AE81" s="80">
        <v>480</v>
      </c>
      <c r="AF81" s="80">
        <v>480</v>
      </c>
      <c r="AG81" s="80">
        <v>496</v>
      </c>
      <c r="AH81" s="80">
        <v>669</v>
      </c>
      <c r="AI81" s="80">
        <v>591</v>
      </c>
      <c r="AJ81" s="80">
        <v>710</v>
      </c>
      <c r="AK81" s="80">
        <v>852</v>
      </c>
      <c r="AL81" s="80">
        <v>692</v>
      </c>
      <c r="AM81" s="80">
        <v>906</v>
      </c>
      <c r="AN81" s="80">
        <v>620</v>
      </c>
      <c r="AO81" s="80">
        <v>535</v>
      </c>
      <c r="AP81" s="81">
        <f>AP65+AP80</f>
        <v>2292</v>
      </c>
      <c r="AQ81" s="80">
        <v>618</v>
      </c>
      <c r="AR81" s="80">
        <v>392</v>
      </c>
      <c r="AS81" s="80">
        <v>536</v>
      </c>
      <c r="AT81" s="80">
        <v>619</v>
      </c>
      <c r="AU81" s="80">
        <v>564</v>
      </c>
      <c r="AV81" s="80">
        <v>528</v>
      </c>
      <c r="AW81" s="80">
        <v>754</v>
      </c>
      <c r="AX81" s="80">
        <v>839</v>
      </c>
      <c r="AY81" s="80">
        <v>860</v>
      </c>
      <c r="AZ81" s="80">
        <v>1071</v>
      </c>
      <c r="BA81" s="80">
        <v>757</v>
      </c>
      <c r="BB81" s="80">
        <v>1028</v>
      </c>
      <c r="BC81" s="82">
        <f>BC65+BC80</f>
        <v>2471</v>
      </c>
      <c r="BD81" s="80">
        <v>862</v>
      </c>
      <c r="BE81" s="80">
        <v>376</v>
      </c>
      <c r="BF81" s="80">
        <v>508</v>
      </c>
      <c r="BG81" s="80">
        <v>455</v>
      </c>
      <c r="BH81" s="80">
        <v>504</v>
      </c>
      <c r="BI81" s="80">
        <v>556</v>
      </c>
      <c r="BJ81" s="80">
        <v>724</v>
      </c>
      <c r="BK81" s="80">
        <v>784</v>
      </c>
      <c r="BL81" s="80">
        <v>872</v>
      </c>
      <c r="BM81" s="80">
        <v>884</v>
      </c>
      <c r="BN81" s="80">
        <v>437</v>
      </c>
      <c r="BO81" s="80">
        <v>658</v>
      </c>
      <c r="BP81" s="82">
        <f>BP65+BP80</f>
        <v>2273</v>
      </c>
      <c r="BQ81" s="80">
        <v>587</v>
      </c>
      <c r="BR81" s="80">
        <v>411</v>
      </c>
      <c r="BS81" s="80">
        <v>660</v>
      </c>
      <c r="BT81" s="80">
        <v>488</v>
      </c>
      <c r="BU81" s="80">
        <v>458</v>
      </c>
      <c r="BV81" s="80">
        <v>643</v>
      </c>
      <c r="BW81" s="80">
        <v>782</v>
      </c>
      <c r="BX81" s="80">
        <v>878</v>
      </c>
      <c r="BY81" s="80">
        <v>976</v>
      </c>
      <c r="BZ81" s="80">
        <v>955</v>
      </c>
      <c r="CA81" s="80">
        <v>549</v>
      </c>
      <c r="CB81" s="80">
        <v>655</v>
      </c>
      <c r="CC81" s="82">
        <f>CC65+CC80</f>
        <v>2384</v>
      </c>
      <c r="CD81" s="80">
        <v>535</v>
      </c>
      <c r="CE81" s="80">
        <v>424</v>
      </c>
      <c r="CF81" s="80">
        <v>598</v>
      </c>
      <c r="CG81" s="80">
        <v>572</v>
      </c>
      <c r="CH81" s="80">
        <v>523</v>
      </c>
      <c r="CI81" s="80">
        <v>573</v>
      </c>
      <c r="CJ81" s="80">
        <v>719</v>
      </c>
      <c r="CK81" s="80">
        <v>978</v>
      </c>
      <c r="CL81" s="80">
        <v>958</v>
      </c>
      <c r="CM81" s="80">
        <v>820</v>
      </c>
      <c r="CN81" s="80">
        <v>609</v>
      </c>
      <c r="CO81" s="80">
        <v>580</v>
      </c>
      <c r="CP81" s="82">
        <f>CP65+CP80</f>
        <v>2596</v>
      </c>
      <c r="CQ81" s="80">
        <v>498</v>
      </c>
      <c r="CR81" s="80">
        <v>553</v>
      </c>
      <c r="CS81" s="80">
        <v>669</v>
      </c>
      <c r="CT81" s="80">
        <v>560</v>
      </c>
      <c r="CU81" s="80">
        <v>695</v>
      </c>
      <c r="CV81" s="80">
        <v>735</v>
      </c>
      <c r="CW81" s="80">
        <v>659</v>
      </c>
      <c r="CX81" s="80">
        <v>680</v>
      </c>
      <c r="CY81" s="80">
        <v>864</v>
      </c>
      <c r="CZ81" s="80">
        <v>690</v>
      </c>
      <c r="DA81" s="80">
        <v>676</v>
      </c>
      <c r="DB81" s="80">
        <v>506</v>
      </c>
      <c r="DC81" s="80">
        <f>DC65+DC80</f>
        <v>2450</v>
      </c>
      <c r="DD81" s="80">
        <v>563</v>
      </c>
      <c r="DE81" s="80">
        <v>545</v>
      </c>
      <c r="DF81" s="80">
        <v>598</v>
      </c>
      <c r="DG81" s="80">
        <v>550</v>
      </c>
      <c r="DH81" s="80">
        <v>604</v>
      </c>
      <c r="DI81" s="80">
        <v>491</v>
      </c>
      <c r="DJ81" s="80">
        <v>819</v>
      </c>
      <c r="DK81" s="80">
        <v>1015</v>
      </c>
      <c r="DL81" s="80">
        <v>827</v>
      </c>
      <c r="DM81" s="80">
        <v>778</v>
      </c>
      <c r="DN81" s="80">
        <v>670</v>
      </c>
      <c r="DO81" s="80">
        <v>469</v>
      </c>
      <c r="DP81" s="82">
        <f>DP65+DP80</f>
        <v>2628</v>
      </c>
      <c r="DQ81" s="80">
        <v>693</v>
      </c>
      <c r="DR81" s="80">
        <v>524</v>
      </c>
      <c r="DS81" s="80">
        <v>616</v>
      </c>
      <c r="DT81" s="80">
        <v>637</v>
      </c>
      <c r="DU81" s="80">
        <v>580</v>
      </c>
      <c r="DV81" s="80">
        <v>655</v>
      </c>
      <c r="DW81" s="80">
        <v>850</v>
      </c>
      <c r="DX81" s="80">
        <v>1075</v>
      </c>
      <c r="DY81" s="80">
        <v>926</v>
      </c>
      <c r="DZ81" s="80">
        <v>944</v>
      </c>
      <c r="EA81" s="80">
        <v>684</v>
      </c>
      <c r="EB81" s="80">
        <v>537</v>
      </c>
      <c r="EC81" s="82">
        <f>EC65+EC80</f>
        <v>2479</v>
      </c>
      <c r="ED81" s="80">
        <v>928</v>
      </c>
      <c r="EE81" s="80">
        <v>658</v>
      </c>
      <c r="EF81" s="80">
        <v>781</v>
      </c>
      <c r="EG81" s="80">
        <v>708</v>
      </c>
      <c r="EH81" s="80">
        <v>604</v>
      </c>
      <c r="EI81" s="80">
        <v>776</v>
      </c>
      <c r="EJ81" s="80">
        <v>1044</v>
      </c>
      <c r="EK81" s="80">
        <v>1106</v>
      </c>
      <c r="EL81" s="80">
        <v>1025</v>
      </c>
      <c r="EM81" s="80">
        <v>1062</v>
      </c>
      <c r="EN81" s="80">
        <v>626</v>
      </c>
      <c r="EO81" s="80">
        <v>799</v>
      </c>
      <c r="EP81" s="82">
        <f>EP65+EP80</f>
        <v>2580</v>
      </c>
      <c r="EQ81" s="80">
        <v>690</v>
      </c>
      <c r="ER81" s="80">
        <v>680</v>
      </c>
      <c r="ES81" s="80">
        <v>905</v>
      </c>
      <c r="ET81" s="80">
        <v>806</v>
      </c>
      <c r="EU81" s="80">
        <v>693</v>
      </c>
      <c r="EV81" s="80">
        <v>936</v>
      </c>
      <c r="EW81" s="80">
        <v>1082</v>
      </c>
      <c r="EX81" s="80">
        <v>1078</v>
      </c>
      <c r="EY81" s="80">
        <v>1008</v>
      </c>
      <c r="EZ81" s="80">
        <v>1046</v>
      </c>
      <c r="FA81" s="80">
        <v>1063</v>
      </c>
      <c r="FB81" s="80">
        <v>982</v>
      </c>
      <c r="FC81" s="82">
        <f>FC65+FC80</f>
        <v>2684</v>
      </c>
      <c r="FD81" s="80">
        <f>SUM(FD67:FD80)</f>
        <v>854</v>
      </c>
      <c r="FE81" s="80">
        <f t="shared" ref="FE81:HP81" si="203">SUM(FE67:FE80)</f>
        <v>667.12</v>
      </c>
      <c r="FF81" s="80">
        <f t="shared" si="203"/>
        <v>888</v>
      </c>
      <c r="FG81" s="80">
        <f t="shared" si="203"/>
        <v>880</v>
      </c>
      <c r="FH81" s="80">
        <f t="shared" si="203"/>
        <v>1065</v>
      </c>
      <c r="FI81" s="80">
        <f t="shared" si="203"/>
        <v>955</v>
      </c>
      <c r="FJ81" s="80">
        <f t="shared" si="203"/>
        <v>1329</v>
      </c>
      <c r="FK81" s="80">
        <f t="shared" si="203"/>
        <v>958</v>
      </c>
      <c r="FL81" s="80">
        <f t="shared" si="203"/>
        <v>1070</v>
      </c>
      <c r="FM81" s="80">
        <f t="shared" si="203"/>
        <v>1010</v>
      </c>
      <c r="FN81" s="80">
        <f t="shared" si="203"/>
        <v>78</v>
      </c>
      <c r="FO81" s="80">
        <f t="shared" si="203"/>
        <v>910</v>
      </c>
      <c r="FP81" s="80">
        <f t="shared" si="203"/>
        <v>10664.119999999999</v>
      </c>
      <c r="FQ81" s="80">
        <f t="shared" si="203"/>
        <v>780</v>
      </c>
      <c r="FR81" s="80">
        <f t="shared" si="203"/>
        <v>637</v>
      </c>
      <c r="FS81" s="80">
        <f t="shared" si="203"/>
        <v>766</v>
      </c>
      <c r="FT81" s="80">
        <f t="shared" si="203"/>
        <v>745</v>
      </c>
      <c r="FU81" s="80">
        <f t="shared" si="203"/>
        <v>796</v>
      </c>
      <c r="FV81" s="80">
        <f t="shared" si="203"/>
        <v>1040</v>
      </c>
      <c r="FW81" s="80">
        <f t="shared" si="203"/>
        <v>925</v>
      </c>
      <c r="FX81" s="80">
        <f t="shared" si="203"/>
        <v>883</v>
      </c>
      <c r="FY81" s="80">
        <f t="shared" si="203"/>
        <v>1018</v>
      </c>
      <c r="FZ81" s="80">
        <f t="shared" si="203"/>
        <v>812</v>
      </c>
      <c r="GA81" s="80">
        <f t="shared" si="203"/>
        <v>766</v>
      </c>
      <c r="GB81" s="80">
        <f t="shared" si="203"/>
        <v>822</v>
      </c>
      <c r="GC81" s="80">
        <f t="shared" si="203"/>
        <v>9990</v>
      </c>
      <c r="GD81" s="80">
        <f t="shared" si="203"/>
        <v>687</v>
      </c>
      <c r="GE81" s="80">
        <f t="shared" si="203"/>
        <v>594</v>
      </c>
      <c r="GF81" s="80">
        <f t="shared" si="203"/>
        <v>790</v>
      </c>
      <c r="GG81" s="80">
        <f t="shared" si="203"/>
        <v>849</v>
      </c>
      <c r="GH81" s="80">
        <f t="shared" si="203"/>
        <v>655</v>
      </c>
      <c r="GI81" s="80">
        <f t="shared" si="203"/>
        <v>742</v>
      </c>
      <c r="GJ81" s="80">
        <f t="shared" si="203"/>
        <v>976</v>
      </c>
      <c r="GK81" s="80">
        <f t="shared" si="203"/>
        <v>959</v>
      </c>
      <c r="GL81" s="80">
        <f t="shared" si="203"/>
        <v>914</v>
      </c>
      <c r="GM81" s="80">
        <f t="shared" si="203"/>
        <v>893</v>
      </c>
      <c r="GN81" s="80">
        <f t="shared" si="203"/>
        <v>786</v>
      </c>
      <c r="GO81" s="80">
        <f t="shared" si="203"/>
        <v>868</v>
      </c>
      <c r="GP81" s="80">
        <f t="shared" si="203"/>
        <v>9713</v>
      </c>
      <c r="GQ81" s="80">
        <f t="shared" si="203"/>
        <v>814</v>
      </c>
      <c r="GR81" s="80">
        <f t="shared" si="203"/>
        <v>717</v>
      </c>
      <c r="GS81" s="80">
        <f t="shared" si="203"/>
        <v>759</v>
      </c>
      <c r="GT81" s="80">
        <f t="shared" si="203"/>
        <v>750</v>
      </c>
      <c r="GU81" s="80">
        <f t="shared" si="203"/>
        <v>872</v>
      </c>
      <c r="GV81" s="80">
        <f t="shared" si="203"/>
        <v>901</v>
      </c>
      <c r="GW81" s="80">
        <f t="shared" si="203"/>
        <v>813</v>
      </c>
      <c r="GX81" s="80">
        <f t="shared" si="203"/>
        <v>1094</v>
      </c>
      <c r="GY81" s="80">
        <f t="shared" si="203"/>
        <v>1004</v>
      </c>
      <c r="GZ81" s="80">
        <f t="shared" si="203"/>
        <v>1001</v>
      </c>
      <c r="HA81" s="80">
        <f t="shared" si="203"/>
        <v>800</v>
      </c>
      <c r="HB81" s="80">
        <f t="shared" si="203"/>
        <v>913</v>
      </c>
      <c r="HC81" s="80">
        <f t="shared" si="203"/>
        <v>10438</v>
      </c>
      <c r="HD81" s="80">
        <f t="shared" si="203"/>
        <v>815</v>
      </c>
      <c r="HE81" s="80">
        <f t="shared" si="203"/>
        <v>764</v>
      </c>
      <c r="HF81" s="80">
        <f t="shared" si="203"/>
        <v>869</v>
      </c>
      <c r="HG81" s="80">
        <f t="shared" si="203"/>
        <v>931</v>
      </c>
      <c r="HH81" s="80">
        <f t="shared" si="203"/>
        <v>877</v>
      </c>
      <c r="HI81" s="80">
        <f>SUM(HI67:HI80)</f>
        <v>1112</v>
      </c>
      <c r="HJ81" s="80">
        <f t="shared" si="203"/>
        <v>897</v>
      </c>
      <c r="HK81" s="80">
        <f t="shared" si="203"/>
        <v>1049</v>
      </c>
      <c r="HL81" s="80">
        <f t="shared" si="203"/>
        <v>921</v>
      </c>
      <c r="HM81" s="80">
        <f t="shared" si="203"/>
        <v>1287</v>
      </c>
      <c r="HN81" s="80">
        <f t="shared" si="203"/>
        <v>813</v>
      </c>
      <c r="HO81" s="80">
        <f t="shared" si="203"/>
        <v>840</v>
      </c>
      <c r="HP81" s="82">
        <f t="shared" si="203"/>
        <v>11175</v>
      </c>
      <c r="HQ81" s="80">
        <f t="shared" ref="HQ81:IP81" si="204">SUM(HQ67:HQ80)</f>
        <v>696</v>
      </c>
      <c r="HR81" s="80">
        <f t="shared" si="204"/>
        <v>759</v>
      </c>
      <c r="HS81" s="80">
        <f t="shared" si="204"/>
        <v>928</v>
      </c>
      <c r="HT81" s="80">
        <f t="shared" si="204"/>
        <v>786</v>
      </c>
      <c r="HU81" s="80">
        <f t="shared" si="204"/>
        <v>788</v>
      </c>
      <c r="HV81" s="80">
        <f t="shared" si="204"/>
        <v>1018</v>
      </c>
      <c r="HW81" s="80">
        <f t="shared" si="204"/>
        <v>886</v>
      </c>
      <c r="HX81" s="80">
        <f t="shared" si="204"/>
        <v>1144</v>
      </c>
      <c r="HY81" s="80">
        <f t="shared" si="204"/>
        <v>943</v>
      </c>
      <c r="HZ81" s="80">
        <f t="shared" si="204"/>
        <v>1212</v>
      </c>
      <c r="IA81" s="80">
        <f t="shared" si="204"/>
        <v>954</v>
      </c>
      <c r="IB81" s="80">
        <f t="shared" si="204"/>
        <v>815</v>
      </c>
      <c r="IC81" s="82">
        <f t="shared" si="204"/>
        <v>10929</v>
      </c>
      <c r="ID81" s="80">
        <f t="shared" si="204"/>
        <v>769</v>
      </c>
      <c r="IE81" s="80">
        <f t="shared" si="204"/>
        <v>742</v>
      </c>
      <c r="IF81" s="80">
        <f t="shared" si="204"/>
        <v>959</v>
      </c>
      <c r="IG81" s="80">
        <f t="shared" si="204"/>
        <v>861</v>
      </c>
      <c r="IH81" s="80">
        <f t="shared" si="204"/>
        <v>1105</v>
      </c>
      <c r="II81" s="80">
        <f t="shared" si="204"/>
        <v>905</v>
      </c>
      <c r="IJ81" s="80">
        <f t="shared" si="204"/>
        <v>1151</v>
      </c>
      <c r="IK81" s="80">
        <f t="shared" si="204"/>
        <v>2066</v>
      </c>
      <c r="IL81" s="80">
        <f t="shared" si="204"/>
        <v>727</v>
      </c>
      <c r="IM81" s="80">
        <f t="shared" si="204"/>
        <v>1176</v>
      </c>
      <c r="IN81" s="80">
        <f t="shared" si="204"/>
        <v>842</v>
      </c>
      <c r="IO81" s="80">
        <f t="shared" si="204"/>
        <v>717</v>
      </c>
      <c r="IP81" s="82">
        <f t="shared" si="204"/>
        <v>12020</v>
      </c>
      <c r="IQ81" s="80">
        <f t="shared" ref="IQ81:JC81" si="205">SUM(IQ67:IQ80)</f>
        <v>834</v>
      </c>
      <c r="IR81" s="80">
        <f t="shared" si="205"/>
        <v>603</v>
      </c>
      <c r="IS81" s="80">
        <f t="shared" si="205"/>
        <v>833</v>
      </c>
      <c r="IT81" s="80">
        <f t="shared" si="205"/>
        <v>719</v>
      </c>
      <c r="IU81" s="80">
        <f t="shared" si="205"/>
        <v>960</v>
      </c>
      <c r="IV81" s="80">
        <f t="shared" si="205"/>
        <v>901</v>
      </c>
      <c r="IW81" s="80">
        <f t="shared" si="205"/>
        <v>988</v>
      </c>
      <c r="IX81" s="80">
        <f t="shared" si="205"/>
        <v>836</v>
      </c>
      <c r="IY81" s="80">
        <f t="shared" si="205"/>
        <v>1032</v>
      </c>
      <c r="IZ81" s="80">
        <f t="shared" si="205"/>
        <v>1277</v>
      </c>
      <c r="JA81" s="80">
        <f t="shared" si="205"/>
        <v>860</v>
      </c>
      <c r="JB81" s="80">
        <f t="shared" si="205"/>
        <v>1166</v>
      </c>
      <c r="JC81" s="82">
        <f t="shared" si="205"/>
        <v>11009</v>
      </c>
      <c r="JD81" s="80">
        <f t="shared" ref="JD81:JP81" si="206">SUM(JD67:JD80)</f>
        <v>763</v>
      </c>
      <c r="JE81" s="80">
        <f t="shared" si="206"/>
        <v>681</v>
      </c>
      <c r="JF81" s="80">
        <f t="shared" si="206"/>
        <v>889</v>
      </c>
      <c r="JG81" s="80">
        <f t="shared" si="206"/>
        <v>744</v>
      </c>
      <c r="JH81" s="80">
        <f t="shared" si="206"/>
        <v>827</v>
      </c>
      <c r="JI81" s="80">
        <f t="shared" si="206"/>
        <v>658</v>
      </c>
      <c r="JJ81" s="80">
        <f t="shared" si="206"/>
        <v>921</v>
      </c>
      <c r="JK81" s="80">
        <f t="shared" si="206"/>
        <v>810</v>
      </c>
      <c r="JL81" s="80">
        <f t="shared" si="206"/>
        <v>1036</v>
      </c>
      <c r="JM81" s="80">
        <f t="shared" si="206"/>
        <v>886</v>
      </c>
      <c r="JN81" s="80">
        <f t="shared" si="206"/>
        <v>738</v>
      </c>
      <c r="JO81" s="80">
        <f t="shared" si="206"/>
        <v>843</v>
      </c>
      <c r="JP81" s="82">
        <f t="shared" si="206"/>
        <v>9796</v>
      </c>
      <c r="JQ81" s="80">
        <f t="shared" ref="JQ81:KC81" si="207">SUM(JQ67:JQ80)</f>
        <v>779</v>
      </c>
      <c r="JR81" s="80">
        <f t="shared" si="207"/>
        <v>630</v>
      </c>
      <c r="JS81" s="80">
        <f t="shared" si="207"/>
        <v>490</v>
      </c>
      <c r="JT81" s="80">
        <f t="shared" si="207"/>
        <v>352</v>
      </c>
      <c r="JU81" s="80">
        <f t="shared" si="207"/>
        <v>451</v>
      </c>
      <c r="JV81" s="80">
        <f t="shared" si="207"/>
        <v>811</v>
      </c>
      <c r="JW81" s="80">
        <f t="shared" si="207"/>
        <v>1110</v>
      </c>
      <c r="JX81" s="80">
        <f t="shared" si="207"/>
        <v>679</v>
      </c>
      <c r="JY81" s="80">
        <f t="shared" si="207"/>
        <v>946</v>
      </c>
      <c r="JZ81" s="80">
        <f t="shared" si="207"/>
        <v>904</v>
      </c>
      <c r="KA81" s="80">
        <f t="shared" si="207"/>
        <v>820</v>
      </c>
      <c r="KB81" s="80">
        <f t="shared" si="207"/>
        <v>888</v>
      </c>
      <c r="KC81" s="82">
        <f t="shared" si="207"/>
        <v>8860</v>
      </c>
      <c r="KD81" s="80">
        <f t="shared" ref="KD81:KP81" si="208">SUM(KD67:KD80)</f>
        <v>504</v>
      </c>
      <c r="KE81" s="80">
        <f t="shared" si="208"/>
        <v>510</v>
      </c>
      <c r="KF81" s="80">
        <f t="shared" si="208"/>
        <v>896</v>
      </c>
      <c r="KG81" s="80">
        <f t="shared" si="208"/>
        <v>853</v>
      </c>
      <c r="KH81" s="80">
        <f t="shared" si="208"/>
        <v>586</v>
      </c>
      <c r="KI81" s="80">
        <f t="shared" si="208"/>
        <v>935</v>
      </c>
      <c r="KJ81" s="80">
        <f t="shared" si="208"/>
        <v>786</v>
      </c>
      <c r="KK81" s="80">
        <f t="shared" si="208"/>
        <v>848</v>
      </c>
      <c r="KL81" s="80">
        <f t="shared" si="208"/>
        <v>1061</v>
      </c>
      <c r="KM81" s="80">
        <f t="shared" si="208"/>
        <v>814</v>
      </c>
      <c r="KN81" s="80">
        <f t="shared" si="208"/>
        <v>858</v>
      </c>
      <c r="KO81" s="80">
        <f t="shared" si="208"/>
        <v>765</v>
      </c>
      <c r="KP81" s="82">
        <f t="shared" si="208"/>
        <v>9416</v>
      </c>
      <c r="KQ81" s="80">
        <f t="shared" ref="KQ81:LC81" si="209">SUM(KQ67:KQ80)</f>
        <v>801</v>
      </c>
      <c r="KR81" s="80">
        <f t="shared" si="209"/>
        <v>638</v>
      </c>
      <c r="KS81" s="80">
        <f t="shared" si="209"/>
        <v>854</v>
      </c>
      <c r="KT81" s="80">
        <f t="shared" si="209"/>
        <v>622</v>
      </c>
      <c r="KU81" s="80">
        <f t="shared" si="209"/>
        <v>556</v>
      </c>
      <c r="KV81" s="80">
        <f t="shared" si="209"/>
        <v>346</v>
      </c>
      <c r="KW81" s="80">
        <f t="shared" si="209"/>
        <v>106</v>
      </c>
      <c r="KX81" s="80">
        <f t="shared" si="209"/>
        <v>1416</v>
      </c>
      <c r="KY81" s="80">
        <f t="shared" si="209"/>
        <v>1041</v>
      </c>
      <c r="KZ81" s="80">
        <f t="shared" ref="KZ81:LA81" si="210">SUM(KZ67:KZ80)</f>
        <v>932</v>
      </c>
      <c r="LA81" s="80">
        <f t="shared" si="210"/>
        <v>776</v>
      </c>
      <c r="LB81" s="80">
        <f t="shared" si="209"/>
        <v>695</v>
      </c>
      <c r="LC81" s="82">
        <f t="shared" si="209"/>
        <v>8783</v>
      </c>
      <c r="LD81" s="80">
        <f t="shared" ref="LD81:LP81" si="211">SUM(LD67:LD80)</f>
        <v>531</v>
      </c>
      <c r="LE81" s="80">
        <f t="shared" si="211"/>
        <v>445</v>
      </c>
      <c r="LF81" s="80">
        <f t="shared" si="211"/>
        <v>822</v>
      </c>
      <c r="LG81" s="80">
        <f t="shared" si="211"/>
        <v>510</v>
      </c>
      <c r="LH81" s="80">
        <f t="shared" si="211"/>
        <v>1021</v>
      </c>
      <c r="LI81" s="80">
        <f t="shared" si="211"/>
        <v>872</v>
      </c>
      <c r="LJ81" s="80">
        <f t="shared" si="211"/>
        <v>813</v>
      </c>
      <c r="LK81" s="80">
        <f t="shared" si="211"/>
        <v>1048</v>
      </c>
      <c r="LL81" s="80">
        <f t="shared" si="211"/>
        <v>780</v>
      </c>
      <c r="LM81" s="80">
        <f t="shared" si="211"/>
        <v>964</v>
      </c>
      <c r="LN81" s="80">
        <f t="shared" si="211"/>
        <v>815</v>
      </c>
      <c r="LO81" s="80">
        <f t="shared" si="211"/>
        <v>731</v>
      </c>
      <c r="LP81" s="82">
        <f t="shared" si="211"/>
        <v>9352</v>
      </c>
      <c r="LQ81" s="80">
        <f t="shared" ref="LQ81:MP81" si="212">SUM(LQ67:LQ80)</f>
        <v>690</v>
      </c>
      <c r="LR81" s="80">
        <f t="shared" si="212"/>
        <v>377</v>
      </c>
      <c r="LS81" s="80">
        <f t="shared" si="212"/>
        <v>761</v>
      </c>
      <c r="LT81" s="80">
        <f t="shared" si="212"/>
        <v>655</v>
      </c>
      <c r="LU81" s="80">
        <f t="shared" si="212"/>
        <v>838</v>
      </c>
      <c r="LV81" s="80">
        <f t="shared" si="212"/>
        <v>540</v>
      </c>
      <c r="LW81" s="80">
        <f t="shared" si="212"/>
        <v>892</v>
      </c>
      <c r="LX81" s="80">
        <f t="shared" si="212"/>
        <v>830</v>
      </c>
      <c r="LY81" s="80">
        <f t="shared" si="212"/>
        <v>877</v>
      </c>
      <c r="LZ81" s="80">
        <f t="shared" si="212"/>
        <v>903</v>
      </c>
      <c r="MA81" s="80">
        <f t="shared" si="212"/>
        <v>687</v>
      </c>
      <c r="MB81" s="80">
        <f t="shared" si="212"/>
        <v>606</v>
      </c>
      <c r="MC81" s="82">
        <f t="shared" si="212"/>
        <v>8656</v>
      </c>
      <c r="MD81" s="82">
        <f t="shared" si="212"/>
        <v>703</v>
      </c>
      <c r="ME81" s="82">
        <f t="shared" si="212"/>
        <v>575</v>
      </c>
      <c r="MF81" s="82">
        <f t="shared" si="212"/>
        <v>483</v>
      </c>
      <c r="MG81" s="82">
        <f t="shared" si="212"/>
        <v>601</v>
      </c>
      <c r="MH81" s="82">
        <f t="shared" si="212"/>
        <v>593</v>
      </c>
      <c r="MI81" s="82">
        <f t="shared" si="212"/>
        <v>660</v>
      </c>
      <c r="MJ81" s="82">
        <f t="shared" si="212"/>
        <v>887</v>
      </c>
      <c r="MK81" s="82">
        <f t="shared" si="212"/>
        <v>0</v>
      </c>
      <c r="ML81" s="82">
        <f t="shared" si="212"/>
        <v>0</v>
      </c>
      <c r="MM81" s="82">
        <f t="shared" si="212"/>
        <v>0</v>
      </c>
      <c r="MN81" s="82">
        <f t="shared" si="212"/>
        <v>0</v>
      </c>
      <c r="MO81" s="82">
        <f t="shared" si="212"/>
        <v>0</v>
      </c>
      <c r="MP81" s="82">
        <f t="shared" si="212"/>
        <v>4502</v>
      </c>
    </row>
    <row r="82" spans="1:354" ht="45" x14ac:dyDescent="0.25">
      <c r="A82" s="182" t="s">
        <v>46</v>
      </c>
      <c r="B82" s="183"/>
      <c r="C82" s="21" t="s">
        <v>69</v>
      </c>
      <c r="D82" s="58"/>
      <c r="E82" s="58"/>
      <c r="F82" s="58"/>
      <c r="G82" s="58"/>
      <c r="H82" s="58"/>
      <c r="I82" s="58"/>
      <c r="J82" s="58"/>
      <c r="K82" s="58"/>
      <c r="L82" s="58"/>
      <c r="M82" s="57"/>
      <c r="N82" s="58"/>
      <c r="O82" s="58"/>
      <c r="P82" s="83">
        <f t="shared" ref="P82:P95" si="213">SUM(D82:O82)</f>
        <v>0</v>
      </c>
      <c r="Q82" s="58"/>
      <c r="R82" s="58"/>
      <c r="S82" s="58"/>
      <c r="T82" s="58"/>
      <c r="U82" s="58"/>
      <c r="V82" s="58"/>
      <c r="W82" s="58"/>
      <c r="X82" s="58"/>
      <c r="Y82" s="58"/>
      <c r="Z82" s="57"/>
      <c r="AA82" s="58"/>
      <c r="AB82" s="58"/>
      <c r="AC82" s="83">
        <f t="shared" ref="AC82:AC95" si="214">SUM(Q82:AB82)</f>
        <v>0</v>
      </c>
      <c r="AD82" s="58"/>
      <c r="AE82" s="58"/>
      <c r="AF82" s="58"/>
      <c r="AG82" s="58"/>
      <c r="AH82" s="58"/>
      <c r="AI82" s="58"/>
      <c r="AJ82" s="58"/>
      <c r="AK82" s="58"/>
      <c r="AL82" s="58"/>
      <c r="AM82" s="57"/>
      <c r="AN82" s="58"/>
      <c r="AO82" s="58"/>
      <c r="AP82" s="83">
        <f t="shared" ref="AP82:AP95" si="215">SUM(AD82:AO82)</f>
        <v>0</v>
      </c>
      <c r="AQ82" s="58"/>
      <c r="AR82" s="58"/>
      <c r="AS82" s="58"/>
      <c r="AT82" s="58"/>
      <c r="AU82" s="58"/>
      <c r="AV82" s="58"/>
      <c r="AW82" s="58"/>
      <c r="AX82" s="58"/>
      <c r="AY82" s="58"/>
      <c r="AZ82" s="57"/>
      <c r="BA82" s="58"/>
      <c r="BB82" s="58"/>
      <c r="BC82" s="84">
        <f t="shared" ref="BC82:BC95" si="216">SUM(AQ82:BB82)</f>
        <v>0</v>
      </c>
      <c r="BD82" s="58"/>
      <c r="BE82" s="58"/>
      <c r="BF82" s="58"/>
      <c r="BG82" s="58"/>
      <c r="BH82" s="58"/>
      <c r="BI82" s="58"/>
      <c r="BJ82" s="58"/>
      <c r="BK82" s="58"/>
      <c r="BL82" s="58"/>
      <c r="BM82" s="57"/>
      <c r="BN82" s="58"/>
      <c r="BO82" s="58"/>
      <c r="BP82" s="84">
        <f t="shared" ref="BP82:BP95" si="217">SUM(BD82:BO82)</f>
        <v>0</v>
      </c>
      <c r="BQ82" s="58"/>
      <c r="BR82" s="58"/>
      <c r="BS82" s="58"/>
      <c r="BT82" s="58"/>
      <c r="BU82" s="58"/>
      <c r="BV82" s="58"/>
      <c r="BW82" s="58"/>
      <c r="BX82" s="58"/>
      <c r="BY82" s="58"/>
      <c r="BZ82" s="57"/>
      <c r="CA82" s="58"/>
      <c r="CB82" s="58"/>
      <c r="CC82" s="84">
        <f t="shared" ref="CC82:CC95" si="218">SUM(BQ82:CB82)</f>
        <v>0</v>
      </c>
      <c r="CD82" s="58"/>
      <c r="CE82" s="58"/>
      <c r="CF82" s="58"/>
      <c r="CG82" s="58"/>
      <c r="CH82" s="58"/>
      <c r="CI82" s="58"/>
      <c r="CJ82" s="58"/>
      <c r="CK82" s="58"/>
      <c r="CL82" s="58"/>
      <c r="CM82" s="57"/>
      <c r="CN82" s="58"/>
      <c r="CO82" s="58"/>
      <c r="CP82" s="84">
        <f t="shared" ref="CP82:CP95" si="219">SUM(CD82:CO82)</f>
        <v>0</v>
      </c>
      <c r="CQ82" s="58"/>
      <c r="CR82" s="58"/>
      <c r="CS82" s="58"/>
      <c r="CT82" s="58"/>
      <c r="CU82" s="58"/>
      <c r="CV82" s="58"/>
      <c r="CW82" s="58"/>
      <c r="CX82" s="58"/>
      <c r="CY82" s="58"/>
      <c r="CZ82" s="57"/>
      <c r="DA82" s="58"/>
      <c r="DB82" s="58"/>
      <c r="DC82" s="85">
        <f t="shared" ref="DC82:DC95" si="220">SUM(CQ82:DB82)</f>
        <v>0</v>
      </c>
      <c r="DD82" s="58"/>
      <c r="DE82" s="58"/>
      <c r="DF82" s="58"/>
      <c r="DG82" s="58"/>
      <c r="DH82" s="58"/>
      <c r="DI82" s="58"/>
      <c r="DJ82" s="58"/>
      <c r="DK82" s="58"/>
      <c r="DL82" s="58"/>
      <c r="DM82" s="57"/>
      <c r="DN82" s="58"/>
      <c r="DO82" s="58"/>
      <c r="DP82" s="84">
        <f t="shared" ref="DP82:DP95" si="221">SUM(DD82:DO82)</f>
        <v>0</v>
      </c>
      <c r="DQ82" s="58"/>
      <c r="DR82" s="58"/>
      <c r="DS82" s="58"/>
      <c r="DT82" s="58"/>
      <c r="DU82" s="58"/>
      <c r="DV82" s="58"/>
      <c r="DW82" s="58"/>
      <c r="DX82" s="58"/>
      <c r="DY82" s="58"/>
      <c r="DZ82" s="57"/>
      <c r="EA82" s="58"/>
      <c r="EB82" s="58"/>
      <c r="EC82" s="84">
        <f t="shared" ref="EC82:EC95" si="222">SUM(DQ82:EB82)</f>
        <v>0</v>
      </c>
      <c r="ED82" s="58"/>
      <c r="EE82" s="58"/>
      <c r="EF82" s="58"/>
      <c r="EG82" s="58"/>
      <c r="EH82" s="58"/>
      <c r="EI82" s="58"/>
      <c r="EJ82" s="58"/>
      <c r="EK82" s="58"/>
      <c r="EL82" s="58"/>
      <c r="EM82" s="57"/>
      <c r="EN82" s="58"/>
      <c r="EO82" s="58"/>
      <c r="EP82" s="84">
        <f t="shared" ref="EP82:EP95" si="223">SUM(ED82:EO82)</f>
        <v>0</v>
      </c>
      <c r="EQ82" s="58"/>
      <c r="ER82" s="58"/>
      <c r="ES82" s="58"/>
      <c r="ET82" s="58"/>
      <c r="EU82" s="58"/>
      <c r="EV82" s="58"/>
      <c r="EW82" s="58"/>
      <c r="EX82" s="58"/>
      <c r="EY82" s="58"/>
      <c r="EZ82" s="57"/>
      <c r="FA82" s="58"/>
      <c r="FB82" s="58"/>
      <c r="FC82" s="84">
        <f t="shared" ref="FC82:FC95" si="224">SUM(EQ82:FB82)</f>
        <v>0</v>
      </c>
      <c r="FD82" s="58">
        <v>3</v>
      </c>
      <c r="FE82" s="58">
        <v>5</v>
      </c>
      <c r="FF82" s="58">
        <v>6</v>
      </c>
      <c r="FG82" s="58">
        <v>3</v>
      </c>
      <c r="FH82" s="58">
        <v>9</v>
      </c>
      <c r="FI82" s="58">
        <v>8</v>
      </c>
      <c r="FJ82" s="58">
        <v>9</v>
      </c>
      <c r="FK82" s="58">
        <v>7</v>
      </c>
      <c r="FL82" s="58">
        <v>6</v>
      </c>
      <c r="FM82" s="57">
        <v>3</v>
      </c>
      <c r="FN82" s="58">
        <v>1</v>
      </c>
      <c r="FO82" s="58">
        <v>5</v>
      </c>
      <c r="FP82" s="85">
        <f t="shared" ref="FP82:FP95" si="225">SUM(FD82:FO82)</f>
        <v>65</v>
      </c>
      <c r="FQ82" s="58">
        <v>2</v>
      </c>
      <c r="FR82" s="58">
        <v>3</v>
      </c>
      <c r="FS82" s="58">
        <v>5</v>
      </c>
      <c r="FT82" s="58">
        <v>3</v>
      </c>
      <c r="FU82" s="58">
        <v>0</v>
      </c>
      <c r="FV82" s="58">
        <v>1</v>
      </c>
      <c r="FW82" s="58">
        <v>2</v>
      </c>
      <c r="FX82" s="58">
        <v>2</v>
      </c>
      <c r="FY82" s="58">
        <v>3</v>
      </c>
      <c r="FZ82" s="57">
        <v>3</v>
      </c>
      <c r="GA82" s="58">
        <v>5</v>
      </c>
      <c r="GB82" s="58">
        <v>4</v>
      </c>
      <c r="GC82" s="85">
        <f t="shared" ref="GC82:GC95" si="226">SUM(FQ82:GB82)</f>
        <v>33</v>
      </c>
      <c r="GD82" s="58">
        <v>2</v>
      </c>
      <c r="GE82" s="58">
        <v>5</v>
      </c>
      <c r="GF82" s="58">
        <v>4</v>
      </c>
      <c r="GG82" s="58">
        <v>10</v>
      </c>
      <c r="GH82" s="58">
        <v>4</v>
      </c>
      <c r="GI82" s="58">
        <v>4</v>
      </c>
      <c r="GJ82" s="58">
        <v>7</v>
      </c>
      <c r="GK82" s="58">
        <v>2</v>
      </c>
      <c r="GL82" s="58">
        <v>4</v>
      </c>
      <c r="GM82" s="57">
        <v>6</v>
      </c>
      <c r="GN82" s="58">
        <v>4</v>
      </c>
      <c r="GO82" s="58">
        <v>4</v>
      </c>
      <c r="GP82" s="85">
        <f t="shared" ref="GP82:GP95" si="227">SUM(GD82:GO82)</f>
        <v>56</v>
      </c>
      <c r="GQ82" s="58">
        <v>1</v>
      </c>
      <c r="GR82" s="58">
        <v>5</v>
      </c>
      <c r="GS82" s="58">
        <v>8</v>
      </c>
      <c r="GT82" s="58">
        <v>5</v>
      </c>
      <c r="GU82" s="58">
        <v>4</v>
      </c>
      <c r="GV82" s="58">
        <v>3</v>
      </c>
      <c r="GW82" s="58">
        <v>8</v>
      </c>
      <c r="GX82" s="58">
        <v>3</v>
      </c>
      <c r="GY82" s="58">
        <v>8</v>
      </c>
      <c r="GZ82" s="57">
        <v>4</v>
      </c>
      <c r="HA82" s="58">
        <v>10</v>
      </c>
      <c r="HB82" s="58">
        <v>11</v>
      </c>
      <c r="HC82" s="85">
        <f t="shared" ref="HC82:HC95" si="228">SUM(GQ82:HB82)</f>
        <v>70</v>
      </c>
      <c r="HD82" s="58">
        <v>7</v>
      </c>
      <c r="HE82" s="58">
        <v>13</v>
      </c>
      <c r="HF82" s="58">
        <v>11</v>
      </c>
      <c r="HG82" s="58">
        <v>4</v>
      </c>
      <c r="HH82" s="58">
        <v>7</v>
      </c>
      <c r="HI82" s="58">
        <v>6</v>
      </c>
      <c r="HJ82" s="58">
        <v>40</v>
      </c>
      <c r="HK82" s="58">
        <v>6</v>
      </c>
      <c r="HL82" s="58">
        <v>8</v>
      </c>
      <c r="HM82" s="57">
        <v>3</v>
      </c>
      <c r="HN82" s="58">
        <v>7</v>
      </c>
      <c r="HO82" s="58">
        <v>11</v>
      </c>
      <c r="HP82" s="84">
        <f t="shared" ref="HP82:HP95" si="229">SUM(HD82:HO82)</f>
        <v>123</v>
      </c>
      <c r="HQ82" s="58">
        <v>0</v>
      </c>
      <c r="HR82" s="58">
        <v>13</v>
      </c>
      <c r="HS82" s="58">
        <v>4</v>
      </c>
      <c r="HT82" s="58">
        <v>5</v>
      </c>
      <c r="HU82" s="58">
        <v>7</v>
      </c>
      <c r="HV82" s="58">
        <v>4</v>
      </c>
      <c r="HW82" s="58">
        <v>8</v>
      </c>
      <c r="HX82" s="58">
        <v>6</v>
      </c>
      <c r="HY82" s="58">
        <v>5</v>
      </c>
      <c r="HZ82" s="57">
        <v>7</v>
      </c>
      <c r="IA82" s="58">
        <v>9</v>
      </c>
      <c r="IB82" s="58">
        <v>8</v>
      </c>
      <c r="IC82" s="84">
        <f t="shared" ref="IC82:IC95" si="230">SUM(HQ82:IB82)</f>
        <v>76</v>
      </c>
      <c r="ID82" s="58">
        <v>8</v>
      </c>
      <c r="IE82" s="58">
        <v>3</v>
      </c>
      <c r="IF82" s="58">
        <v>4</v>
      </c>
      <c r="IG82" s="58">
        <v>9</v>
      </c>
      <c r="IH82" s="58">
        <v>6</v>
      </c>
      <c r="II82" s="58">
        <v>5</v>
      </c>
      <c r="IJ82" s="58">
        <v>8</v>
      </c>
      <c r="IK82" s="58">
        <v>5</v>
      </c>
      <c r="IL82" s="58">
        <v>6</v>
      </c>
      <c r="IM82" s="57">
        <v>6</v>
      </c>
      <c r="IN82" s="58">
        <v>7</v>
      </c>
      <c r="IO82" s="58">
        <v>6</v>
      </c>
      <c r="IP82" s="84">
        <f t="shared" ref="IP82:IP95" si="231">SUM(ID82:IO82)</f>
        <v>73</v>
      </c>
      <c r="IQ82" s="58">
        <v>9</v>
      </c>
      <c r="IR82" s="58">
        <v>4</v>
      </c>
      <c r="IS82" s="58">
        <v>8</v>
      </c>
      <c r="IT82" s="58">
        <v>5</v>
      </c>
      <c r="IU82" s="58">
        <v>2</v>
      </c>
      <c r="IV82" s="58">
        <v>11</v>
      </c>
      <c r="IW82" s="58">
        <v>9</v>
      </c>
      <c r="IX82" s="58">
        <v>5</v>
      </c>
      <c r="IY82" s="58">
        <v>14</v>
      </c>
      <c r="IZ82" s="57">
        <v>11</v>
      </c>
      <c r="JA82" s="58">
        <v>8</v>
      </c>
      <c r="JB82" s="58">
        <v>13</v>
      </c>
      <c r="JC82" s="84">
        <f t="shared" ref="JC82:JC95" si="232">SUM(IQ82:JB82)</f>
        <v>99</v>
      </c>
      <c r="JD82" s="58">
        <v>3</v>
      </c>
      <c r="JE82" s="58">
        <v>14</v>
      </c>
      <c r="JF82" s="58">
        <v>6</v>
      </c>
      <c r="JG82" s="58">
        <v>15</v>
      </c>
      <c r="JH82" s="58">
        <v>11</v>
      </c>
      <c r="JI82" s="58">
        <v>4</v>
      </c>
      <c r="JJ82" s="58">
        <v>1</v>
      </c>
      <c r="JK82" s="58">
        <v>5</v>
      </c>
      <c r="JL82" s="58">
        <v>7</v>
      </c>
      <c r="JM82" s="57">
        <v>7</v>
      </c>
      <c r="JN82" s="58">
        <v>8</v>
      </c>
      <c r="JO82" s="58">
        <v>5</v>
      </c>
      <c r="JP82" s="84">
        <f t="shared" ref="JP82:JP95" si="233">SUM(JD82:JO82)</f>
        <v>86</v>
      </c>
      <c r="JQ82" s="58">
        <v>7</v>
      </c>
      <c r="JR82" s="58">
        <v>10</v>
      </c>
      <c r="JS82" s="58">
        <v>7</v>
      </c>
      <c r="JT82" s="58">
        <v>2</v>
      </c>
      <c r="JU82" s="58">
        <v>1</v>
      </c>
      <c r="JV82" s="58">
        <v>4</v>
      </c>
      <c r="JW82" s="58">
        <v>8</v>
      </c>
      <c r="JX82" s="58">
        <v>6</v>
      </c>
      <c r="JY82" s="58">
        <v>6</v>
      </c>
      <c r="JZ82" s="57">
        <v>21</v>
      </c>
      <c r="KA82" s="58">
        <v>11</v>
      </c>
      <c r="KB82" s="58">
        <v>4</v>
      </c>
      <c r="KC82" s="84">
        <f t="shared" ref="KC82:KC95" si="234">SUM(JQ82:KB82)</f>
        <v>87</v>
      </c>
      <c r="KD82" s="58">
        <v>1</v>
      </c>
      <c r="KE82" s="58">
        <v>7</v>
      </c>
      <c r="KF82" s="58">
        <v>6</v>
      </c>
      <c r="KG82" s="58">
        <v>5</v>
      </c>
      <c r="KH82" s="58">
        <v>9</v>
      </c>
      <c r="KI82" s="58">
        <v>7</v>
      </c>
      <c r="KJ82" s="58">
        <v>7</v>
      </c>
      <c r="KK82" s="58">
        <v>9</v>
      </c>
      <c r="KL82" s="58">
        <v>11</v>
      </c>
      <c r="KM82" s="57">
        <v>9</v>
      </c>
      <c r="KN82" s="58">
        <v>5</v>
      </c>
      <c r="KO82" s="58">
        <v>12</v>
      </c>
      <c r="KP82" s="84">
        <f t="shared" ref="KP82:KP95" si="235">SUM(KD82:KO82)</f>
        <v>88</v>
      </c>
      <c r="KQ82" s="58">
        <v>8</v>
      </c>
      <c r="KR82" s="58">
        <v>13</v>
      </c>
      <c r="KS82" s="58">
        <v>8</v>
      </c>
      <c r="KT82" s="58">
        <v>15</v>
      </c>
      <c r="KU82" s="58">
        <v>8</v>
      </c>
      <c r="KV82" s="58">
        <v>3</v>
      </c>
      <c r="KW82" s="58">
        <v>0</v>
      </c>
      <c r="KX82" s="58">
        <v>6</v>
      </c>
      <c r="KY82" s="58">
        <v>6</v>
      </c>
      <c r="KZ82" s="58">
        <v>6</v>
      </c>
      <c r="LA82" s="58">
        <v>11</v>
      </c>
      <c r="LB82" s="58">
        <v>14</v>
      </c>
      <c r="LC82" s="84">
        <f t="shared" ref="LC82:LC95" si="236">SUM(KQ82:LB82)</f>
        <v>98</v>
      </c>
      <c r="LD82" s="58">
        <v>2</v>
      </c>
      <c r="LE82" s="58">
        <v>4</v>
      </c>
      <c r="LF82" s="58">
        <v>1</v>
      </c>
      <c r="LG82" s="58">
        <v>2</v>
      </c>
      <c r="LH82" s="58">
        <v>11</v>
      </c>
      <c r="LI82" s="58">
        <v>9</v>
      </c>
      <c r="LJ82" s="58">
        <v>11</v>
      </c>
      <c r="LK82" s="58">
        <v>4</v>
      </c>
      <c r="LL82" s="58">
        <v>6</v>
      </c>
      <c r="LM82" s="58">
        <v>10</v>
      </c>
      <c r="LN82" s="58">
        <v>13</v>
      </c>
      <c r="LO82" s="58">
        <v>4</v>
      </c>
      <c r="LP82" s="84">
        <f t="shared" ref="LP82:LP95" si="237">SUM(LD82:LO82)</f>
        <v>77</v>
      </c>
      <c r="LQ82" s="169">
        <v>5</v>
      </c>
      <c r="LR82" s="169">
        <v>1</v>
      </c>
      <c r="LS82" s="169">
        <v>0</v>
      </c>
      <c r="LT82" s="169">
        <v>16</v>
      </c>
      <c r="LU82" s="169">
        <v>10</v>
      </c>
      <c r="LV82" s="169">
        <v>4</v>
      </c>
      <c r="LW82" s="169">
        <v>8</v>
      </c>
      <c r="LX82" s="169">
        <v>9</v>
      </c>
      <c r="LY82" s="169">
        <v>8</v>
      </c>
      <c r="LZ82" s="169">
        <v>22</v>
      </c>
      <c r="MA82" s="169">
        <v>8</v>
      </c>
      <c r="MB82" s="169">
        <v>9</v>
      </c>
      <c r="MC82" s="84">
        <f t="shared" ref="MC82:MC95" si="238">SUM(LQ82:MB82)</f>
        <v>100</v>
      </c>
      <c r="MD82" s="169">
        <v>7</v>
      </c>
      <c r="ME82" s="169">
        <v>7</v>
      </c>
      <c r="MF82" s="169">
        <v>11</v>
      </c>
      <c r="MG82" s="169">
        <v>9</v>
      </c>
      <c r="MH82" s="169">
        <v>3</v>
      </c>
      <c r="MI82" s="169">
        <v>10</v>
      </c>
      <c r="MJ82" s="58">
        <v>14</v>
      </c>
      <c r="MK82" s="58"/>
      <c r="ML82" s="58"/>
      <c r="MM82" s="57"/>
      <c r="MN82" s="58"/>
      <c r="MO82" s="58"/>
      <c r="MP82" s="83">
        <f t="shared" ref="MP82:MP95" si="239">SUM(MD82:MO82)</f>
        <v>61</v>
      </c>
    </row>
    <row r="83" spans="1:354" x14ac:dyDescent="0.25">
      <c r="A83" s="184"/>
      <c r="B83" s="185"/>
      <c r="C83" s="12" t="s">
        <v>70</v>
      </c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83">
        <f t="shared" si="213"/>
        <v>0</v>
      </c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83">
        <f t="shared" si="214"/>
        <v>0</v>
      </c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83">
        <f t="shared" si="215"/>
        <v>0</v>
      </c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84">
        <f t="shared" si="216"/>
        <v>0</v>
      </c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84">
        <f t="shared" si="217"/>
        <v>0</v>
      </c>
      <c r="BQ83" s="58"/>
      <c r="BR83" s="58"/>
      <c r="BS83" s="58"/>
      <c r="BT83" s="58"/>
      <c r="BU83" s="58"/>
      <c r="BV83" s="58"/>
      <c r="BW83" s="58"/>
      <c r="BX83" s="58"/>
      <c r="BY83" s="58"/>
      <c r="BZ83" s="58"/>
      <c r="CA83" s="58"/>
      <c r="CB83" s="58"/>
      <c r="CC83" s="84">
        <f t="shared" si="218"/>
        <v>0</v>
      </c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84">
        <f t="shared" si="219"/>
        <v>0</v>
      </c>
      <c r="CQ83" s="58"/>
      <c r="CR83" s="58"/>
      <c r="CS83" s="58"/>
      <c r="CT83" s="58"/>
      <c r="CU83" s="58"/>
      <c r="CV83" s="58"/>
      <c r="CW83" s="58"/>
      <c r="CX83" s="58"/>
      <c r="CY83" s="58"/>
      <c r="CZ83" s="58"/>
      <c r="DA83" s="58"/>
      <c r="DB83" s="58"/>
      <c r="DC83" s="85">
        <f t="shared" si="220"/>
        <v>0</v>
      </c>
      <c r="DD83" s="58"/>
      <c r="DE83" s="58"/>
      <c r="DF83" s="58"/>
      <c r="DG83" s="58"/>
      <c r="DH83" s="58"/>
      <c r="DI83" s="58"/>
      <c r="DJ83" s="58"/>
      <c r="DK83" s="58"/>
      <c r="DL83" s="58"/>
      <c r="DM83" s="58"/>
      <c r="DN83" s="58"/>
      <c r="DO83" s="58"/>
      <c r="DP83" s="84">
        <f t="shared" si="221"/>
        <v>0</v>
      </c>
      <c r="DQ83" s="58"/>
      <c r="DR83" s="58"/>
      <c r="DS83" s="58"/>
      <c r="DT83" s="58"/>
      <c r="DU83" s="58"/>
      <c r="DV83" s="58"/>
      <c r="DW83" s="58"/>
      <c r="DX83" s="58"/>
      <c r="DY83" s="58"/>
      <c r="DZ83" s="58"/>
      <c r="EA83" s="58"/>
      <c r="EB83" s="58"/>
      <c r="EC83" s="84">
        <f t="shared" si="222"/>
        <v>0</v>
      </c>
      <c r="ED83" s="58"/>
      <c r="EE83" s="58"/>
      <c r="EF83" s="58"/>
      <c r="EG83" s="58"/>
      <c r="EH83" s="58"/>
      <c r="EI83" s="58"/>
      <c r="EJ83" s="58"/>
      <c r="EK83" s="58"/>
      <c r="EL83" s="58"/>
      <c r="EM83" s="58"/>
      <c r="EN83" s="58"/>
      <c r="EO83" s="58"/>
      <c r="EP83" s="84">
        <f t="shared" si="223"/>
        <v>0</v>
      </c>
      <c r="EQ83" s="58"/>
      <c r="ER83" s="58"/>
      <c r="ES83" s="58"/>
      <c r="ET83" s="58"/>
      <c r="EU83" s="58"/>
      <c r="EV83" s="58"/>
      <c r="EW83" s="58"/>
      <c r="EX83" s="58"/>
      <c r="EY83" s="58"/>
      <c r="EZ83" s="58"/>
      <c r="FA83" s="58"/>
      <c r="FB83" s="58"/>
      <c r="FC83" s="84">
        <f t="shared" si="224"/>
        <v>0</v>
      </c>
      <c r="FD83" s="58">
        <v>36</v>
      </c>
      <c r="FE83" s="58">
        <v>42</v>
      </c>
      <c r="FF83" s="58">
        <v>40</v>
      </c>
      <c r="FG83" s="58">
        <v>51</v>
      </c>
      <c r="FH83" s="58">
        <v>51</v>
      </c>
      <c r="FI83" s="58">
        <v>68</v>
      </c>
      <c r="FJ83" s="58">
        <v>57</v>
      </c>
      <c r="FK83" s="58">
        <v>53</v>
      </c>
      <c r="FL83" s="58">
        <v>36</v>
      </c>
      <c r="FM83" s="58">
        <v>57</v>
      </c>
      <c r="FN83" s="58">
        <v>39</v>
      </c>
      <c r="FO83" s="58">
        <v>42</v>
      </c>
      <c r="FP83" s="85">
        <f t="shared" si="225"/>
        <v>572</v>
      </c>
      <c r="FQ83" s="58">
        <v>33</v>
      </c>
      <c r="FR83" s="58">
        <v>50</v>
      </c>
      <c r="FS83" s="58">
        <v>60</v>
      </c>
      <c r="FT83" s="58">
        <v>58</v>
      </c>
      <c r="FU83" s="58">
        <v>47</v>
      </c>
      <c r="FV83" s="58">
        <v>55</v>
      </c>
      <c r="FW83" s="58">
        <v>31</v>
      </c>
      <c r="FX83" s="58">
        <v>86</v>
      </c>
      <c r="FY83" s="58">
        <v>47</v>
      </c>
      <c r="FZ83" s="58">
        <v>52</v>
      </c>
      <c r="GA83" s="58">
        <v>70</v>
      </c>
      <c r="GB83" s="58">
        <v>63</v>
      </c>
      <c r="GC83" s="85">
        <f t="shared" si="226"/>
        <v>652</v>
      </c>
      <c r="GD83" s="58">
        <v>46</v>
      </c>
      <c r="GE83" s="58">
        <v>38</v>
      </c>
      <c r="GF83" s="58">
        <v>29</v>
      </c>
      <c r="GG83" s="58">
        <v>68</v>
      </c>
      <c r="GH83" s="58">
        <v>46</v>
      </c>
      <c r="GI83" s="58">
        <v>59</v>
      </c>
      <c r="GJ83" s="58">
        <v>40</v>
      </c>
      <c r="GK83" s="58">
        <v>41</v>
      </c>
      <c r="GL83" s="58">
        <v>74</v>
      </c>
      <c r="GM83" s="58">
        <v>43</v>
      </c>
      <c r="GN83" s="58">
        <v>64</v>
      </c>
      <c r="GO83" s="58">
        <v>54</v>
      </c>
      <c r="GP83" s="85">
        <f t="shared" si="227"/>
        <v>602</v>
      </c>
      <c r="GQ83" s="58">
        <v>50</v>
      </c>
      <c r="GR83" s="58">
        <v>66</v>
      </c>
      <c r="GS83" s="58">
        <v>40</v>
      </c>
      <c r="GT83" s="58">
        <v>54</v>
      </c>
      <c r="GU83" s="58">
        <v>51</v>
      </c>
      <c r="GV83" s="58">
        <v>57</v>
      </c>
      <c r="GW83" s="58">
        <v>45</v>
      </c>
      <c r="GX83" s="58">
        <v>58</v>
      </c>
      <c r="GY83" s="58">
        <v>75</v>
      </c>
      <c r="GZ83" s="58">
        <v>61</v>
      </c>
      <c r="HA83" s="58">
        <v>68</v>
      </c>
      <c r="HB83" s="58">
        <v>72</v>
      </c>
      <c r="HC83" s="85">
        <f t="shared" si="228"/>
        <v>697</v>
      </c>
      <c r="HD83" s="58">
        <v>45</v>
      </c>
      <c r="HE83" s="58">
        <v>61</v>
      </c>
      <c r="HF83" s="58">
        <v>63</v>
      </c>
      <c r="HG83" s="58">
        <v>70</v>
      </c>
      <c r="HH83" s="58">
        <v>58</v>
      </c>
      <c r="HI83" s="58">
        <v>66</v>
      </c>
      <c r="HJ83" s="58">
        <v>43</v>
      </c>
      <c r="HK83" s="58">
        <v>70</v>
      </c>
      <c r="HL83" s="58">
        <v>69</v>
      </c>
      <c r="HM83" s="58">
        <v>74</v>
      </c>
      <c r="HN83" s="58">
        <v>60</v>
      </c>
      <c r="HO83" s="58">
        <v>75</v>
      </c>
      <c r="HP83" s="84">
        <f t="shared" si="229"/>
        <v>754</v>
      </c>
      <c r="HQ83" s="58">
        <v>50</v>
      </c>
      <c r="HR83" s="58">
        <v>62</v>
      </c>
      <c r="HS83" s="58">
        <v>76</v>
      </c>
      <c r="HT83" s="58">
        <v>77</v>
      </c>
      <c r="HU83" s="58">
        <v>33</v>
      </c>
      <c r="HV83" s="58">
        <v>56</v>
      </c>
      <c r="HW83" s="58">
        <v>58</v>
      </c>
      <c r="HX83" s="58">
        <v>59</v>
      </c>
      <c r="HY83" s="58">
        <v>66</v>
      </c>
      <c r="HZ83" s="58">
        <v>72</v>
      </c>
      <c r="IA83" s="58">
        <v>71</v>
      </c>
      <c r="IB83" s="58">
        <v>57</v>
      </c>
      <c r="IC83" s="84">
        <f t="shared" si="230"/>
        <v>737</v>
      </c>
      <c r="ID83" s="58">
        <v>52</v>
      </c>
      <c r="IE83" s="58">
        <v>47</v>
      </c>
      <c r="IF83" s="58">
        <v>68</v>
      </c>
      <c r="IG83" s="58">
        <v>100</v>
      </c>
      <c r="IH83" s="58">
        <v>74</v>
      </c>
      <c r="II83" s="58">
        <v>46</v>
      </c>
      <c r="IJ83" s="58">
        <v>76</v>
      </c>
      <c r="IK83" s="58">
        <v>69</v>
      </c>
      <c r="IL83" s="58">
        <v>39</v>
      </c>
      <c r="IM83" s="58">
        <v>97</v>
      </c>
      <c r="IN83" s="58">
        <v>69</v>
      </c>
      <c r="IO83" s="58">
        <v>65</v>
      </c>
      <c r="IP83" s="84">
        <f t="shared" si="231"/>
        <v>802</v>
      </c>
      <c r="IQ83" s="58">
        <v>70</v>
      </c>
      <c r="IR83" s="58">
        <v>57</v>
      </c>
      <c r="IS83" s="58">
        <v>87</v>
      </c>
      <c r="IT83" s="58">
        <v>60</v>
      </c>
      <c r="IU83" s="58">
        <v>55</v>
      </c>
      <c r="IV83" s="58">
        <v>62</v>
      </c>
      <c r="IW83" s="58">
        <v>81</v>
      </c>
      <c r="IX83" s="58">
        <v>51</v>
      </c>
      <c r="IY83" s="58">
        <v>64</v>
      </c>
      <c r="IZ83" s="58">
        <v>88</v>
      </c>
      <c r="JA83" s="58">
        <v>76</v>
      </c>
      <c r="JB83" s="58">
        <v>73</v>
      </c>
      <c r="JC83" s="84">
        <f t="shared" si="232"/>
        <v>824</v>
      </c>
      <c r="JD83" s="58">
        <v>52</v>
      </c>
      <c r="JE83" s="58">
        <v>76</v>
      </c>
      <c r="JF83" s="58">
        <v>72</v>
      </c>
      <c r="JG83" s="58">
        <v>33</v>
      </c>
      <c r="JH83" s="58">
        <v>54</v>
      </c>
      <c r="JI83" s="58">
        <v>46</v>
      </c>
      <c r="JJ83" s="58">
        <v>69</v>
      </c>
      <c r="JK83" s="58">
        <v>52</v>
      </c>
      <c r="JL83" s="58">
        <v>65</v>
      </c>
      <c r="JM83" s="58">
        <v>63</v>
      </c>
      <c r="JN83" s="58">
        <v>42</v>
      </c>
      <c r="JO83" s="58">
        <v>53</v>
      </c>
      <c r="JP83" s="84">
        <f t="shared" si="233"/>
        <v>677</v>
      </c>
      <c r="JQ83" s="58">
        <v>50</v>
      </c>
      <c r="JR83" s="58">
        <v>70</v>
      </c>
      <c r="JS83" s="58">
        <v>119</v>
      </c>
      <c r="JT83" s="58">
        <v>39</v>
      </c>
      <c r="JU83" s="58">
        <v>23</v>
      </c>
      <c r="JV83" s="58">
        <v>84</v>
      </c>
      <c r="JW83" s="58">
        <v>88</v>
      </c>
      <c r="JX83" s="58">
        <v>60</v>
      </c>
      <c r="JY83" s="58">
        <v>90</v>
      </c>
      <c r="JZ83" s="58">
        <v>100</v>
      </c>
      <c r="KA83" s="58">
        <v>70</v>
      </c>
      <c r="KB83" s="58">
        <v>98</v>
      </c>
      <c r="KC83" s="84">
        <f t="shared" si="234"/>
        <v>891</v>
      </c>
      <c r="KD83" s="58">
        <v>54</v>
      </c>
      <c r="KE83" s="58">
        <v>61</v>
      </c>
      <c r="KF83" s="58">
        <v>71</v>
      </c>
      <c r="KG83" s="58">
        <v>85</v>
      </c>
      <c r="KH83" s="58">
        <v>61</v>
      </c>
      <c r="KI83" s="58">
        <v>94</v>
      </c>
      <c r="KJ83" s="58">
        <v>69</v>
      </c>
      <c r="KK83" s="58">
        <v>53</v>
      </c>
      <c r="KL83" s="58">
        <v>82</v>
      </c>
      <c r="KM83" s="58">
        <v>77</v>
      </c>
      <c r="KN83" s="58">
        <v>70</v>
      </c>
      <c r="KO83" s="58">
        <v>125</v>
      </c>
      <c r="KP83" s="84">
        <f t="shared" si="235"/>
        <v>902</v>
      </c>
      <c r="KQ83" s="58">
        <v>74</v>
      </c>
      <c r="KR83" s="58">
        <v>83</v>
      </c>
      <c r="KS83" s="58">
        <v>103</v>
      </c>
      <c r="KT83" s="58">
        <v>74</v>
      </c>
      <c r="KU83" s="58">
        <v>46</v>
      </c>
      <c r="KV83" s="58">
        <v>32</v>
      </c>
      <c r="KW83" s="58">
        <v>7</v>
      </c>
      <c r="KX83" s="58">
        <v>110</v>
      </c>
      <c r="KY83" s="58">
        <v>89</v>
      </c>
      <c r="KZ83" s="58">
        <v>91</v>
      </c>
      <c r="LA83" s="58">
        <v>95</v>
      </c>
      <c r="LB83" s="58">
        <v>85</v>
      </c>
      <c r="LC83" s="84">
        <f t="shared" si="236"/>
        <v>889</v>
      </c>
      <c r="LD83" s="58">
        <v>66</v>
      </c>
      <c r="LE83" s="58">
        <v>40</v>
      </c>
      <c r="LF83" s="58">
        <v>79</v>
      </c>
      <c r="LG83" s="58">
        <v>50</v>
      </c>
      <c r="LH83" s="58">
        <v>107</v>
      </c>
      <c r="LI83" s="58">
        <v>81</v>
      </c>
      <c r="LJ83" s="58">
        <v>96</v>
      </c>
      <c r="LK83" s="58">
        <v>110</v>
      </c>
      <c r="LL83" s="58">
        <v>64</v>
      </c>
      <c r="LM83" s="58">
        <v>96</v>
      </c>
      <c r="LN83" s="58">
        <v>92</v>
      </c>
      <c r="LO83" s="58">
        <v>64</v>
      </c>
      <c r="LP83" s="84">
        <f t="shared" si="237"/>
        <v>945</v>
      </c>
      <c r="LQ83" s="169">
        <v>67</v>
      </c>
      <c r="LR83" s="169">
        <v>44</v>
      </c>
      <c r="LS83" s="169">
        <v>68</v>
      </c>
      <c r="LT83" s="169">
        <v>61</v>
      </c>
      <c r="LU83" s="169">
        <v>73</v>
      </c>
      <c r="LV83" s="169">
        <v>46</v>
      </c>
      <c r="LW83" s="169">
        <v>81</v>
      </c>
      <c r="LX83" s="169">
        <v>62</v>
      </c>
      <c r="LY83" s="169">
        <v>66</v>
      </c>
      <c r="LZ83" s="169">
        <v>86</v>
      </c>
      <c r="MA83" s="169">
        <v>58</v>
      </c>
      <c r="MB83" s="169">
        <v>74</v>
      </c>
      <c r="MC83" s="84">
        <f t="shared" si="238"/>
        <v>786</v>
      </c>
      <c r="MD83" s="169">
        <v>86</v>
      </c>
      <c r="ME83" s="169">
        <v>62</v>
      </c>
      <c r="MF83" s="169">
        <v>63</v>
      </c>
      <c r="MG83" s="169">
        <v>61</v>
      </c>
      <c r="MH83" s="169">
        <v>56</v>
      </c>
      <c r="MI83" s="169">
        <v>54</v>
      </c>
      <c r="MJ83" s="58">
        <v>77</v>
      </c>
      <c r="MK83" s="58"/>
      <c r="ML83" s="58"/>
      <c r="MM83" s="58"/>
      <c r="MN83" s="58"/>
      <c r="MO83" s="58"/>
      <c r="MP83" s="83">
        <f t="shared" si="239"/>
        <v>459</v>
      </c>
    </row>
    <row r="84" spans="1:354" x14ac:dyDescent="0.25">
      <c r="A84" s="184"/>
      <c r="B84" s="185"/>
      <c r="C84" s="12" t="s">
        <v>71</v>
      </c>
      <c r="D84" s="58"/>
      <c r="E84" s="58"/>
      <c r="F84" s="58"/>
      <c r="G84" s="58"/>
      <c r="H84" s="58"/>
      <c r="I84" s="90"/>
      <c r="J84" s="58"/>
      <c r="K84" s="58"/>
      <c r="L84" s="58"/>
      <c r="M84" s="58"/>
      <c r="N84" s="58"/>
      <c r="O84" s="58"/>
      <c r="P84" s="83">
        <f t="shared" si="213"/>
        <v>0</v>
      </c>
      <c r="Q84" s="58"/>
      <c r="R84" s="58"/>
      <c r="S84" s="58"/>
      <c r="T84" s="58"/>
      <c r="U84" s="58"/>
      <c r="V84" s="90"/>
      <c r="W84" s="58"/>
      <c r="X84" s="58"/>
      <c r="Y84" s="58"/>
      <c r="Z84" s="58"/>
      <c r="AA84" s="58"/>
      <c r="AB84" s="58"/>
      <c r="AC84" s="83">
        <f t="shared" si="214"/>
        <v>0</v>
      </c>
      <c r="AD84" s="58"/>
      <c r="AE84" s="58"/>
      <c r="AF84" s="58"/>
      <c r="AG84" s="58"/>
      <c r="AH84" s="58"/>
      <c r="AI84" s="90"/>
      <c r="AJ84" s="58"/>
      <c r="AK84" s="58"/>
      <c r="AL84" s="58"/>
      <c r="AM84" s="58"/>
      <c r="AN84" s="58"/>
      <c r="AO84" s="58"/>
      <c r="AP84" s="83">
        <f t="shared" si="215"/>
        <v>0</v>
      </c>
      <c r="AQ84" s="58"/>
      <c r="AR84" s="58"/>
      <c r="AS84" s="58"/>
      <c r="AT84" s="58"/>
      <c r="AU84" s="58"/>
      <c r="AV84" s="90"/>
      <c r="AW84" s="58"/>
      <c r="AX84" s="58"/>
      <c r="AY84" s="58"/>
      <c r="AZ84" s="58"/>
      <c r="BA84" s="58"/>
      <c r="BB84" s="58"/>
      <c r="BC84" s="84">
        <f t="shared" si="216"/>
        <v>0</v>
      </c>
      <c r="BD84" s="58"/>
      <c r="BE84" s="58"/>
      <c r="BF84" s="58"/>
      <c r="BG84" s="58"/>
      <c r="BH84" s="58"/>
      <c r="BI84" s="90"/>
      <c r="BJ84" s="58"/>
      <c r="BK84" s="58"/>
      <c r="BL84" s="58"/>
      <c r="BM84" s="58"/>
      <c r="BN84" s="58"/>
      <c r="BO84" s="58"/>
      <c r="BP84" s="84">
        <f t="shared" si="217"/>
        <v>0</v>
      </c>
      <c r="BQ84" s="58"/>
      <c r="BR84" s="58"/>
      <c r="BS84" s="58"/>
      <c r="BT84" s="58"/>
      <c r="BU84" s="58"/>
      <c r="BV84" s="90"/>
      <c r="BW84" s="58"/>
      <c r="BX84" s="58"/>
      <c r="BY84" s="58"/>
      <c r="BZ84" s="58"/>
      <c r="CA84" s="58"/>
      <c r="CB84" s="58"/>
      <c r="CC84" s="84">
        <f t="shared" si="218"/>
        <v>0</v>
      </c>
      <c r="CD84" s="58"/>
      <c r="CE84" s="58"/>
      <c r="CF84" s="58"/>
      <c r="CG84" s="58"/>
      <c r="CH84" s="58"/>
      <c r="CI84" s="90"/>
      <c r="CJ84" s="58"/>
      <c r="CK84" s="58"/>
      <c r="CL84" s="58"/>
      <c r="CM84" s="58"/>
      <c r="CN84" s="58"/>
      <c r="CO84" s="58"/>
      <c r="CP84" s="84">
        <f t="shared" si="219"/>
        <v>0</v>
      </c>
      <c r="CQ84" s="58"/>
      <c r="CR84" s="58"/>
      <c r="CS84" s="58"/>
      <c r="CT84" s="58"/>
      <c r="CU84" s="58"/>
      <c r="CV84" s="90"/>
      <c r="CW84" s="58"/>
      <c r="CX84" s="58"/>
      <c r="CY84" s="58"/>
      <c r="CZ84" s="58"/>
      <c r="DA84" s="58"/>
      <c r="DB84" s="58"/>
      <c r="DC84" s="85">
        <f t="shared" si="220"/>
        <v>0</v>
      </c>
      <c r="DD84" s="58"/>
      <c r="DE84" s="58"/>
      <c r="DF84" s="58"/>
      <c r="DG84" s="58"/>
      <c r="DH84" s="58"/>
      <c r="DI84" s="90"/>
      <c r="DJ84" s="58"/>
      <c r="DK84" s="58"/>
      <c r="DL84" s="58"/>
      <c r="DM84" s="58"/>
      <c r="DN84" s="58"/>
      <c r="DO84" s="58"/>
      <c r="DP84" s="84">
        <f t="shared" si="221"/>
        <v>0</v>
      </c>
      <c r="DQ84" s="58"/>
      <c r="DR84" s="58"/>
      <c r="DS84" s="58"/>
      <c r="DT84" s="58"/>
      <c r="DU84" s="58"/>
      <c r="DV84" s="90"/>
      <c r="DW84" s="58"/>
      <c r="DX84" s="58"/>
      <c r="DY84" s="58"/>
      <c r="DZ84" s="58"/>
      <c r="EA84" s="58"/>
      <c r="EB84" s="58"/>
      <c r="EC84" s="84">
        <f t="shared" si="222"/>
        <v>0</v>
      </c>
      <c r="ED84" s="58"/>
      <c r="EE84" s="58"/>
      <c r="EF84" s="58"/>
      <c r="EG84" s="58"/>
      <c r="EH84" s="58"/>
      <c r="EI84" s="90"/>
      <c r="EJ84" s="58"/>
      <c r="EK84" s="58"/>
      <c r="EL84" s="58"/>
      <c r="EM84" s="58"/>
      <c r="EN84" s="58"/>
      <c r="EO84" s="58"/>
      <c r="EP84" s="84">
        <f t="shared" si="223"/>
        <v>0</v>
      </c>
      <c r="EQ84" s="58"/>
      <c r="ER84" s="58"/>
      <c r="ES84" s="58"/>
      <c r="ET84" s="58"/>
      <c r="EU84" s="58"/>
      <c r="EV84" s="90"/>
      <c r="EW84" s="58"/>
      <c r="EX84" s="58"/>
      <c r="EY84" s="58"/>
      <c r="EZ84" s="58"/>
      <c r="FA84" s="58"/>
      <c r="FB84" s="58"/>
      <c r="FC84" s="84">
        <f t="shared" si="224"/>
        <v>0</v>
      </c>
      <c r="FD84" s="58">
        <v>8</v>
      </c>
      <c r="FE84" s="58">
        <v>3</v>
      </c>
      <c r="FF84" s="58">
        <v>6</v>
      </c>
      <c r="FG84" s="58">
        <v>5</v>
      </c>
      <c r="FH84" s="58">
        <v>5</v>
      </c>
      <c r="FI84" s="90">
        <v>10</v>
      </c>
      <c r="FJ84" s="58">
        <v>5</v>
      </c>
      <c r="FK84" s="58">
        <v>3</v>
      </c>
      <c r="FL84" s="58">
        <v>7</v>
      </c>
      <c r="FM84" s="58">
        <v>7</v>
      </c>
      <c r="FN84" s="58">
        <v>6</v>
      </c>
      <c r="FO84" s="58">
        <v>15</v>
      </c>
      <c r="FP84" s="85">
        <f t="shared" si="225"/>
        <v>80</v>
      </c>
      <c r="FQ84" s="58">
        <v>4</v>
      </c>
      <c r="FR84" s="58">
        <v>9</v>
      </c>
      <c r="FS84" s="58">
        <v>8</v>
      </c>
      <c r="FT84" s="58">
        <v>10</v>
      </c>
      <c r="FU84" s="58">
        <v>3</v>
      </c>
      <c r="FV84" s="90">
        <v>5</v>
      </c>
      <c r="FW84" s="58">
        <v>7</v>
      </c>
      <c r="FX84" s="58">
        <v>7</v>
      </c>
      <c r="FY84" s="58">
        <v>2</v>
      </c>
      <c r="FZ84" s="58">
        <v>14</v>
      </c>
      <c r="GA84" s="58">
        <v>9</v>
      </c>
      <c r="GB84" s="58">
        <v>5</v>
      </c>
      <c r="GC84" s="85">
        <f t="shared" si="226"/>
        <v>83</v>
      </c>
      <c r="GD84" s="58">
        <v>8</v>
      </c>
      <c r="GE84" s="58">
        <v>6</v>
      </c>
      <c r="GF84" s="58">
        <v>4</v>
      </c>
      <c r="GG84" s="58">
        <v>9</v>
      </c>
      <c r="GH84" s="58">
        <v>7</v>
      </c>
      <c r="GI84" s="90">
        <v>12</v>
      </c>
      <c r="GJ84" s="58">
        <v>5</v>
      </c>
      <c r="GK84" s="58">
        <v>7</v>
      </c>
      <c r="GL84" s="58">
        <v>15</v>
      </c>
      <c r="GM84" s="58">
        <v>12</v>
      </c>
      <c r="GN84" s="58">
        <v>10</v>
      </c>
      <c r="GO84" s="58">
        <v>8</v>
      </c>
      <c r="GP84" s="85">
        <f t="shared" si="227"/>
        <v>103</v>
      </c>
      <c r="GQ84" s="58">
        <v>6</v>
      </c>
      <c r="GR84" s="58">
        <v>13</v>
      </c>
      <c r="GS84" s="58">
        <v>6</v>
      </c>
      <c r="GT84" s="58">
        <v>9</v>
      </c>
      <c r="GU84" s="58">
        <v>4</v>
      </c>
      <c r="GV84" s="90">
        <v>9</v>
      </c>
      <c r="GW84" s="58">
        <v>4</v>
      </c>
      <c r="GX84" s="58">
        <v>6</v>
      </c>
      <c r="GY84" s="58">
        <v>5</v>
      </c>
      <c r="GZ84" s="58">
        <v>11</v>
      </c>
      <c r="HA84" s="58">
        <v>10</v>
      </c>
      <c r="HB84" s="58">
        <v>9</v>
      </c>
      <c r="HC84" s="85">
        <f t="shared" si="228"/>
        <v>92</v>
      </c>
      <c r="HD84" s="58">
        <v>5</v>
      </c>
      <c r="HE84" s="58">
        <v>11</v>
      </c>
      <c r="HF84" s="58">
        <v>5</v>
      </c>
      <c r="HG84" s="58">
        <v>7</v>
      </c>
      <c r="HH84" s="58">
        <v>12</v>
      </c>
      <c r="HI84" s="58">
        <v>7</v>
      </c>
      <c r="HJ84" s="58">
        <v>6</v>
      </c>
      <c r="HK84" s="58">
        <v>6</v>
      </c>
      <c r="HL84" s="58">
        <v>9</v>
      </c>
      <c r="HM84" s="58">
        <v>8</v>
      </c>
      <c r="HN84" s="58">
        <v>14</v>
      </c>
      <c r="HO84" s="58">
        <v>6</v>
      </c>
      <c r="HP84" s="84">
        <f t="shared" si="229"/>
        <v>96</v>
      </c>
      <c r="HQ84" s="58">
        <v>11</v>
      </c>
      <c r="HR84" s="58">
        <v>7</v>
      </c>
      <c r="HS84" s="58">
        <v>9</v>
      </c>
      <c r="HT84" s="58">
        <v>7</v>
      </c>
      <c r="HU84" s="58">
        <v>1</v>
      </c>
      <c r="HV84" s="90">
        <v>9</v>
      </c>
      <c r="HW84" s="58">
        <v>6</v>
      </c>
      <c r="HX84" s="58">
        <v>10</v>
      </c>
      <c r="HY84" s="58">
        <v>6</v>
      </c>
      <c r="HZ84" s="58">
        <v>15</v>
      </c>
      <c r="IA84" s="58">
        <v>14</v>
      </c>
      <c r="IB84" s="58">
        <v>9</v>
      </c>
      <c r="IC84" s="84">
        <f t="shared" si="230"/>
        <v>104</v>
      </c>
      <c r="ID84" s="58">
        <v>13</v>
      </c>
      <c r="IE84" s="58">
        <v>9</v>
      </c>
      <c r="IF84" s="58">
        <v>16</v>
      </c>
      <c r="IG84" s="58">
        <v>8</v>
      </c>
      <c r="IH84" s="58">
        <v>6</v>
      </c>
      <c r="II84" s="90">
        <v>7</v>
      </c>
      <c r="IJ84" s="58">
        <v>7</v>
      </c>
      <c r="IK84" s="58">
        <v>7</v>
      </c>
      <c r="IL84" s="58">
        <v>3</v>
      </c>
      <c r="IM84" s="58">
        <v>7</v>
      </c>
      <c r="IN84" s="58">
        <v>14</v>
      </c>
      <c r="IO84" s="58">
        <v>4</v>
      </c>
      <c r="IP84" s="84">
        <f t="shared" si="231"/>
        <v>101</v>
      </c>
      <c r="IQ84" s="58">
        <v>4</v>
      </c>
      <c r="IR84" s="58">
        <v>11</v>
      </c>
      <c r="IS84" s="58">
        <v>13</v>
      </c>
      <c r="IT84" s="58">
        <v>5</v>
      </c>
      <c r="IU84" s="58">
        <v>6</v>
      </c>
      <c r="IV84" s="90">
        <v>10</v>
      </c>
      <c r="IW84" s="58">
        <v>10</v>
      </c>
      <c r="IX84" s="58">
        <v>3</v>
      </c>
      <c r="IY84" s="58">
        <v>7</v>
      </c>
      <c r="IZ84" s="58">
        <v>16</v>
      </c>
      <c r="JA84" s="58">
        <v>12</v>
      </c>
      <c r="JB84" s="58">
        <v>19</v>
      </c>
      <c r="JC84" s="84">
        <f t="shared" si="232"/>
        <v>116</v>
      </c>
      <c r="JD84" s="58">
        <v>8</v>
      </c>
      <c r="JE84" s="58">
        <v>11</v>
      </c>
      <c r="JF84" s="58">
        <v>9</v>
      </c>
      <c r="JG84" s="58">
        <v>9</v>
      </c>
      <c r="JH84" s="58">
        <v>8</v>
      </c>
      <c r="JI84" s="90">
        <v>3</v>
      </c>
      <c r="JJ84" s="58">
        <v>9</v>
      </c>
      <c r="JK84" s="58">
        <v>2</v>
      </c>
      <c r="JL84" s="58">
        <v>6</v>
      </c>
      <c r="JM84" s="58">
        <v>7</v>
      </c>
      <c r="JN84" s="58">
        <v>9</v>
      </c>
      <c r="JO84" s="58">
        <v>9</v>
      </c>
      <c r="JP84" s="84">
        <f t="shared" si="233"/>
        <v>90</v>
      </c>
      <c r="JQ84" s="58">
        <v>5</v>
      </c>
      <c r="JR84" s="58">
        <v>2</v>
      </c>
      <c r="JS84" s="58">
        <v>26</v>
      </c>
      <c r="JT84" s="58">
        <v>0</v>
      </c>
      <c r="JU84" s="58">
        <v>2</v>
      </c>
      <c r="JV84" s="90">
        <v>6</v>
      </c>
      <c r="JW84" s="58">
        <v>8</v>
      </c>
      <c r="JX84" s="58">
        <v>1</v>
      </c>
      <c r="JY84" s="58">
        <v>9</v>
      </c>
      <c r="JZ84" s="58">
        <v>10</v>
      </c>
      <c r="KA84" s="58">
        <v>8</v>
      </c>
      <c r="KB84" s="58">
        <v>11</v>
      </c>
      <c r="KC84" s="84">
        <f t="shared" si="234"/>
        <v>88</v>
      </c>
      <c r="KD84" s="58">
        <v>5</v>
      </c>
      <c r="KE84" s="58">
        <v>7</v>
      </c>
      <c r="KF84" s="58">
        <v>14</v>
      </c>
      <c r="KG84" s="58">
        <v>5</v>
      </c>
      <c r="KH84" s="58">
        <v>8</v>
      </c>
      <c r="KI84" s="90">
        <v>17</v>
      </c>
      <c r="KJ84" s="58">
        <v>5</v>
      </c>
      <c r="KK84" s="58">
        <v>5</v>
      </c>
      <c r="KL84" s="58">
        <v>11</v>
      </c>
      <c r="KM84" s="58">
        <v>16</v>
      </c>
      <c r="KN84" s="58">
        <v>17</v>
      </c>
      <c r="KO84" s="58">
        <v>16</v>
      </c>
      <c r="KP84" s="84">
        <f t="shared" si="235"/>
        <v>126</v>
      </c>
      <c r="KQ84" s="58">
        <v>9</v>
      </c>
      <c r="KR84" s="58">
        <v>21</v>
      </c>
      <c r="KS84" s="58">
        <v>10</v>
      </c>
      <c r="KT84" s="58">
        <v>8</v>
      </c>
      <c r="KU84" s="58">
        <v>6</v>
      </c>
      <c r="KV84" s="90">
        <v>10</v>
      </c>
      <c r="KW84" s="58">
        <v>0</v>
      </c>
      <c r="KX84" s="58">
        <v>22</v>
      </c>
      <c r="KY84" s="58">
        <v>12</v>
      </c>
      <c r="KZ84" s="58">
        <v>14</v>
      </c>
      <c r="LA84" s="58">
        <v>22</v>
      </c>
      <c r="LB84" s="58">
        <v>11</v>
      </c>
      <c r="LC84" s="84">
        <f t="shared" si="236"/>
        <v>145</v>
      </c>
      <c r="LD84" s="58">
        <v>3</v>
      </c>
      <c r="LE84" s="58">
        <v>6</v>
      </c>
      <c r="LF84" s="58">
        <v>12</v>
      </c>
      <c r="LG84" s="58">
        <v>7</v>
      </c>
      <c r="LH84" s="58">
        <v>13</v>
      </c>
      <c r="LI84" s="90">
        <v>14</v>
      </c>
      <c r="LJ84" s="58">
        <v>11</v>
      </c>
      <c r="LK84" s="58">
        <v>19</v>
      </c>
      <c r="LL84" s="58">
        <v>12</v>
      </c>
      <c r="LM84" s="58">
        <v>10</v>
      </c>
      <c r="LN84" s="58">
        <v>14</v>
      </c>
      <c r="LO84" s="58">
        <v>13</v>
      </c>
      <c r="LP84" s="84">
        <f t="shared" si="237"/>
        <v>134</v>
      </c>
      <c r="LQ84" s="169">
        <v>16</v>
      </c>
      <c r="LR84" s="169">
        <v>4</v>
      </c>
      <c r="LS84" s="169">
        <v>11</v>
      </c>
      <c r="LT84" s="169">
        <v>6</v>
      </c>
      <c r="LU84" s="169">
        <v>21</v>
      </c>
      <c r="LV84" s="177">
        <v>8</v>
      </c>
      <c r="LW84" s="169">
        <v>17</v>
      </c>
      <c r="LX84" s="169">
        <v>11</v>
      </c>
      <c r="LY84" s="169">
        <v>13</v>
      </c>
      <c r="LZ84" s="169">
        <v>13</v>
      </c>
      <c r="MA84" s="169">
        <v>12</v>
      </c>
      <c r="MB84" s="169">
        <v>8</v>
      </c>
      <c r="MC84" s="84">
        <f t="shared" si="238"/>
        <v>140</v>
      </c>
      <c r="MD84" s="169">
        <v>6</v>
      </c>
      <c r="ME84" s="169">
        <v>2</v>
      </c>
      <c r="MF84" s="169">
        <v>5</v>
      </c>
      <c r="MG84" s="169">
        <v>8</v>
      </c>
      <c r="MH84" s="169">
        <v>8</v>
      </c>
      <c r="MI84" s="177">
        <v>9</v>
      </c>
      <c r="MJ84" s="58">
        <v>11</v>
      </c>
      <c r="MK84" s="58"/>
      <c r="ML84" s="58"/>
      <c r="MM84" s="58"/>
      <c r="MN84" s="58"/>
      <c r="MO84" s="58"/>
      <c r="MP84" s="83">
        <f t="shared" si="239"/>
        <v>49</v>
      </c>
    </row>
    <row r="85" spans="1:354" x14ac:dyDescent="0.25">
      <c r="A85" s="184"/>
      <c r="B85" s="185"/>
      <c r="C85" s="12" t="s">
        <v>72</v>
      </c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83">
        <f t="shared" si="213"/>
        <v>0</v>
      </c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83">
        <f t="shared" si="214"/>
        <v>0</v>
      </c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83">
        <f t="shared" si="215"/>
        <v>0</v>
      </c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84">
        <f t="shared" si="216"/>
        <v>0</v>
      </c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84">
        <f t="shared" si="217"/>
        <v>0</v>
      </c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84">
        <f t="shared" si="218"/>
        <v>0</v>
      </c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84">
        <f t="shared" si="219"/>
        <v>0</v>
      </c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85">
        <f t="shared" si="220"/>
        <v>0</v>
      </c>
      <c r="DD85" s="58"/>
      <c r="DE85" s="58"/>
      <c r="DF85" s="58"/>
      <c r="DG85" s="58"/>
      <c r="DH85" s="58"/>
      <c r="DI85" s="58"/>
      <c r="DJ85" s="58"/>
      <c r="DK85" s="58"/>
      <c r="DL85" s="58"/>
      <c r="DM85" s="58"/>
      <c r="DN85" s="58"/>
      <c r="DO85" s="58"/>
      <c r="DP85" s="84">
        <f t="shared" si="221"/>
        <v>0</v>
      </c>
      <c r="DQ85" s="58"/>
      <c r="DR85" s="58"/>
      <c r="DS85" s="58"/>
      <c r="DT85" s="58"/>
      <c r="DU85" s="58"/>
      <c r="DV85" s="58"/>
      <c r="DW85" s="58"/>
      <c r="DX85" s="58"/>
      <c r="DY85" s="58"/>
      <c r="DZ85" s="58"/>
      <c r="EA85" s="58"/>
      <c r="EB85" s="58"/>
      <c r="EC85" s="84">
        <f t="shared" si="222"/>
        <v>0</v>
      </c>
      <c r="ED85" s="58"/>
      <c r="EE85" s="58"/>
      <c r="EF85" s="58"/>
      <c r="EG85" s="58"/>
      <c r="EH85" s="58"/>
      <c r="EI85" s="58"/>
      <c r="EJ85" s="58"/>
      <c r="EK85" s="58"/>
      <c r="EL85" s="58"/>
      <c r="EM85" s="58"/>
      <c r="EN85" s="58"/>
      <c r="EO85" s="58"/>
      <c r="EP85" s="84">
        <f t="shared" si="223"/>
        <v>0</v>
      </c>
      <c r="EQ85" s="58"/>
      <c r="ER85" s="58"/>
      <c r="ES85" s="58"/>
      <c r="ET85" s="58"/>
      <c r="EU85" s="58"/>
      <c r="EV85" s="58"/>
      <c r="EW85" s="58"/>
      <c r="EX85" s="58"/>
      <c r="EY85" s="58"/>
      <c r="EZ85" s="58"/>
      <c r="FA85" s="58"/>
      <c r="FB85" s="58"/>
      <c r="FC85" s="84">
        <f t="shared" si="224"/>
        <v>0</v>
      </c>
      <c r="FD85" s="58">
        <v>9</v>
      </c>
      <c r="FE85" s="58">
        <v>4</v>
      </c>
      <c r="FF85" s="58">
        <v>15</v>
      </c>
      <c r="FG85" s="58">
        <v>6</v>
      </c>
      <c r="FH85" s="58">
        <v>6</v>
      </c>
      <c r="FI85" s="58">
        <v>9</v>
      </c>
      <c r="FJ85" s="58">
        <v>6</v>
      </c>
      <c r="FK85" s="58">
        <v>7</v>
      </c>
      <c r="FL85" s="58">
        <v>11</v>
      </c>
      <c r="FM85" s="58">
        <v>9</v>
      </c>
      <c r="FN85" s="58">
        <v>2</v>
      </c>
      <c r="FO85" s="58">
        <v>7</v>
      </c>
      <c r="FP85" s="85">
        <f t="shared" si="225"/>
        <v>91</v>
      </c>
      <c r="FQ85" s="58">
        <v>15</v>
      </c>
      <c r="FR85" s="58">
        <v>8</v>
      </c>
      <c r="FS85" s="58">
        <v>10</v>
      </c>
      <c r="FT85" s="58">
        <v>11</v>
      </c>
      <c r="FU85" s="58">
        <v>6</v>
      </c>
      <c r="FV85" s="58">
        <v>7</v>
      </c>
      <c r="FW85" s="58">
        <v>6</v>
      </c>
      <c r="FX85" s="58">
        <v>4</v>
      </c>
      <c r="FY85" s="58">
        <v>10</v>
      </c>
      <c r="FZ85" s="58">
        <v>10</v>
      </c>
      <c r="GA85" s="58">
        <v>7</v>
      </c>
      <c r="GB85" s="58">
        <v>11</v>
      </c>
      <c r="GC85" s="85">
        <f t="shared" si="226"/>
        <v>105</v>
      </c>
      <c r="GD85" s="58">
        <v>9</v>
      </c>
      <c r="GE85" s="58">
        <v>12</v>
      </c>
      <c r="GF85" s="58">
        <v>7</v>
      </c>
      <c r="GG85" s="58">
        <v>11</v>
      </c>
      <c r="GH85" s="58">
        <v>8</v>
      </c>
      <c r="GI85" s="58">
        <v>12</v>
      </c>
      <c r="GJ85" s="58">
        <v>8</v>
      </c>
      <c r="GK85" s="58">
        <v>5</v>
      </c>
      <c r="GL85" s="58">
        <v>4</v>
      </c>
      <c r="GM85" s="58">
        <v>11</v>
      </c>
      <c r="GN85" s="58">
        <v>14</v>
      </c>
      <c r="GO85" s="58">
        <v>12</v>
      </c>
      <c r="GP85" s="85">
        <f t="shared" si="227"/>
        <v>113</v>
      </c>
      <c r="GQ85" s="58">
        <v>9</v>
      </c>
      <c r="GR85" s="58">
        <v>8</v>
      </c>
      <c r="GS85" s="58">
        <v>8</v>
      </c>
      <c r="GT85" s="58">
        <v>17</v>
      </c>
      <c r="GU85" s="58">
        <v>11</v>
      </c>
      <c r="GV85" s="58">
        <v>7</v>
      </c>
      <c r="GW85" s="58">
        <v>8</v>
      </c>
      <c r="GX85" s="58">
        <v>16</v>
      </c>
      <c r="GY85" s="58">
        <v>8</v>
      </c>
      <c r="GZ85" s="58">
        <v>10</v>
      </c>
      <c r="HA85" s="58">
        <v>8</v>
      </c>
      <c r="HB85" s="58">
        <v>13</v>
      </c>
      <c r="HC85" s="85">
        <f t="shared" si="228"/>
        <v>123</v>
      </c>
      <c r="HD85" s="58">
        <v>13</v>
      </c>
      <c r="HE85" s="58">
        <v>12</v>
      </c>
      <c r="HF85" s="58">
        <v>15</v>
      </c>
      <c r="HG85" s="58">
        <v>13</v>
      </c>
      <c r="HH85" s="58">
        <v>15</v>
      </c>
      <c r="HI85" s="58">
        <v>13</v>
      </c>
      <c r="HJ85" s="58">
        <v>16</v>
      </c>
      <c r="HK85" s="58">
        <v>10</v>
      </c>
      <c r="HL85" s="58">
        <v>5</v>
      </c>
      <c r="HM85" s="58">
        <v>7</v>
      </c>
      <c r="HN85" s="58">
        <v>15</v>
      </c>
      <c r="HO85" s="58">
        <v>12</v>
      </c>
      <c r="HP85" s="84">
        <f t="shared" si="229"/>
        <v>146</v>
      </c>
      <c r="HQ85" s="58">
        <v>4</v>
      </c>
      <c r="HR85" s="58">
        <v>6</v>
      </c>
      <c r="HS85" s="58">
        <v>15</v>
      </c>
      <c r="HT85" s="58">
        <v>8</v>
      </c>
      <c r="HU85" s="58">
        <v>8</v>
      </c>
      <c r="HV85" s="58">
        <v>8</v>
      </c>
      <c r="HW85" s="58">
        <v>8</v>
      </c>
      <c r="HX85" s="58">
        <v>12</v>
      </c>
      <c r="HY85" s="58">
        <v>11</v>
      </c>
      <c r="HZ85" s="58">
        <v>13</v>
      </c>
      <c r="IA85" s="58">
        <v>15</v>
      </c>
      <c r="IB85" s="58">
        <v>12</v>
      </c>
      <c r="IC85" s="84">
        <f t="shared" si="230"/>
        <v>120</v>
      </c>
      <c r="ID85" s="58">
        <v>9</v>
      </c>
      <c r="IE85" s="58">
        <v>15</v>
      </c>
      <c r="IF85" s="58">
        <v>7</v>
      </c>
      <c r="IG85" s="58">
        <v>12</v>
      </c>
      <c r="IH85" s="58">
        <v>4</v>
      </c>
      <c r="II85" s="58">
        <v>8</v>
      </c>
      <c r="IJ85" s="58">
        <v>14</v>
      </c>
      <c r="IK85" s="58">
        <v>7</v>
      </c>
      <c r="IL85" s="58">
        <v>2</v>
      </c>
      <c r="IM85" s="58">
        <v>10</v>
      </c>
      <c r="IN85" s="58">
        <v>13</v>
      </c>
      <c r="IO85" s="58">
        <v>5</v>
      </c>
      <c r="IP85" s="84">
        <f t="shared" si="231"/>
        <v>106</v>
      </c>
      <c r="IQ85" s="58">
        <v>8</v>
      </c>
      <c r="IR85" s="58">
        <v>6</v>
      </c>
      <c r="IS85" s="58">
        <v>4</v>
      </c>
      <c r="IT85" s="58">
        <v>4</v>
      </c>
      <c r="IU85" s="58">
        <v>8</v>
      </c>
      <c r="IV85" s="58">
        <v>5</v>
      </c>
      <c r="IW85" s="58">
        <v>9</v>
      </c>
      <c r="IX85" s="58">
        <v>4</v>
      </c>
      <c r="IY85" s="58">
        <v>7</v>
      </c>
      <c r="IZ85" s="58">
        <v>22</v>
      </c>
      <c r="JA85" s="58">
        <v>9</v>
      </c>
      <c r="JB85" s="58">
        <v>12</v>
      </c>
      <c r="JC85" s="84">
        <f t="shared" si="232"/>
        <v>98</v>
      </c>
      <c r="JD85" s="58">
        <v>4</v>
      </c>
      <c r="JE85" s="58">
        <v>9</v>
      </c>
      <c r="JF85" s="58">
        <v>4</v>
      </c>
      <c r="JG85" s="58">
        <v>4</v>
      </c>
      <c r="JH85" s="58">
        <v>6</v>
      </c>
      <c r="JI85" s="58">
        <v>4</v>
      </c>
      <c r="JJ85" s="58">
        <v>7</v>
      </c>
      <c r="JK85" s="58">
        <v>4</v>
      </c>
      <c r="JL85" s="58">
        <v>5</v>
      </c>
      <c r="JM85" s="58">
        <v>5</v>
      </c>
      <c r="JN85" s="58">
        <v>5</v>
      </c>
      <c r="JO85" s="58">
        <v>9</v>
      </c>
      <c r="JP85" s="84">
        <f t="shared" si="233"/>
        <v>66</v>
      </c>
      <c r="JQ85" s="58">
        <v>8</v>
      </c>
      <c r="JR85" s="58">
        <v>8</v>
      </c>
      <c r="JS85" s="58">
        <v>32</v>
      </c>
      <c r="JT85" s="58">
        <v>0</v>
      </c>
      <c r="JU85" s="58">
        <v>3</v>
      </c>
      <c r="JV85" s="58">
        <v>6</v>
      </c>
      <c r="JW85" s="58">
        <v>14</v>
      </c>
      <c r="JX85" s="58">
        <v>6</v>
      </c>
      <c r="JY85" s="58">
        <v>13</v>
      </c>
      <c r="JZ85" s="58">
        <v>3</v>
      </c>
      <c r="KA85" s="58">
        <v>7</v>
      </c>
      <c r="KB85" s="58">
        <v>7</v>
      </c>
      <c r="KC85" s="84">
        <f t="shared" si="234"/>
        <v>107</v>
      </c>
      <c r="KD85" s="58">
        <v>3</v>
      </c>
      <c r="KE85" s="58">
        <v>7</v>
      </c>
      <c r="KF85" s="58">
        <v>9</v>
      </c>
      <c r="KG85" s="58">
        <v>17</v>
      </c>
      <c r="KH85" s="58">
        <v>9</v>
      </c>
      <c r="KI85" s="58">
        <v>7</v>
      </c>
      <c r="KJ85" s="58">
        <v>5</v>
      </c>
      <c r="KK85" s="58">
        <v>14</v>
      </c>
      <c r="KL85" s="58">
        <v>14</v>
      </c>
      <c r="KM85" s="58">
        <v>23</v>
      </c>
      <c r="KN85" s="58">
        <v>14</v>
      </c>
      <c r="KO85" s="58">
        <v>14</v>
      </c>
      <c r="KP85" s="84">
        <f t="shared" si="235"/>
        <v>136</v>
      </c>
      <c r="KQ85" s="58">
        <v>13</v>
      </c>
      <c r="KR85" s="58">
        <v>7</v>
      </c>
      <c r="KS85" s="58">
        <v>12</v>
      </c>
      <c r="KT85" s="58">
        <v>2</v>
      </c>
      <c r="KU85" s="58">
        <v>6</v>
      </c>
      <c r="KV85" s="58">
        <v>4</v>
      </c>
      <c r="KW85" s="58">
        <v>0</v>
      </c>
      <c r="KX85" s="58">
        <v>13</v>
      </c>
      <c r="KY85" s="58">
        <v>13</v>
      </c>
      <c r="KZ85" s="58">
        <v>15</v>
      </c>
      <c r="LA85" s="58">
        <v>13</v>
      </c>
      <c r="LB85" s="58">
        <v>8</v>
      </c>
      <c r="LC85" s="84">
        <f t="shared" si="236"/>
        <v>106</v>
      </c>
      <c r="LD85" s="58">
        <v>4</v>
      </c>
      <c r="LE85" s="58">
        <v>6</v>
      </c>
      <c r="LF85" s="58">
        <v>3</v>
      </c>
      <c r="LG85" s="58">
        <v>7</v>
      </c>
      <c r="LH85" s="58">
        <v>11</v>
      </c>
      <c r="LI85" s="58">
        <v>9</v>
      </c>
      <c r="LJ85" s="58">
        <v>11</v>
      </c>
      <c r="LK85" s="58">
        <v>8</v>
      </c>
      <c r="LL85" s="58">
        <v>8</v>
      </c>
      <c r="LM85" s="58">
        <v>27</v>
      </c>
      <c r="LN85" s="58">
        <v>9</v>
      </c>
      <c r="LO85" s="58">
        <v>12</v>
      </c>
      <c r="LP85" s="84">
        <f t="shared" si="237"/>
        <v>115</v>
      </c>
      <c r="LQ85" s="169">
        <v>11</v>
      </c>
      <c r="LR85" s="169">
        <v>6</v>
      </c>
      <c r="LS85" s="169">
        <v>8</v>
      </c>
      <c r="LT85" s="169">
        <v>8</v>
      </c>
      <c r="LU85" s="169">
        <v>7</v>
      </c>
      <c r="LV85" s="169">
        <v>14</v>
      </c>
      <c r="LW85" s="169">
        <v>12</v>
      </c>
      <c r="LX85" s="169">
        <v>10</v>
      </c>
      <c r="LY85" s="169">
        <v>6</v>
      </c>
      <c r="LZ85" s="169">
        <v>14</v>
      </c>
      <c r="MA85" s="169">
        <v>11</v>
      </c>
      <c r="MB85" s="169">
        <v>14</v>
      </c>
      <c r="MC85" s="84">
        <f t="shared" si="238"/>
        <v>121</v>
      </c>
      <c r="MD85" s="169">
        <v>13</v>
      </c>
      <c r="ME85" s="169">
        <v>8</v>
      </c>
      <c r="MF85" s="169">
        <v>7</v>
      </c>
      <c r="MG85" s="169">
        <v>65</v>
      </c>
      <c r="MH85" s="169">
        <v>8</v>
      </c>
      <c r="MI85" s="169">
        <v>6</v>
      </c>
      <c r="MJ85" s="58">
        <v>10</v>
      </c>
      <c r="MK85" s="58"/>
      <c r="ML85" s="58"/>
      <c r="MM85" s="58"/>
      <c r="MN85" s="58"/>
      <c r="MO85" s="58"/>
      <c r="MP85" s="83">
        <f t="shared" si="239"/>
        <v>117</v>
      </c>
    </row>
    <row r="86" spans="1:354" x14ac:dyDescent="0.25">
      <c r="A86" s="184"/>
      <c r="B86" s="185"/>
      <c r="C86" s="12" t="s">
        <v>73</v>
      </c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83">
        <f t="shared" si="213"/>
        <v>0</v>
      </c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83">
        <f t="shared" si="214"/>
        <v>0</v>
      </c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83">
        <f t="shared" si="215"/>
        <v>0</v>
      </c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84">
        <f t="shared" si="216"/>
        <v>0</v>
      </c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84">
        <f t="shared" si="217"/>
        <v>0</v>
      </c>
      <c r="BQ86" s="58"/>
      <c r="BR86" s="58"/>
      <c r="BS86" s="58"/>
      <c r="BT86" s="58"/>
      <c r="BU86" s="58"/>
      <c r="BV86" s="58"/>
      <c r="BW86" s="58"/>
      <c r="BX86" s="58"/>
      <c r="BY86" s="58"/>
      <c r="BZ86" s="58"/>
      <c r="CA86" s="58"/>
      <c r="CB86" s="58"/>
      <c r="CC86" s="84">
        <f t="shared" si="218"/>
        <v>0</v>
      </c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84">
        <f t="shared" si="219"/>
        <v>0</v>
      </c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  <c r="DB86" s="58"/>
      <c r="DC86" s="85">
        <f t="shared" si="220"/>
        <v>0</v>
      </c>
      <c r="DD86" s="58"/>
      <c r="DE86" s="58"/>
      <c r="DF86" s="58"/>
      <c r="DG86" s="58"/>
      <c r="DH86" s="58"/>
      <c r="DI86" s="58"/>
      <c r="DJ86" s="58"/>
      <c r="DK86" s="58"/>
      <c r="DL86" s="58"/>
      <c r="DM86" s="58"/>
      <c r="DN86" s="58"/>
      <c r="DO86" s="58"/>
      <c r="DP86" s="84">
        <f t="shared" si="221"/>
        <v>0</v>
      </c>
      <c r="DQ86" s="58"/>
      <c r="DR86" s="58"/>
      <c r="DS86" s="58"/>
      <c r="DT86" s="58"/>
      <c r="DU86" s="58"/>
      <c r="DV86" s="58"/>
      <c r="DW86" s="58"/>
      <c r="DX86" s="58"/>
      <c r="DY86" s="58"/>
      <c r="DZ86" s="58"/>
      <c r="EA86" s="58"/>
      <c r="EB86" s="58"/>
      <c r="EC86" s="84">
        <f t="shared" si="222"/>
        <v>0</v>
      </c>
      <c r="ED86" s="58"/>
      <c r="EE86" s="58"/>
      <c r="EF86" s="58"/>
      <c r="EG86" s="58"/>
      <c r="EH86" s="58"/>
      <c r="EI86" s="58"/>
      <c r="EJ86" s="58"/>
      <c r="EK86" s="58"/>
      <c r="EL86" s="58"/>
      <c r="EM86" s="58"/>
      <c r="EN86" s="58"/>
      <c r="EO86" s="58"/>
      <c r="EP86" s="84">
        <f t="shared" si="223"/>
        <v>0</v>
      </c>
      <c r="EQ86" s="58"/>
      <c r="ER86" s="58"/>
      <c r="ES86" s="58"/>
      <c r="ET86" s="58"/>
      <c r="EU86" s="58"/>
      <c r="EV86" s="58"/>
      <c r="EW86" s="58"/>
      <c r="EX86" s="58"/>
      <c r="EY86" s="58"/>
      <c r="EZ86" s="58"/>
      <c r="FA86" s="58"/>
      <c r="FB86" s="58"/>
      <c r="FC86" s="84">
        <f t="shared" si="224"/>
        <v>0</v>
      </c>
      <c r="FD86" s="58">
        <v>4</v>
      </c>
      <c r="FE86" s="58">
        <v>1</v>
      </c>
      <c r="FF86" s="58">
        <v>6</v>
      </c>
      <c r="FG86" s="58">
        <v>4</v>
      </c>
      <c r="FH86" s="58">
        <v>2</v>
      </c>
      <c r="FI86" s="58">
        <v>4</v>
      </c>
      <c r="FJ86" s="58">
        <v>3</v>
      </c>
      <c r="FK86" s="58">
        <v>0</v>
      </c>
      <c r="FL86" s="58">
        <v>1</v>
      </c>
      <c r="FM86" s="58">
        <v>2</v>
      </c>
      <c r="FN86" s="58">
        <v>0</v>
      </c>
      <c r="FO86" s="58">
        <v>3</v>
      </c>
      <c r="FP86" s="85">
        <f t="shared" si="225"/>
        <v>30</v>
      </c>
      <c r="FQ86" s="58">
        <v>1</v>
      </c>
      <c r="FR86" s="58">
        <v>3</v>
      </c>
      <c r="FS86" s="58">
        <v>3</v>
      </c>
      <c r="FT86" s="58">
        <v>1</v>
      </c>
      <c r="FU86" s="58">
        <v>2</v>
      </c>
      <c r="FV86" s="58">
        <v>4</v>
      </c>
      <c r="FW86" s="58">
        <v>4</v>
      </c>
      <c r="FX86" s="58">
        <v>0</v>
      </c>
      <c r="FY86" s="58">
        <v>3</v>
      </c>
      <c r="FZ86" s="58">
        <v>4</v>
      </c>
      <c r="GA86" s="58">
        <v>3</v>
      </c>
      <c r="GB86" s="58">
        <v>7</v>
      </c>
      <c r="GC86" s="85">
        <f t="shared" si="226"/>
        <v>35</v>
      </c>
      <c r="GD86" s="58">
        <v>2</v>
      </c>
      <c r="GE86" s="58">
        <v>0</v>
      </c>
      <c r="GF86" s="58">
        <v>3</v>
      </c>
      <c r="GG86" s="58">
        <v>6</v>
      </c>
      <c r="GH86" s="58">
        <v>3</v>
      </c>
      <c r="GI86" s="58">
        <v>1</v>
      </c>
      <c r="GJ86" s="58">
        <v>1</v>
      </c>
      <c r="GK86" s="58">
        <v>0</v>
      </c>
      <c r="GL86" s="58">
        <v>3</v>
      </c>
      <c r="GM86" s="58">
        <v>4</v>
      </c>
      <c r="GN86" s="58">
        <v>0</v>
      </c>
      <c r="GO86" s="58">
        <v>1</v>
      </c>
      <c r="GP86" s="85">
        <f t="shared" si="227"/>
        <v>24</v>
      </c>
      <c r="GQ86" s="58">
        <v>4</v>
      </c>
      <c r="GR86" s="58">
        <v>5</v>
      </c>
      <c r="GS86" s="58">
        <v>1</v>
      </c>
      <c r="GT86" s="58">
        <v>2</v>
      </c>
      <c r="GU86" s="58">
        <v>1</v>
      </c>
      <c r="GV86" s="58">
        <v>5</v>
      </c>
      <c r="GW86" s="58">
        <v>3</v>
      </c>
      <c r="GX86" s="58">
        <v>2</v>
      </c>
      <c r="GY86" s="58">
        <v>3</v>
      </c>
      <c r="GZ86" s="58">
        <v>5</v>
      </c>
      <c r="HA86" s="58">
        <v>3</v>
      </c>
      <c r="HB86" s="58">
        <v>2</v>
      </c>
      <c r="HC86" s="85">
        <f t="shared" si="228"/>
        <v>36</v>
      </c>
      <c r="HD86" s="58">
        <v>2</v>
      </c>
      <c r="HE86" s="58">
        <v>3</v>
      </c>
      <c r="HF86" s="58">
        <v>3</v>
      </c>
      <c r="HG86" s="58">
        <v>2</v>
      </c>
      <c r="HH86" s="58">
        <v>4</v>
      </c>
      <c r="HI86" s="58">
        <v>2</v>
      </c>
      <c r="HJ86" s="58">
        <v>5</v>
      </c>
      <c r="HK86" s="58">
        <v>3</v>
      </c>
      <c r="HL86" s="58">
        <v>4</v>
      </c>
      <c r="HM86" s="58">
        <v>5</v>
      </c>
      <c r="HN86" s="58">
        <v>4</v>
      </c>
      <c r="HO86" s="58">
        <v>1</v>
      </c>
      <c r="HP86" s="84">
        <f t="shared" si="229"/>
        <v>38</v>
      </c>
      <c r="HQ86" s="58">
        <v>2</v>
      </c>
      <c r="HR86" s="58">
        <v>1</v>
      </c>
      <c r="HS86" s="58">
        <v>7</v>
      </c>
      <c r="HT86" s="58">
        <v>7</v>
      </c>
      <c r="HU86" s="58">
        <v>3</v>
      </c>
      <c r="HV86" s="58">
        <v>2</v>
      </c>
      <c r="HW86" s="58">
        <v>6</v>
      </c>
      <c r="HX86" s="58">
        <v>5</v>
      </c>
      <c r="HY86" s="58">
        <v>7</v>
      </c>
      <c r="HZ86" s="58">
        <v>3</v>
      </c>
      <c r="IA86" s="58">
        <v>1</v>
      </c>
      <c r="IB86" s="58">
        <v>2</v>
      </c>
      <c r="IC86" s="84">
        <f t="shared" si="230"/>
        <v>46</v>
      </c>
      <c r="ID86" s="58">
        <v>5</v>
      </c>
      <c r="IE86" s="58">
        <v>2</v>
      </c>
      <c r="IF86" s="58">
        <v>3</v>
      </c>
      <c r="IG86" s="58">
        <v>4</v>
      </c>
      <c r="IH86" s="58">
        <v>7</v>
      </c>
      <c r="II86" s="58">
        <v>1</v>
      </c>
      <c r="IJ86" s="58">
        <v>6</v>
      </c>
      <c r="IK86" s="58">
        <v>2</v>
      </c>
      <c r="IL86" s="58">
        <v>2</v>
      </c>
      <c r="IM86" s="58">
        <v>4</v>
      </c>
      <c r="IN86" s="58">
        <v>5</v>
      </c>
      <c r="IO86" s="58">
        <v>0</v>
      </c>
      <c r="IP86" s="84">
        <f t="shared" si="231"/>
        <v>41</v>
      </c>
      <c r="IQ86" s="58">
        <v>5</v>
      </c>
      <c r="IR86" s="58">
        <v>1</v>
      </c>
      <c r="IS86" s="58">
        <v>7</v>
      </c>
      <c r="IT86" s="58">
        <v>2</v>
      </c>
      <c r="IU86" s="58">
        <v>2</v>
      </c>
      <c r="IV86" s="58">
        <v>3</v>
      </c>
      <c r="IW86" s="58">
        <v>3</v>
      </c>
      <c r="IX86" s="58">
        <v>6</v>
      </c>
      <c r="IY86" s="58">
        <v>2</v>
      </c>
      <c r="IZ86" s="58">
        <v>8</v>
      </c>
      <c r="JA86" s="58">
        <v>5</v>
      </c>
      <c r="JB86" s="58">
        <v>5</v>
      </c>
      <c r="JC86" s="84">
        <f t="shared" si="232"/>
        <v>49</v>
      </c>
      <c r="JD86" s="58">
        <v>3</v>
      </c>
      <c r="JE86" s="58">
        <v>6</v>
      </c>
      <c r="JF86" s="58">
        <v>4</v>
      </c>
      <c r="JG86" s="58">
        <v>2</v>
      </c>
      <c r="JH86" s="58">
        <v>5</v>
      </c>
      <c r="JI86" s="58">
        <v>0</v>
      </c>
      <c r="JJ86" s="58">
        <v>4</v>
      </c>
      <c r="JK86" s="58">
        <v>10</v>
      </c>
      <c r="JL86" s="58">
        <v>2</v>
      </c>
      <c r="JM86" s="58">
        <v>4</v>
      </c>
      <c r="JN86" s="58">
        <v>4</v>
      </c>
      <c r="JO86" s="58">
        <v>7</v>
      </c>
      <c r="JP86" s="84">
        <f t="shared" si="233"/>
        <v>51</v>
      </c>
      <c r="JQ86" s="58">
        <v>7</v>
      </c>
      <c r="JR86" s="58">
        <v>2</v>
      </c>
      <c r="JS86" s="58">
        <v>9</v>
      </c>
      <c r="JT86" s="58">
        <v>0</v>
      </c>
      <c r="JU86" s="58">
        <v>4</v>
      </c>
      <c r="JV86" s="58">
        <v>2</v>
      </c>
      <c r="JW86" s="58">
        <v>8</v>
      </c>
      <c r="JX86" s="58">
        <v>1</v>
      </c>
      <c r="JY86" s="58">
        <v>3</v>
      </c>
      <c r="JZ86" s="58">
        <v>2</v>
      </c>
      <c r="KA86" s="58">
        <v>5</v>
      </c>
      <c r="KB86" s="58">
        <v>8</v>
      </c>
      <c r="KC86" s="84">
        <f t="shared" si="234"/>
        <v>51</v>
      </c>
      <c r="KD86" s="58">
        <v>5</v>
      </c>
      <c r="KE86" s="58">
        <v>0</v>
      </c>
      <c r="KF86" s="58">
        <v>8</v>
      </c>
      <c r="KG86" s="58">
        <v>6</v>
      </c>
      <c r="KH86" s="58">
        <v>5</v>
      </c>
      <c r="KI86" s="58">
        <v>4</v>
      </c>
      <c r="KJ86" s="58">
        <v>5</v>
      </c>
      <c r="KK86" s="58">
        <v>8</v>
      </c>
      <c r="KL86" s="58">
        <v>3</v>
      </c>
      <c r="KM86" s="58">
        <v>2</v>
      </c>
      <c r="KN86" s="58">
        <v>5</v>
      </c>
      <c r="KO86" s="58">
        <v>2</v>
      </c>
      <c r="KP86" s="84">
        <f t="shared" si="235"/>
        <v>53</v>
      </c>
      <c r="KQ86" s="58">
        <v>5</v>
      </c>
      <c r="KR86" s="58">
        <v>0</v>
      </c>
      <c r="KS86" s="58">
        <v>7</v>
      </c>
      <c r="KT86" s="58">
        <v>8</v>
      </c>
      <c r="KU86" s="58">
        <v>8</v>
      </c>
      <c r="KV86" s="58">
        <v>1</v>
      </c>
      <c r="KW86" s="58">
        <v>1</v>
      </c>
      <c r="KX86" s="58">
        <v>7</v>
      </c>
      <c r="KY86" s="58">
        <v>4</v>
      </c>
      <c r="KZ86" s="58">
        <v>6</v>
      </c>
      <c r="LA86" s="58">
        <v>5</v>
      </c>
      <c r="LB86" s="58">
        <v>5</v>
      </c>
      <c r="LC86" s="84">
        <f t="shared" si="236"/>
        <v>57</v>
      </c>
      <c r="LD86" s="58">
        <v>2</v>
      </c>
      <c r="LE86" s="58">
        <v>1</v>
      </c>
      <c r="LF86" s="58">
        <v>0</v>
      </c>
      <c r="LG86" s="58">
        <v>1</v>
      </c>
      <c r="LH86" s="58">
        <v>5</v>
      </c>
      <c r="LI86" s="58">
        <v>4</v>
      </c>
      <c r="LJ86" s="58">
        <v>7</v>
      </c>
      <c r="LK86" s="58">
        <v>4</v>
      </c>
      <c r="LL86" s="58">
        <v>4</v>
      </c>
      <c r="LM86" s="58">
        <v>5</v>
      </c>
      <c r="LN86" s="58">
        <v>2</v>
      </c>
      <c r="LO86" s="58">
        <v>2</v>
      </c>
      <c r="LP86" s="84">
        <f t="shared" si="237"/>
        <v>37</v>
      </c>
      <c r="LQ86" s="169">
        <v>2</v>
      </c>
      <c r="LR86" s="169">
        <v>3</v>
      </c>
      <c r="LS86" s="169">
        <v>6</v>
      </c>
      <c r="LT86" s="169">
        <v>3</v>
      </c>
      <c r="LU86" s="169">
        <v>5</v>
      </c>
      <c r="LV86" s="169">
        <v>6</v>
      </c>
      <c r="LW86" s="169">
        <v>5</v>
      </c>
      <c r="LX86" s="169">
        <v>5</v>
      </c>
      <c r="LY86" s="169">
        <v>4</v>
      </c>
      <c r="LZ86" s="169">
        <v>2</v>
      </c>
      <c r="MA86" s="169">
        <v>6</v>
      </c>
      <c r="MB86" s="169">
        <v>2</v>
      </c>
      <c r="MC86" s="84">
        <f t="shared" si="238"/>
        <v>49</v>
      </c>
      <c r="MD86" s="169">
        <v>0</v>
      </c>
      <c r="ME86" s="169">
        <v>3</v>
      </c>
      <c r="MF86" s="169">
        <v>4</v>
      </c>
      <c r="MG86" s="169">
        <v>5</v>
      </c>
      <c r="MH86" s="169">
        <v>4</v>
      </c>
      <c r="MI86" s="169">
        <v>3</v>
      </c>
      <c r="MJ86" s="58">
        <v>0</v>
      </c>
      <c r="MK86" s="58"/>
      <c r="ML86" s="58"/>
      <c r="MM86" s="58"/>
      <c r="MN86" s="58"/>
      <c r="MO86" s="58"/>
      <c r="MP86" s="83">
        <f t="shared" si="239"/>
        <v>19</v>
      </c>
    </row>
    <row r="87" spans="1:354" x14ac:dyDescent="0.25">
      <c r="A87" s="184"/>
      <c r="B87" s="185"/>
      <c r="C87" s="12" t="s">
        <v>74</v>
      </c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83">
        <f t="shared" si="213"/>
        <v>0</v>
      </c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83">
        <f t="shared" si="214"/>
        <v>0</v>
      </c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83">
        <f t="shared" si="215"/>
        <v>0</v>
      </c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84">
        <f t="shared" si="216"/>
        <v>0</v>
      </c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84">
        <f t="shared" si="217"/>
        <v>0</v>
      </c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84">
        <f t="shared" si="218"/>
        <v>0</v>
      </c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84">
        <f t="shared" si="219"/>
        <v>0</v>
      </c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85">
        <f t="shared" si="220"/>
        <v>0</v>
      </c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  <c r="DO87" s="58"/>
      <c r="DP87" s="84">
        <f t="shared" si="221"/>
        <v>0</v>
      </c>
      <c r="DQ87" s="58"/>
      <c r="DR87" s="58"/>
      <c r="DS87" s="58"/>
      <c r="DT87" s="58"/>
      <c r="DU87" s="58"/>
      <c r="DV87" s="58"/>
      <c r="DW87" s="58"/>
      <c r="DX87" s="58"/>
      <c r="DY87" s="58"/>
      <c r="DZ87" s="58"/>
      <c r="EA87" s="58"/>
      <c r="EB87" s="58"/>
      <c r="EC87" s="84">
        <f t="shared" si="222"/>
        <v>0</v>
      </c>
      <c r="ED87" s="58"/>
      <c r="EE87" s="58"/>
      <c r="EF87" s="58"/>
      <c r="EG87" s="58"/>
      <c r="EH87" s="58"/>
      <c r="EI87" s="58"/>
      <c r="EJ87" s="58"/>
      <c r="EK87" s="58"/>
      <c r="EL87" s="58"/>
      <c r="EM87" s="58"/>
      <c r="EN87" s="58"/>
      <c r="EO87" s="58"/>
      <c r="EP87" s="84">
        <f t="shared" si="223"/>
        <v>0</v>
      </c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84">
        <f t="shared" si="224"/>
        <v>0</v>
      </c>
      <c r="FD87" s="58">
        <v>2</v>
      </c>
      <c r="FE87" s="58">
        <v>4</v>
      </c>
      <c r="FF87" s="58">
        <v>2</v>
      </c>
      <c r="FG87" s="58">
        <v>5</v>
      </c>
      <c r="FH87" s="58">
        <v>5</v>
      </c>
      <c r="FI87" s="58">
        <v>9</v>
      </c>
      <c r="FJ87" s="58">
        <v>4</v>
      </c>
      <c r="FK87" s="58">
        <v>4</v>
      </c>
      <c r="FL87" s="58">
        <v>0</v>
      </c>
      <c r="FM87" s="58">
        <v>3</v>
      </c>
      <c r="FN87" s="58">
        <v>6</v>
      </c>
      <c r="FO87" s="58">
        <v>4</v>
      </c>
      <c r="FP87" s="85">
        <f t="shared" si="225"/>
        <v>48</v>
      </c>
      <c r="FQ87" s="58">
        <v>4</v>
      </c>
      <c r="FR87" s="58">
        <v>8</v>
      </c>
      <c r="FS87" s="58">
        <v>3</v>
      </c>
      <c r="FT87" s="58">
        <v>1</v>
      </c>
      <c r="FU87" s="58">
        <v>6</v>
      </c>
      <c r="FV87" s="58">
        <v>7</v>
      </c>
      <c r="FW87" s="58">
        <v>4</v>
      </c>
      <c r="FX87" s="58">
        <v>7</v>
      </c>
      <c r="FY87" s="58">
        <v>5</v>
      </c>
      <c r="FZ87" s="58">
        <v>4</v>
      </c>
      <c r="GA87" s="58">
        <v>9</v>
      </c>
      <c r="GB87" s="58">
        <v>3</v>
      </c>
      <c r="GC87" s="85">
        <f t="shared" si="226"/>
        <v>61</v>
      </c>
      <c r="GD87" s="58">
        <v>3</v>
      </c>
      <c r="GE87" s="58">
        <v>2</v>
      </c>
      <c r="GF87" s="58">
        <v>3</v>
      </c>
      <c r="GG87" s="58">
        <v>4</v>
      </c>
      <c r="GH87" s="58">
        <v>6</v>
      </c>
      <c r="GI87" s="58">
        <v>10</v>
      </c>
      <c r="GJ87" s="58">
        <v>9</v>
      </c>
      <c r="GK87" s="58">
        <v>4</v>
      </c>
      <c r="GL87" s="58">
        <v>2</v>
      </c>
      <c r="GM87" s="58">
        <v>6</v>
      </c>
      <c r="GN87" s="58">
        <v>3</v>
      </c>
      <c r="GO87" s="58">
        <v>7</v>
      </c>
      <c r="GP87" s="85">
        <f t="shared" si="227"/>
        <v>59</v>
      </c>
      <c r="GQ87" s="58">
        <v>0</v>
      </c>
      <c r="GR87" s="58">
        <v>2</v>
      </c>
      <c r="GS87" s="58">
        <v>4</v>
      </c>
      <c r="GT87" s="58">
        <v>2</v>
      </c>
      <c r="GU87" s="58">
        <v>0</v>
      </c>
      <c r="GV87" s="58">
        <v>5</v>
      </c>
      <c r="GW87" s="58">
        <v>1</v>
      </c>
      <c r="GX87" s="58">
        <v>2</v>
      </c>
      <c r="GY87" s="58">
        <v>3</v>
      </c>
      <c r="GZ87" s="58">
        <v>4</v>
      </c>
      <c r="HA87" s="58">
        <v>5</v>
      </c>
      <c r="HB87" s="58">
        <v>3</v>
      </c>
      <c r="HC87" s="85">
        <f t="shared" si="228"/>
        <v>31</v>
      </c>
      <c r="HD87" s="58">
        <v>7</v>
      </c>
      <c r="HE87" s="58">
        <v>3</v>
      </c>
      <c r="HF87" s="58">
        <v>6</v>
      </c>
      <c r="HG87" s="58">
        <v>4</v>
      </c>
      <c r="HH87" s="58">
        <v>5</v>
      </c>
      <c r="HI87" s="58">
        <v>4</v>
      </c>
      <c r="HJ87" s="58">
        <v>8</v>
      </c>
      <c r="HK87" s="58">
        <v>6</v>
      </c>
      <c r="HL87" s="58">
        <v>2</v>
      </c>
      <c r="HM87" s="58">
        <v>6</v>
      </c>
      <c r="HN87" s="58">
        <v>3</v>
      </c>
      <c r="HO87" s="58">
        <v>2</v>
      </c>
      <c r="HP87" s="84">
        <f t="shared" si="229"/>
        <v>56</v>
      </c>
      <c r="HQ87" s="58">
        <v>1</v>
      </c>
      <c r="HR87" s="58">
        <v>1</v>
      </c>
      <c r="HS87" s="58">
        <v>7</v>
      </c>
      <c r="HT87" s="58">
        <v>6</v>
      </c>
      <c r="HU87" s="58">
        <v>2</v>
      </c>
      <c r="HV87" s="58">
        <v>5</v>
      </c>
      <c r="HW87" s="58">
        <v>6</v>
      </c>
      <c r="HX87" s="58">
        <v>2</v>
      </c>
      <c r="HY87" s="58">
        <v>4</v>
      </c>
      <c r="HZ87" s="58">
        <v>4</v>
      </c>
      <c r="IA87" s="58">
        <v>9</v>
      </c>
      <c r="IB87" s="58">
        <v>3</v>
      </c>
      <c r="IC87" s="84">
        <f t="shared" si="230"/>
        <v>50</v>
      </c>
      <c r="ID87" s="58">
        <v>5</v>
      </c>
      <c r="IE87" s="58">
        <v>7</v>
      </c>
      <c r="IF87" s="58">
        <v>10</v>
      </c>
      <c r="IG87" s="58">
        <v>9</v>
      </c>
      <c r="IH87" s="58">
        <v>3</v>
      </c>
      <c r="II87" s="58">
        <v>9</v>
      </c>
      <c r="IJ87" s="58">
        <v>6</v>
      </c>
      <c r="IK87" s="58">
        <v>5</v>
      </c>
      <c r="IL87" s="58">
        <v>7</v>
      </c>
      <c r="IM87" s="58">
        <v>6</v>
      </c>
      <c r="IN87" s="58">
        <v>9</v>
      </c>
      <c r="IO87" s="58">
        <v>7</v>
      </c>
      <c r="IP87" s="84">
        <f t="shared" si="231"/>
        <v>83</v>
      </c>
      <c r="IQ87" s="58">
        <v>6</v>
      </c>
      <c r="IR87" s="58">
        <v>7</v>
      </c>
      <c r="IS87" s="58">
        <v>5</v>
      </c>
      <c r="IT87" s="58">
        <v>4</v>
      </c>
      <c r="IU87" s="58">
        <v>5</v>
      </c>
      <c r="IV87" s="58">
        <v>5</v>
      </c>
      <c r="IW87" s="58">
        <v>4</v>
      </c>
      <c r="IX87" s="58">
        <v>3</v>
      </c>
      <c r="IY87" s="58">
        <v>6</v>
      </c>
      <c r="IZ87" s="58">
        <v>10</v>
      </c>
      <c r="JA87" s="58">
        <v>6</v>
      </c>
      <c r="JB87" s="58">
        <v>7</v>
      </c>
      <c r="JC87" s="84">
        <f t="shared" si="232"/>
        <v>68</v>
      </c>
      <c r="JD87" s="58">
        <v>5</v>
      </c>
      <c r="JE87" s="58">
        <v>2</v>
      </c>
      <c r="JF87" s="58">
        <v>6</v>
      </c>
      <c r="JG87" s="58">
        <v>6</v>
      </c>
      <c r="JH87" s="58">
        <v>5</v>
      </c>
      <c r="JI87" s="58">
        <v>1</v>
      </c>
      <c r="JJ87" s="58">
        <v>3</v>
      </c>
      <c r="JK87" s="58">
        <v>2</v>
      </c>
      <c r="JL87" s="58">
        <v>9</v>
      </c>
      <c r="JM87" s="58">
        <v>10</v>
      </c>
      <c r="JN87" s="58">
        <v>4</v>
      </c>
      <c r="JO87" s="58">
        <v>8</v>
      </c>
      <c r="JP87" s="84">
        <f t="shared" si="233"/>
        <v>61</v>
      </c>
      <c r="JQ87" s="58">
        <v>3</v>
      </c>
      <c r="JR87" s="58">
        <v>4</v>
      </c>
      <c r="JS87" s="58">
        <v>23</v>
      </c>
      <c r="JT87" s="58">
        <v>1</v>
      </c>
      <c r="JU87" s="58">
        <v>1</v>
      </c>
      <c r="JV87" s="58">
        <v>8</v>
      </c>
      <c r="JW87" s="58">
        <v>3</v>
      </c>
      <c r="JX87" s="58">
        <v>6</v>
      </c>
      <c r="JY87" s="58">
        <v>5</v>
      </c>
      <c r="JZ87" s="58">
        <v>7</v>
      </c>
      <c r="KA87" s="58">
        <v>6</v>
      </c>
      <c r="KB87" s="58">
        <v>3</v>
      </c>
      <c r="KC87" s="84">
        <f t="shared" si="234"/>
        <v>70</v>
      </c>
      <c r="KD87" s="58">
        <v>1</v>
      </c>
      <c r="KE87" s="58">
        <v>3</v>
      </c>
      <c r="KF87" s="58">
        <v>2</v>
      </c>
      <c r="KG87" s="58">
        <v>2</v>
      </c>
      <c r="KH87" s="58">
        <v>3</v>
      </c>
      <c r="KI87" s="58">
        <v>5</v>
      </c>
      <c r="KJ87" s="58">
        <v>3</v>
      </c>
      <c r="KK87" s="58">
        <v>4</v>
      </c>
      <c r="KL87" s="58">
        <v>2</v>
      </c>
      <c r="KM87" s="58">
        <v>5</v>
      </c>
      <c r="KN87" s="58">
        <v>9</v>
      </c>
      <c r="KO87" s="58">
        <v>3</v>
      </c>
      <c r="KP87" s="84">
        <f t="shared" si="235"/>
        <v>42</v>
      </c>
      <c r="KQ87" s="58">
        <v>11</v>
      </c>
      <c r="KR87" s="58">
        <v>6</v>
      </c>
      <c r="KS87" s="58">
        <v>6</v>
      </c>
      <c r="KT87" s="58">
        <v>10</v>
      </c>
      <c r="KU87" s="58">
        <v>9</v>
      </c>
      <c r="KV87" s="58">
        <v>3</v>
      </c>
      <c r="KW87" s="58">
        <v>0</v>
      </c>
      <c r="KX87" s="58">
        <v>7</v>
      </c>
      <c r="KY87" s="58">
        <v>1</v>
      </c>
      <c r="KZ87" s="58">
        <v>10</v>
      </c>
      <c r="LA87" s="58">
        <v>4</v>
      </c>
      <c r="LB87" s="58">
        <v>5</v>
      </c>
      <c r="LC87" s="84">
        <f t="shared" si="236"/>
        <v>72</v>
      </c>
      <c r="LD87" s="58">
        <v>3</v>
      </c>
      <c r="LE87" s="58">
        <v>0</v>
      </c>
      <c r="LF87" s="58">
        <v>1</v>
      </c>
      <c r="LG87" s="58">
        <v>4</v>
      </c>
      <c r="LH87" s="58">
        <v>11</v>
      </c>
      <c r="LI87" s="58">
        <v>7</v>
      </c>
      <c r="LJ87" s="58">
        <v>10</v>
      </c>
      <c r="LK87" s="58">
        <v>7</v>
      </c>
      <c r="LL87" s="58">
        <v>3</v>
      </c>
      <c r="LM87" s="58">
        <v>4</v>
      </c>
      <c r="LN87" s="58">
        <v>4</v>
      </c>
      <c r="LO87" s="58">
        <v>6</v>
      </c>
      <c r="LP87" s="84">
        <f t="shared" si="237"/>
        <v>60</v>
      </c>
      <c r="LQ87" s="169">
        <v>4</v>
      </c>
      <c r="LR87" s="169">
        <v>2</v>
      </c>
      <c r="LS87" s="169">
        <v>1</v>
      </c>
      <c r="LT87" s="169">
        <v>4</v>
      </c>
      <c r="LU87" s="169">
        <v>16</v>
      </c>
      <c r="LV87" s="169">
        <v>10</v>
      </c>
      <c r="LW87" s="169">
        <v>6</v>
      </c>
      <c r="LX87" s="169">
        <v>10</v>
      </c>
      <c r="LY87" s="169">
        <v>12</v>
      </c>
      <c r="LZ87" s="169">
        <v>7</v>
      </c>
      <c r="MA87" s="169">
        <v>8</v>
      </c>
      <c r="MB87" s="169">
        <v>5</v>
      </c>
      <c r="MC87" s="84">
        <f t="shared" si="238"/>
        <v>85</v>
      </c>
      <c r="MD87" s="169">
        <v>3</v>
      </c>
      <c r="ME87" s="169">
        <v>3</v>
      </c>
      <c r="MF87" s="169">
        <v>2</v>
      </c>
      <c r="MG87" s="169">
        <v>3</v>
      </c>
      <c r="MH87" s="169">
        <v>7</v>
      </c>
      <c r="MI87" s="169">
        <v>6</v>
      </c>
      <c r="MJ87" s="58">
        <v>8</v>
      </c>
      <c r="MK87" s="58"/>
      <c r="ML87" s="58"/>
      <c r="MM87" s="58"/>
      <c r="MN87" s="58"/>
      <c r="MO87" s="58"/>
      <c r="MP87" s="83">
        <f t="shared" si="239"/>
        <v>32</v>
      </c>
    </row>
    <row r="88" spans="1:354" x14ac:dyDescent="0.25">
      <c r="A88" s="184"/>
      <c r="B88" s="185"/>
      <c r="C88" s="12" t="s">
        <v>75</v>
      </c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83">
        <f t="shared" si="213"/>
        <v>0</v>
      </c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83">
        <f t="shared" si="214"/>
        <v>0</v>
      </c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83">
        <f t="shared" si="215"/>
        <v>0</v>
      </c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84">
        <f t="shared" si="216"/>
        <v>0</v>
      </c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84">
        <f t="shared" si="217"/>
        <v>0</v>
      </c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84">
        <f t="shared" si="218"/>
        <v>0</v>
      </c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84">
        <f t="shared" si="219"/>
        <v>0</v>
      </c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  <c r="DB88" s="58"/>
      <c r="DC88" s="85">
        <f t="shared" si="220"/>
        <v>0</v>
      </c>
      <c r="DD88" s="58"/>
      <c r="DE88" s="58"/>
      <c r="DF88" s="58"/>
      <c r="DG88" s="58"/>
      <c r="DH88" s="58"/>
      <c r="DI88" s="58"/>
      <c r="DJ88" s="58"/>
      <c r="DK88" s="58"/>
      <c r="DL88" s="58"/>
      <c r="DM88" s="58"/>
      <c r="DN88" s="58"/>
      <c r="DO88" s="58"/>
      <c r="DP88" s="84">
        <f t="shared" si="221"/>
        <v>0</v>
      </c>
      <c r="DQ88" s="58"/>
      <c r="DR88" s="58"/>
      <c r="DS88" s="58"/>
      <c r="DT88" s="58"/>
      <c r="DU88" s="58"/>
      <c r="DV88" s="58"/>
      <c r="DW88" s="58"/>
      <c r="DX88" s="58"/>
      <c r="DY88" s="58"/>
      <c r="DZ88" s="58"/>
      <c r="EA88" s="58"/>
      <c r="EB88" s="58"/>
      <c r="EC88" s="84">
        <f t="shared" si="222"/>
        <v>0</v>
      </c>
      <c r="ED88" s="58"/>
      <c r="EE88" s="58"/>
      <c r="EF88" s="58"/>
      <c r="EG88" s="58"/>
      <c r="EH88" s="58"/>
      <c r="EI88" s="58"/>
      <c r="EJ88" s="58"/>
      <c r="EK88" s="58"/>
      <c r="EL88" s="58"/>
      <c r="EM88" s="58"/>
      <c r="EN88" s="58"/>
      <c r="EO88" s="58"/>
      <c r="EP88" s="84">
        <f t="shared" si="223"/>
        <v>0</v>
      </c>
      <c r="EQ88" s="58"/>
      <c r="ER88" s="58"/>
      <c r="ES88" s="58"/>
      <c r="ET88" s="58"/>
      <c r="EU88" s="58"/>
      <c r="EV88" s="58"/>
      <c r="EW88" s="58"/>
      <c r="EX88" s="58"/>
      <c r="EY88" s="58"/>
      <c r="EZ88" s="58"/>
      <c r="FA88" s="58"/>
      <c r="FB88" s="58"/>
      <c r="FC88" s="84">
        <f t="shared" si="224"/>
        <v>0</v>
      </c>
      <c r="FD88" s="58">
        <v>3</v>
      </c>
      <c r="FE88" s="58">
        <v>7</v>
      </c>
      <c r="FF88" s="58">
        <v>4</v>
      </c>
      <c r="FG88" s="58">
        <v>6</v>
      </c>
      <c r="FH88" s="58">
        <v>2</v>
      </c>
      <c r="FI88" s="58">
        <v>7</v>
      </c>
      <c r="FJ88" s="58">
        <v>2</v>
      </c>
      <c r="FK88" s="58">
        <v>4</v>
      </c>
      <c r="FL88" s="58">
        <v>1</v>
      </c>
      <c r="FM88" s="58">
        <v>7</v>
      </c>
      <c r="FN88" s="58">
        <v>5</v>
      </c>
      <c r="FO88" s="58">
        <v>5</v>
      </c>
      <c r="FP88" s="85">
        <f t="shared" si="225"/>
        <v>53</v>
      </c>
      <c r="FQ88" s="58">
        <v>6</v>
      </c>
      <c r="FR88" s="58">
        <v>1</v>
      </c>
      <c r="FS88" s="58">
        <v>5</v>
      </c>
      <c r="FT88" s="58">
        <v>2</v>
      </c>
      <c r="FU88" s="58">
        <v>4</v>
      </c>
      <c r="FV88" s="58">
        <v>4</v>
      </c>
      <c r="FW88" s="58">
        <v>3</v>
      </c>
      <c r="FX88" s="58">
        <v>4</v>
      </c>
      <c r="FY88" s="58">
        <v>0</v>
      </c>
      <c r="FZ88" s="58">
        <v>4</v>
      </c>
      <c r="GA88" s="58">
        <v>3</v>
      </c>
      <c r="GB88" s="58">
        <v>6</v>
      </c>
      <c r="GC88" s="85">
        <f t="shared" si="226"/>
        <v>42</v>
      </c>
      <c r="GD88" s="58">
        <v>5</v>
      </c>
      <c r="GE88" s="58">
        <v>5</v>
      </c>
      <c r="GF88" s="58">
        <v>4</v>
      </c>
      <c r="GG88" s="58">
        <v>8</v>
      </c>
      <c r="GH88" s="58">
        <v>5</v>
      </c>
      <c r="GI88" s="58">
        <v>5</v>
      </c>
      <c r="GJ88" s="58">
        <v>9</v>
      </c>
      <c r="GK88" s="58">
        <v>1</v>
      </c>
      <c r="GL88" s="58">
        <v>5</v>
      </c>
      <c r="GM88" s="58">
        <v>2</v>
      </c>
      <c r="GN88" s="58">
        <v>2</v>
      </c>
      <c r="GO88" s="58">
        <v>2</v>
      </c>
      <c r="GP88" s="85">
        <f t="shared" si="227"/>
        <v>53</v>
      </c>
      <c r="GQ88" s="58">
        <v>11</v>
      </c>
      <c r="GR88" s="58">
        <v>6</v>
      </c>
      <c r="GS88" s="58">
        <v>5</v>
      </c>
      <c r="GT88" s="58">
        <v>3</v>
      </c>
      <c r="GU88" s="58">
        <v>4</v>
      </c>
      <c r="GV88" s="58">
        <v>3</v>
      </c>
      <c r="GW88" s="58">
        <v>7</v>
      </c>
      <c r="GX88" s="58">
        <v>4</v>
      </c>
      <c r="GY88" s="58">
        <v>2</v>
      </c>
      <c r="GZ88" s="58">
        <v>7</v>
      </c>
      <c r="HA88" s="58">
        <v>3</v>
      </c>
      <c r="HB88" s="58">
        <v>5</v>
      </c>
      <c r="HC88" s="85">
        <f t="shared" si="228"/>
        <v>60</v>
      </c>
      <c r="HD88" s="58">
        <v>6</v>
      </c>
      <c r="HE88" s="58">
        <v>3</v>
      </c>
      <c r="HF88" s="58">
        <v>5</v>
      </c>
      <c r="HG88" s="58">
        <v>4</v>
      </c>
      <c r="HH88" s="58">
        <v>7</v>
      </c>
      <c r="HI88" s="58">
        <v>3</v>
      </c>
      <c r="HJ88" s="58">
        <v>5</v>
      </c>
      <c r="HK88" s="58">
        <v>1</v>
      </c>
      <c r="HL88" s="58">
        <v>7</v>
      </c>
      <c r="HM88" s="58">
        <v>8</v>
      </c>
      <c r="HN88" s="58">
        <v>6</v>
      </c>
      <c r="HO88" s="58">
        <v>3</v>
      </c>
      <c r="HP88" s="84">
        <f t="shared" si="229"/>
        <v>58</v>
      </c>
      <c r="HQ88" s="58">
        <v>5</v>
      </c>
      <c r="HR88" s="58">
        <v>5</v>
      </c>
      <c r="HS88" s="58">
        <v>16</v>
      </c>
      <c r="HT88" s="58">
        <v>6</v>
      </c>
      <c r="HU88" s="58">
        <v>9</v>
      </c>
      <c r="HV88" s="58">
        <v>7</v>
      </c>
      <c r="HW88" s="58">
        <v>6</v>
      </c>
      <c r="HX88" s="58">
        <v>5</v>
      </c>
      <c r="HY88" s="58">
        <v>7</v>
      </c>
      <c r="HZ88" s="58">
        <v>6</v>
      </c>
      <c r="IA88" s="58">
        <v>4</v>
      </c>
      <c r="IB88" s="58">
        <v>4</v>
      </c>
      <c r="IC88" s="84">
        <f t="shared" si="230"/>
        <v>80</v>
      </c>
      <c r="ID88" s="58">
        <v>5</v>
      </c>
      <c r="IE88" s="58">
        <v>9</v>
      </c>
      <c r="IF88" s="58">
        <v>5</v>
      </c>
      <c r="IG88" s="58">
        <v>5</v>
      </c>
      <c r="IH88" s="58">
        <v>9</v>
      </c>
      <c r="II88" s="58">
        <v>9</v>
      </c>
      <c r="IJ88" s="58">
        <v>6</v>
      </c>
      <c r="IK88" s="58">
        <v>9</v>
      </c>
      <c r="IL88" s="58">
        <v>8</v>
      </c>
      <c r="IM88" s="58">
        <v>3</v>
      </c>
      <c r="IN88" s="58">
        <v>5</v>
      </c>
      <c r="IO88" s="58">
        <v>5</v>
      </c>
      <c r="IP88" s="84">
        <f t="shared" si="231"/>
        <v>78</v>
      </c>
      <c r="IQ88" s="58">
        <v>5</v>
      </c>
      <c r="IR88" s="58">
        <v>4</v>
      </c>
      <c r="IS88" s="58">
        <v>4</v>
      </c>
      <c r="IT88" s="58">
        <v>6</v>
      </c>
      <c r="IU88" s="58">
        <v>0</v>
      </c>
      <c r="IV88" s="58">
        <v>6</v>
      </c>
      <c r="IW88" s="58">
        <v>8</v>
      </c>
      <c r="IX88" s="58">
        <v>2</v>
      </c>
      <c r="IY88" s="58">
        <v>9</v>
      </c>
      <c r="IZ88" s="58">
        <v>1</v>
      </c>
      <c r="JA88" s="58">
        <v>9</v>
      </c>
      <c r="JB88" s="58">
        <v>5</v>
      </c>
      <c r="JC88" s="84">
        <f t="shared" si="232"/>
        <v>59</v>
      </c>
      <c r="JD88" s="58">
        <v>7</v>
      </c>
      <c r="JE88" s="58">
        <v>4</v>
      </c>
      <c r="JF88" s="58">
        <v>6</v>
      </c>
      <c r="JG88" s="58">
        <v>4</v>
      </c>
      <c r="JH88" s="58">
        <v>10</v>
      </c>
      <c r="JI88" s="58">
        <v>3</v>
      </c>
      <c r="JJ88" s="58">
        <v>8</v>
      </c>
      <c r="JK88" s="58">
        <v>7</v>
      </c>
      <c r="JL88" s="58">
        <v>2</v>
      </c>
      <c r="JM88" s="58">
        <v>6</v>
      </c>
      <c r="JN88" s="58">
        <v>3</v>
      </c>
      <c r="JO88" s="58">
        <v>8</v>
      </c>
      <c r="JP88" s="84">
        <f t="shared" si="233"/>
        <v>68</v>
      </c>
      <c r="JQ88" s="58">
        <v>4</v>
      </c>
      <c r="JR88" s="58">
        <v>3</v>
      </c>
      <c r="JS88" s="58">
        <v>19</v>
      </c>
      <c r="JT88" s="58">
        <v>0</v>
      </c>
      <c r="JU88" s="58">
        <v>2</v>
      </c>
      <c r="JV88" s="58">
        <v>3</v>
      </c>
      <c r="JW88" s="58">
        <v>6</v>
      </c>
      <c r="JX88" s="58">
        <v>1</v>
      </c>
      <c r="JY88" s="58">
        <v>3</v>
      </c>
      <c r="JZ88" s="58">
        <v>0</v>
      </c>
      <c r="KA88" s="58">
        <v>6</v>
      </c>
      <c r="KB88" s="58">
        <v>3</v>
      </c>
      <c r="KC88" s="84">
        <f t="shared" si="234"/>
        <v>50</v>
      </c>
      <c r="KD88" s="58">
        <v>2</v>
      </c>
      <c r="KE88" s="58">
        <v>1</v>
      </c>
      <c r="KF88" s="58">
        <v>5</v>
      </c>
      <c r="KG88" s="58">
        <v>3</v>
      </c>
      <c r="KH88" s="58">
        <v>6</v>
      </c>
      <c r="KI88" s="58">
        <v>8</v>
      </c>
      <c r="KJ88" s="58">
        <v>4</v>
      </c>
      <c r="KK88" s="58">
        <v>3</v>
      </c>
      <c r="KL88" s="58">
        <v>9</v>
      </c>
      <c r="KM88" s="58">
        <v>1</v>
      </c>
      <c r="KN88" s="58">
        <v>4</v>
      </c>
      <c r="KO88" s="58">
        <v>7</v>
      </c>
      <c r="KP88" s="84">
        <f t="shared" si="235"/>
        <v>53</v>
      </c>
      <c r="KQ88" s="58">
        <v>5</v>
      </c>
      <c r="KR88" s="58">
        <v>5</v>
      </c>
      <c r="KS88" s="58">
        <v>2</v>
      </c>
      <c r="KT88" s="58">
        <v>3</v>
      </c>
      <c r="KU88" s="58">
        <v>9</v>
      </c>
      <c r="KV88" s="58">
        <v>2</v>
      </c>
      <c r="KW88" s="58">
        <v>0</v>
      </c>
      <c r="KX88" s="58">
        <v>5</v>
      </c>
      <c r="KY88" s="58">
        <v>10</v>
      </c>
      <c r="KZ88" s="58">
        <v>6</v>
      </c>
      <c r="LA88" s="58">
        <v>5</v>
      </c>
      <c r="LB88" s="58">
        <v>4</v>
      </c>
      <c r="LC88" s="84">
        <f t="shared" si="236"/>
        <v>56</v>
      </c>
      <c r="LD88" s="58">
        <v>9</v>
      </c>
      <c r="LE88" s="58">
        <v>0</v>
      </c>
      <c r="LF88" s="58">
        <v>3</v>
      </c>
      <c r="LG88" s="58">
        <v>11</v>
      </c>
      <c r="LH88" s="58">
        <v>3</v>
      </c>
      <c r="LI88" s="58">
        <v>9</v>
      </c>
      <c r="LJ88" s="58">
        <v>11</v>
      </c>
      <c r="LK88" s="58">
        <v>4</v>
      </c>
      <c r="LL88" s="58">
        <v>4</v>
      </c>
      <c r="LM88" s="58">
        <v>8</v>
      </c>
      <c r="LN88" s="58">
        <v>5</v>
      </c>
      <c r="LO88" s="58">
        <v>9</v>
      </c>
      <c r="LP88" s="84">
        <f t="shared" si="237"/>
        <v>76</v>
      </c>
      <c r="LQ88" s="169">
        <v>5</v>
      </c>
      <c r="LR88" s="169">
        <v>2</v>
      </c>
      <c r="LS88" s="169">
        <v>1</v>
      </c>
      <c r="LT88" s="169">
        <v>9</v>
      </c>
      <c r="LU88" s="169">
        <v>5</v>
      </c>
      <c r="LV88" s="169">
        <v>11</v>
      </c>
      <c r="LW88" s="169">
        <v>4</v>
      </c>
      <c r="LX88" s="169">
        <v>9</v>
      </c>
      <c r="LY88" s="169">
        <v>10</v>
      </c>
      <c r="LZ88" s="169">
        <v>4</v>
      </c>
      <c r="MA88" s="169">
        <v>9</v>
      </c>
      <c r="MB88" s="169">
        <v>6</v>
      </c>
      <c r="MC88" s="84">
        <f t="shared" si="238"/>
        <v>75</v>
      </c>
      <c r="MD88" s="169">
        <v>11</v>
      </c>
      <c r="ME88" s="169">
        <v>4</v>
      </c>
      <c r="MF88" s="169">
        <v>5</v>
      </c>
      <c r="MG88" s="169">
        <v>6</v>
      </c>
      <c r="MH88" s="169">
        <v>4</v>
      </c>
      <c r="MI88" s="169">
        <v>10</v>
      </c>
      <c r="MJ88" s="58">
        <v>5</v>
      </c>
      <c r="MK88" s="58"/>
      <c r="ML88" s="58"/>
      <c r="MM88" s="58"/>
      <c r="MN88" s="58"/>
      <c r="MO88" s="58"/>
      <c r="MP88" s="83">
        <f t="shared" si="239"/>
        <v>45</v>
      </c>
    </row>
    <row r="89" spans="1:354" x14ac:dyDescent="0.25">
      <c r="A89" s="184"/>
      <c r="B89" s="185"/>
      <c r="C89" s="12" t="s">
        <v>76</v>
      </c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83">
        <f t="shared" si="213"/>
        <v>0</v>
      </c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83">
        <f t="shared" si="214"/>
        <v>0</v>
      </c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83">
        <f t="shared" si="215"/>
        <v>0</v>
      </c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84">
        <f t="shared" si="216"/>
        <v>0</v>
      </c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84">
        <f t="shared" si="217"/>
        <v>0</v>
      </c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84">
        <f t="shared" si="218"/>
        <v>0</v>
      </c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84">
        <f t="shared" si="219"/>
        <v>0</v>
      </c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  <c r="DB89" s="58"/>
      <c r="DC89" s="85">
        <f t="shared" si="220"/>
        <v>0</v>
      </c>
      <c r="DD89" s="58"/>
      <c r="DE89" s="58"/>
      <c r="DF89" s="58"/>
      <c r="DG89" s="58"/>
      <c r="DH89" s="58"/>
      <c r="DI89" s="58"/>
      <c r="DJ89" s="58"/>
      <c r="DK89" s="58"/>
      <c r="DL89" s="58"/>
      <c r="DM89" s="58"/>
      <c r="DN89" s="58"/>
      <c r="DO89" s="58"/>
      <c r="DP89" s="84">
        <f t="shared" si="221"/>
        <v>0</v>
      </c>
      <c r="DQ89" s="58"/>
      <c r="DR89" s="58"/>
      <c r="DS89" s="58"/>
      <c r="DT89" s="58"/>
      <c r="DU89" s="58"/>
      <c r="DV89" s="58"/>
      <c r="DW89" s="58"/>
      <c r="DX89" s="58"/>
      <c r="DY89" s="58"/>
      <c r="DZ89" s="58"/>
      <c r="EA89" s="58"/>
      <c r="EB89" s="58"/>
      <c r="EC89" s="84">
        <f t="shared" si="222"/>
        <v>0</v>
      </c>
      <c r="ED89" s="58"/>
      <c r="EE89" s="58"/>
      <c r="EF89" s="58"/>
      <c r="EG89" s="58"/>
      <c r="EH89" s="58"/>
      <c r="EI89" s="58"/>
      <c r="EJ89" s="58"/>
      <c r="EK89" s="58"/>
      <c r="EL89" s="58"/>
      <c r="EM89" s="58"/>
      <c r="EN89" s="58"/>
      <c r="EO89" s="58"/>
      <c r="EP89" s="84">
        <f t="shared" si="223"/>
        <v>0</v>
      </c>
      <c r="EQ89" s="58"/>
      <c r="ER89" s="58"/>
      <c r="ES89" s="58"/>
      <c r="ET89" s="58"/>
      <c r="EU89" s="58"/>
      <c r="EV89" s="58"/>
      <c r="EW89" s="58"/>
      <c r="EX89" s="58"/>
      <c r="EY89" s="58"/>
      <c r="EZ89" s="58"/>
      <c r="FA89" s="58"/>
      <c r="FB89" s="58"/>
      <c r="FC89" s="84">
        <f t="shared" si="224"/>
        <v>0</v>
      </c>
      <c r="FD89" s="58">
        <v>1</v>
      </c>
      <c r="FE89" s="58">
        <v>1</v>
      </c>
      <c r="FF89" s="58">
        <v>1</v>
      </c>
      <c r="FG89" s="58">
        <v>6</v>
      </c>
      <c r="FH89" s="58">
        <v>4</v>
      </c>
      <c r="FI89" s="58">
        <v>8</v>
      </c>
      <c r="FJ89" s="58">
        <v>0</v>
      </c>
      <c r="FK89" s="58">
        <v>2</v>
      </c>
      <c r="FL89" s="58">
        <v>1</v>
      </c>
      <c r="FM89" s="58">
        <v>5</v>
      </c>
      <c r="FN89" s="58">
        <v>0</v>
      </c>
      <c r="FO89" s="58">
        <v>4</v>
      </c>
      <c r="FP89" s="85">
        <f t="shared" si="225"/>
        <v>33</v>
      </c>
      <c r="FQ89" s="58">
        <v>2</v>
      </c>
      <c r="FR89" s="58">
        <v>0</v>
      </c>
      <c r="FS89" s="58">
        <v>4</v>
      </c>
      <c r="FT89" s="58">
        <v>2</v>
      </c>
      <c r="FU89" s="58">
        <v>3</v>
      </c>
      <c r="FV89" s="58">
        <v>1</v>
      </c>
      <c r="FW89" s="58">
        <v>1</v>
      </c>
      <c r="FX89" s="58">
        <v>7</v>
      </c>
      <c r="FY89" s="58">
        <v>2</v>
      </c>
      <c r="FZ89" s="58">
        <v>3</v>
      </c>
      <c r="GA89" s="58">
        <v>3</v>
      </c>
      <c r="GB89" s="58">
        <v>2</v>
      </c>
      <c r="GC89" s="85">
        <f t="shared" si="226"/>
        <v>30</v>
      </c>
      <c r="GD89" s="58">
        <v>4</v>
      </c>
      <c r="GE89" s="58">
        <v>2</v>
      </c>
      <c r="GF89" s="58">
        <v>0</v>
      </c>
      <c r="GG89" s="58">
        <v>4</v>
      </c>
      <c r="GH89" s="58">
        <v>2</v>
      </c>
      <c r="GI89" s="58">
        <v>2</v>
      </c>
      <c r="GJ89" s="58">
        <v>1</v>
      </c>
      <c r="GK89" s="58">
        <v>3</v>
      </c>
      <c r="GL89" s="58">
        <v>3</v>
      </c>
      <c r="GM89" s="58">
        <v>4</v>
      </c>
      <c r="GN89" s="58">
        <v>2</v>
      </c>
      <c r="GO89" s="58">
        <v>3</v>
      </c>
      <c r="GP89" s="85">
        <f t="shared" si="227"/>
        <v>30</v>
      </c>
      <c r="GQ89" s="58">
        <v>2</v>
      </c>
      <c r="GR89" s="58">
        <v>2</v>
      </c>
      <c r="GS89" s="58">
        <v>2</v>
      </c>
      <c r="GT89" s="58">
        <v>3</v>
      </c>
      <c r="GU89" s="58">
        <v>2</v>
      </c>
      <c r="GV89" s="58">
        <v>1</v>
      </c>
      <c r="GW89" s="58">
        <v>1</v>
      </c>
      <c r="GX89" s="58">
        <v>5</v>
      </c>
      <c r="GY89" s="58">
        <v>1</v>
      </c>
      <c r="GZ89" s="58">
        <v>3</v>
      </c>
      <c r="HA89" s="58">
        <v>2</v>
      </c>
      <c r="HB89" s="58">
        <v>5</v>
      </c>
      <c r="HC89" s="85">
        <f t="shared" si="228"/>
        <v>29</v>
      </c>
      <c r="HD89" s="58">
        <v>3</v>
      </c>
      <c r="HE89" s="58">
        <v>5</v>
      </c>
      <c r="HF89" s="58">
        <v>4</v>
      </c>
      <c r="HG89" s="58">
        <v>1</v>
      </c>
      <c r="HH89" s="58">
        <v>0</v>
      </c>
      <c r="HI89" s="58">
        <v>2</v>
      </c>
      <c r="HJ89" s="58">
        <v>3</v>
      </c>
      <c r="HK89" s="58">
        <v>4</v>
      </c>
      <c r="HL89" s="58">
        <v>0</v>
      </c>
      <c r="HM89" s="58">
        <v>4</v>
      </c>
      <c r="HN89" s="58">
        <v>1</v>
      </c>
      <c r="HO89" s="58">
        <v>3</v>
      </c>
      <c r="HP89" s="84">
        <f t="shared" si="229"/>
        <v>30</v>
      </c>
      <c r="HQ89" s="58">
        <v>2</v>
      </c>
      <c r="HR89" s="58">
        <v>2</v>
      </c>
      <c r="HS89" s="58">
        <v>7</v>
      </c>
      <c r="HT89" s="58">
        <v>2</v>
      </c>
      <c r="HU89" s="58">
        <v>2</v>
      </c>
      <c r="HV89" s="58">
        <v>4</v>
      </c>
      <c r="HW89" s="58">
        <v>0</v>
      </c>
      <c r="HX89" s="58">
        <v>5</v>
      </c>
      <c r="HY89" s="58">
        <v>0</v>
      </c>
      <c r="HZ89" s="58">
        <v>3</v>
      </c>
      <c r="IA89" s="58">
        <v>3</v>
      </c>
      <c r="IB89" s="58">
        <v>2</v>
      </c>
      <c r="IC89" s="84">
        <f t="shared" si="230"/>
        <v>32</v>
      </c>
      <c r="ID89" s="58">
        <v>4</v>
      </c>
      <c r="IE89" s="58">
        <v>2</v>
      </c>
      <c r="IF89" s="58">
        <v>2</v>
      </c>
      <c r="IG89" s="58">
        <v>1</v>
      </c>
      <c r="IH89" s="58">
        <v>3</v>
      </c>
      <c r="II89" s="58">
        <v>2</v>
      </c>
      <c r="IJ89" s="58">
        <v>2</v>
      </c>
      <c r="IK89" s="58">
        <v>3</v>
      </c>
      <c r="IL89" s="58">
        <v>4</v>
      </c>
      <c r="IM89" s="58">
        <v>8</v>
      </c>
      <c r="IN89" s="58">
        <v>8</v>
      </c>
      <c r="IO89" s="58">
        <v>1</v>
      </c>
      <c r="IP89" s="84">
        <f t="shared" si="231"/>
        <v>40</v>
      </c>
      <c r="IQ89" s="58">
        <v>3</v>
      </c>
      <c r="IR89" s="58">
        <v>4</v>
      </c>
      <c r="IS89" s="58">
        <v>3</v>
      </c>
      <c r="IT89" s="58">
        <v>3</v>
      </c>
      <c r="IU89" s="58">
        <v>0</v>
      </c>
      <c r="IV89" s="58">
        <v>4</v>
      </c>
      <c r="IW89" s="58">
        <v>3</v>
      </c>
      <c r="IX89" s="58">
        <v>2</v>
      </c>
      <c r="IY89" s="58">
        <v>2</v>
      </c>
      <c r="IZ89" s="58">
        <v>3</v>
      </c>
      <c r="JA89" s="58">
        <v>3</v>
      </c>
      <c r="JB89" s="58">
        <v>3</v>
      </c>
      <c r="JC89" s="84">
        <f t="shared" si="232"/>
        <v>33</v>
      </c>
      <c r="JD89" s="58">
        <v>1</v>
      </c>
      <c r="JE89" s="58">
        <v>0</v>
      </c>
      <c r="JF89" s="58">
        <v>4</v>
      </c>
      <c r="JG89" s="58">
        <v>4</v>
      </c>
      <c r="JH89" s="58">
        <v>3</v>
      </c>
      <c r="JI89" s="58">
        <v>4</v>
      </c>
      <c r="JJ89" s="58">
        <v>3</v>
      </c>
      <c r="JK89" s="58">
        <v>1</v>
      </c>
      <c r="JL89" s="58">
        <v>4</v>
      </c>
      <c r="JM89" s="58">
        <v>3</v>
      </c>
      <c r="JN89" s="58">
        <v>3</v>
      </c>
      <c r="JO89" s="58">
        <v>3</v>
      </c>
      <c r="JP89" s="84">
        <f t="shared" si="233"/>
        <v>33</v>
      </c>
      <c r="JQ89" s="58">
        <v>6</v>
      </c>
      <c r="JR89" s="58">
        <v>1</v>
      </c>
      <c r="JS89" s="58">
        <v>8</v>
      </c>
      <c r="JT89" s="58">
        <v>2</v>
      </c>
      <c r="JU89" s="58">
        <v>0</v>
      </c>
      <c r="JV89" s="58">
        <v>0</v>
      </c>
      <c r="JW89" s="58">
        <v>2</v>
      </c>
      <c r="JX89" s="58">
        <v>2</v>
      </c>
      <c r="JY89" s="58">
        <v>2</v>
      </c>
      <c r="JZ89" s="58">
        <v>0</v>
      </c>
      <c r="KA89" s="58">
        <v>2</v>
      </c>
      <c r="KB89" s="58">
        <v>1</v>
      </c>
      <c r="KC89" s="84">
        <f t="shared" si="234"/>
        <v>26</v>
      </c>
      <c r="KD89" s="58">
        <v>3</v>
      </c>
      <c r="KE89" s="58">
        <v>1</v>
      </c>
      <c r="KF89" s="58">
        <v>1</v>
      </c>
      <c r="KG89" s="58">
        <v>2</v>
      </c>
      <c r="KH89" s="58">
        <v>4</v>
      </c>
      <c r="KI89" s="58">
        <v>2</v>
      </c>
      <c r="KJ89" s="58">
        <v>2</v>
      </c>
      <c r="KK89" s="58">
        <v>5</v>
      </c>
      <c r="KL89" s="58">
        <v>3</v>
      </c>
      <c r="KM89" s="58">
        <v>1</v>
      </c>
      <c r="KN89" s="58">
        <v>5</v>
      </c>
      <c r="KO89" s="58">
        <v>2</v>
      </c>
      <c r="KP89" s="84">
        <f t="shared" si="235"/>
        <v>31</v>
      </c>
      <c r="KQ89" s="58">
        <v>2</v>
      </c>
      <c r="KR89" s="58">
        <v>1</v>
      </c>
      <c r="KS89" s="58">
        <v>1</v>
      </c>
      <c r="KT89" s="58">
        <v>1</v>
      </c>
      <c r="KU89" s="58">
        <v>3</v>
      </c>
      <c r="KV89" s="58">
        <v>3</v>
      </c>
      <c r="KW89" s="58">
        <v>0</v>
      </c>
      <c r="KX89" s="58">
        <v>0</v>
      </c>
      <c r="KY89" s="58">
        <v>5</v>
      </c>
      <c r="KZ89" s="58">
        <v>3</v>
      </c>
      <c r="LA89" s="58">
        <v>2</v>
      </c>
      <c r="LB89" s="58">
        <v>2</v>
      </c>
      <c r="LC89" s="84">
        <f t="shared" si="236"/>
        <v>23</v>
      </c>
      <c r="LD89" s="58">
        <v>3</v>
      </c>
      <c r="LE89" s="58">
        <v>1</v>
      </c>
      <c r="LF89" s="58">
        <v>1</v>
      </c>
      <c r="LG89" s="58">
        <v>3</v>
      </c>
      <c r="LH89" s="58">
        <v>4</v>
      </c>
      <c r="LI89" s="58">
        <v>4</v>
      </c>
      <c r="LJ89" s="58">
        <v>2</v>
      </c>
      <c r="LK89" s="58">
        <v>8</v>
      </c>
      <c r="LL89" s="58">
        <v>1</v>
      </c>
      <c r="LM89" s="58">
        <v>4</v>
      </c>
      <c r="LN89" s="58">
        <v>3</v>
      </c>
      <c r="LO89" s="58">
        <v>1</v>
      </c>
      <c r="LP89" s="84">
        <f t="shared" si="237"/>
        <v>35</v>
      </c>
      <c r="LQ89" s="169">
        <v>1</v>
      </c>
      <c r="LR89" s="169">
        <v>2</v>
      </c>
      <c r="LS89" s="169">
        <v>1</v>
      </c>
      <c r="LT89" s="169">
        <v>4</v>
      </c>
      <c r="LU89" s="169">
        <v>3</v>
      </c>
      <c r="LV89" s="169">
        <v>2</v>
      </c>
      <c r="LW89" s="169">
        <v>4</v>
      </c>
      <c r="LX89" s="169">
        <v>5</v>
      </c>
      <c r="LY89" s="169">
        <v>1</v>
      </c>
      <c r="LZ89" s="169">
        <v>2</v>
      </c>
      <c r="MA89" s="169">
        <v>2</v>
      </c>
      <c r="MB89" s="169">
        <v>2</v>
      </c>
      <c r="MC89" s="84">
        <f t="shared" si="238"/>
        <v>29</v>
      </c>
      <c r="MD89" s="169">
        <v>2</v>
      </c>
      <c r="ME89" s="169">
        <v>4</v>
      </c>
      <c r="MF89" s="169">
        <v>5</v>
      </c>
      <c r="MG89" s="169">
        <v>3</v>
      </c>
      <c r="MH89" s="169">
        <v>5</v>
      </c>
      <c r="MI89" s="169">
        <v>6</v>
      </c>
      <c r="MJ89" s="58">
        <v>6</v>
      </c>
      <c r="MK89" s="58"/>
      <c r="ML89" s="58"/>
      <c r="MM89" s="58"/>
      <c r="MN89" s="58"/>
      <c r="MO89" s="58"/>
      <c r="MP89" s="83">
        <f t="shared" si="239"/>
        <v>31</v>
      </c>
    </row>
    <row r="90" spans="1:354" x14ac:dyDescent="0.25">
      <c r="A90" s="184"/>
      <c r="B90" s="185"/>
      <c r="C90" s="12" t="s">
        <v>77</v>
      </c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83">
        <f t="shared" si="213"/>
        <v>0</v>
      </c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83">
        <f t="shared" si="214"/>
        <v>0</v>
      </c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83">
        <f t="shared" si="215"/>
        <v>0</v>
      </c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84">
        <f t="shared" si="216"/>
        <v>0</v>
      </c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84">
        <f t="shared" si="217"/>
        <v>0</v>
      </c>
      <c r="BQ90" s="58"/>
      <c r="BR90" s="58"/>
      <c r="BS90" s="58"/>
      <c r="BT90" s="58"/>
      <c r="BU90" s="58"/>
      <c r="BV90" s="58"/>
      <c r="BW90" s="58"/>
      <c r="BX90" s="58"/>
      <c r="BY90" s="58"/>
      <c r="BZ90" s="58"/>
      <c r="CA90" s="58"/>
      <c r="CB90" s="58"/>
      <c r="CC90" s="84">
        <f t="shared" si="218"/>
        <v>0</v>
      </c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84">
        <f t="shared" si="219"/>
        <v>0</v>
      </c>
      <c r="CQ90" s="58"/>
      <c r="CR90" s="58"/>
      <c r="CS90" s="58"/>
      <c r="CT90" s="58"/>
      <c r="CU90" s="58"/>
      <c r="CV90" s="58"/>
      <c r="CW90" s="58"/>
      <c r="CX90" s="58"/>
      <c r="CY90" s="58"/>
      <c r="CZ90" s="58"/>
      <c r="DA90" s="58"/>
      <c r="DB90" s="58"/>
      <c r="DC90" s="85">
        <f t="shared" si="220"/>
        <v>0</v>
      </c>
      <c r="DD90" s="58"/>
      <c r="DE90" s="58"/>
      <c r="DF90" s="58"/>
      <c r="DG90" s="58"/>
      <c r="DH90" s="58"/>
      <c r="DI90" s="58"/>
      <c r="DJ90" s="58"/>
      <c r="DK90" s="58"/>
      <c r="DL90" s="58"/>
      <c r="DM90" s="58"/>
      <c r="DN90" s="58"/>
      <c r="DO90" s="58"/>
      <c r="DP90" s="84">
        <f t="shared" si="221"/>
        <v>0</v>
      </c>
      <c r="DQ90" s="58"/>
      <c r="DR90" s="58"/>
      <c r="DS90" s="58"/>
      <c r="DT90" s="58"/>
      <c r="DU90" s="58"/>
      <c r="DV90" s="58"/>
      <c r="DW90" s="58"/>
      <c r="DX90" s="58"/>
      <c r="DY90" s="58"/>
      <c r="DZ90" s="58"/>
      <c r="EA90" s="58"/>
      <c r="EB90" s="58"/>
      <c r="EC90" s="84">
        <f t="shared" si="222"/>
        <v>0</v>
      </c>
      <c r="ED90" s="58"/>
      <c r="EE90" s="58"/>
      <c r="EF90" s="58"/>
      <c r="EG90" s="58"/>
      <c r="EH90" s="58"/>
      <c r="EI90" s="58"/>
      <c r="EJ90" s="58"/>
      <c r="EK90" s="58"/>
      <c r="EL90" s="58"/>
      <c r="EM90" s="58"/>
      <c r="EN90" s="58"/>
      <c r="EO90" s="58"/>
      <c r="EP90" s="84">
        <f t="shared" si="223"/>
        <v>0</v>
      </c>
      <c r="EQ90" s="58"/>
      <c r="ER90" s="58"/>
      <c r="ES90" s="58"/>
      <c r="ET90" s="58"/>
      <c r="EU90" s="58"/>
      <c r="EV90" s="58"/>
      <c r="EW90" s="58"/>
      <c r="EX90" s="58"/>
      <c r="EY90" s="58"/>
      <c r="EZ90" s="58"/>
      <c r="FA90" s="58"/>
      <c r="FB90" s="58"/>
      <c r="FC90" s="84">
        <f t="shared" si="224"/>
        <v>0</v>
      </c>
      <c r="FD90" s="58">
        <v>0</v>
      </c>
      <c r="FE90" s="58">
        <v>2</v>
      </c>
      <c r="FF90" s="58">
        <v>0</v>
      </c>
      <c r="FG90" s="58">
        <v>1</v>
      </c>
      <c r="FH90" s="58">
        <v>3</v>
      </c>
      <c r="FI90" s="58">
        <v>1</v>
      </c>
      <c r="FJ90" s="58">
        <v>1</v>
      </c>
      <c r="FK90" s="58">
        <v>0</v>
      </c>
      <c r="FL90" s="58">
        <v>0</v>
      </c>
      <c r="FM90" s="58">
        <v>1</v>
      </c>
      <c r="FN90" s="58">
        <v>0</v>
      </c>
      <c r="FO90" s="58">
        <v>0</v>
      </c>
      <c r="FP90" s="85">
        <f t="shared" si="225"/>
        <v>9</v>
      </c>
      <c r="FQ90" s="58">
        <v>1</v>
      </c>
      <c r="FR90" s="58">
        <v>3</v>
      </c>
      <c r="FS90" s="58">
        <v>2</v>
      </c>
      <c r="FT90" s="58">
        <v>0</v>
      </c>
      <c r="FU90" s="58">
        <v>1</v>
      </c>
      <c r="FV90" s="58">
        <v>1</v>
      </c>
      <c r="FW90" s="58">
        <v>1</v>
      </c>
      <c r="FX90" s="58">
        <v>0</v>
      </c>
      <c r="FY90" s="58">
        <v>0</v>
      </c>
      <c r="FZ90" s="58">
        <v>1</v>
      </c>
      <c r="GA90" s="58">
        <v>1</v>
      </c>
      <c r="GB90" s="58">
        <v>0</v>
      </c>
      <c r="GC90" s="85">
        <f t="shared" si="226"/>
        <v>11</v>
      </c>
      <c r="GD90" s="58">
        <v>1</v>
      </c>
      <c r="GE90" s="58">
        <v>0</v>
      </c>
      <c r="GF90" s="58">
        <v>0</v>
      </c>
      <c r="GG90" s="58">
        <v>1</v>
      </c>
      <c r="GH90" s="58">
        <v>0</v>
      </c>
      <c r="GI90" s="58">
        <v>0</v>
      </c>
      <c r="GJ90" s="58">
        <v>0</v>
      </c>
      <c r="GK90" s="58">
        <v>1</v>
      </c>
      <c r="GL90" s="58">
        <v>1</v>
      </c>
      <c r="GM90" s="58">
        <v>0</v>
      </c>
      <c r="GN90" s="58">
        <v>0</v>
      </c>
      <c r="GO90" s="58">
        <v>2</v>
      </c>
      <c r="GP90" s="85">
        <f t="shared" si="227"/>
        <v>6</v>
      </c>
      <c r="GQ90" s="58">
        <v>3</v>
      </c>
      <c r="GR90" s="58">
        <v>2</v>
      </c>
      <c r="GS90" s="58">
        <v>1</v>
      </c>
      <c r="GT90" s="58">
        <v>2</v>
      </c>
      <c r="GU90" s="58">
        <v>1</v>
      </c>
      <c r="GV90" s="58">
        <v>2</v>
      </c>
      <c r="GW90" s="58">
        <v>0</v>
      </c>
      <c r="GX90" s="58">
        <v>2</v>
      </c>
      <c r="GY90" s="58">
        <v>2</v>
      </c>
      <c r="GZ90" s="58">
        <v>0</v>
      </c>
      <c r="HA90" s="58">
        <v>0</v>
      </c>
      <c r="HB90" s="58">
        <v>1</v>
      </c>
      <c r="HC90" s="85">
        <f t="shared" si="228"/>
        <v>16</v>
      </c>
      <c r="HD90" s="58">
        <v>0</v>
      </c>
      <c r="HE90" s="58">
        <v>2</v>
      </c>
      <c r="HF90" s="58">
        <v>8</v>
      </c>
      <c r="HG90" s="58">
        <v>0</v>
      </c>
      <c r="HH90" s="58">
        <v>1</v>
      </c>
      <c r="HI90" s="58">
        <v>0</v>
      </c>
      <c r="HJ90" s="58">
        <v>1</v>
      </c>
      <c r="HK90" s="58">
        <v>3</v>
      </c>
      <c r="HL90" s="58">
        <v>3</v>
      </c>
      <c r="HM90" s="58">
        <v>1</v>
      </c>
      <c r="HN90" s="58">
        <v>0</v>
      </c>
      <c r="HO90" s="58">
        <v>0</v>
      </c>
      <c r="HP90" s="84">
        <f t="shared" si="229"/>
        <v>19</v>
      </c>
      <c r="HQ90" s="58">
        <v>2</v>
      </c>
      <c r="HR90" s="58">
        <v>1</v>
      </c>
      <c r="HS90" s="58">
        <v>0</v>
      </c>
      <c r="HT90" s="58">
        <v>0</v>
      </c>
      <c r="HU90" s="58">
        <v>3</v>
      </c>
      <c r="HV90" s="58">
        <v>0</v>
      </c>
      <c r="HW90" s="58">
        <v>3</v>
      </c>
      <c r="HX90" s="58">
        <v>2</v>
      </c>
      <c r="HY90" s="58">
        <v>1</v>
      </c>
      <c r="HZ90" s="58">
        <v>3</v>
      </c>
      <c r="IA90" s="58">
        <v>0</v>
      </c>
      <c r="IB90" s="58">
        <v>2</v>
      </c>
      <c r="IC90" s="84">
        <f t="shared" si="230"/>
        <v>17</v>
      </c>
      <c r="ID90" s="58">
        <v>3</v>
      </c>
      <c r="IE90" s="58">
        <v>2</v>
      </c>
      <c r="IF90" s="58">
        <v>2</v>
      </c>
      <c r="IG90" s="58">
        <v>4</v>
      </c>
      <c r="IH90" s="58">
        <v>1</v>
      </c>
      <c r="II90" s="58">
        <v>2</v>
      </c>
      <c r="IJ90" s="58">
        <v>2</v>
      </c>
      <c r="IK90" s="58">
        <v>4</v>
      </c>
      <c r="IL90" s="58">
        <v>0</v>
      </c>
      <c r="IM90" s="58">
        <v>0</v>
      </c>
      <c r="IN90" s="58">
        <v>1</v>
      </c>
      <c r="IO90" s="58">
        <v>0</v>
      </c>
      <c r="IP90" s="84">
        <f t="shared" si="231"/>
        <v>21</v>
      </c>
      <c r="IQ90" s="58">
        <v>1</v>
      </c>
      <c r="IR90" s="58">
        <v>3</v>
      </c>
      <c r="IS90" s="58">
        <v>1</v>
      </c>
      <c r="IT90" s="58">
        <v>1</v>
      </c>
      <c r="IU90" s="58">
        <v>0</v>
      </c>
      <c r="IV90" s="58">
        <v>1</v>
      </c>
      <c r="IW90" s="58">
        <v>0</v>
      </c>
      <c r="IX90" s="58">
        <v>1</v>
      </c>
      <c r="IY90" s="58">
        <v>2</v>
      </c>
      <c r="IZ90" s="58">
        <v>1</v>
      </c>
      <c r="JA90" s="58">
        <v>1</v>
      </c>
      <c r="JB90" s="58">
        <v>1</v>
      </c>
      <c r="JC90" s="84">
        <f t="shared" si="232"/>
        <v>13</v>
      </c>
      <c r="JD90" s="58">
        <v>2</v>
      </c>
      <c r="JE90" s="58">
        <v>0</v>
      </c>
      <c r="JF90" s="58">
        <v>1</v>
      </c>
      <c r="JG90" s="58">
        <v>2</v>
      </c>
      <c r="JH90" s="58">
        <v>0</v>
      </c>
      <c r="JI90" s="58">
        <v>3</v>
      </c>
      <c r="JJ90" s="58">
        <v>2</v>
      </c>
      <c r="JK90" s="58">
        <v>2</v>
      </c>
      <c r="JL90" s="58">
        <v>1</v>
      </c>
      <c r="JM90" s="58">
        <v>0</v>
      </c>
      <c r="JN90" s="58">
        <v>2</v>
      </c>
      <c r="JO90" s="58">
        <v>1</v>
      </c>
      <c r="JP90" s="84">
        <f t="shared" si="233"/>
        <v>16</v>
      </c>
      <c r="JQ90" s="58">
        <v>1</v>
      </c>
      <c r="JR90" s="58">
        <v>0</v>
      </c>
      <c r="JS90" s="58">
        <v>2</v>
      </c>
      <c r="JT90" s="58">
        <v>0</v>
      </c>
      <c r="JU90" s="58">
        <v>0</v>
      </c>
      <c r="JV90" s="58">
        <v>3</v>
      </c>
      <c r="JW90" s="58">
        <v>1</v>
      </c>
      <c r="JX90" s="58">
        <v>0</v>
      </c>
      <c r="JY90" s="58">
        <v>4</v>
      </c>
      <c r="JZ90" s="58">
        <v>2</v>
      </c>
      <c r="KA90" s="58">
        <v>2</v>
      </c>
      <c r="KB90" s="58">
        <v>1</v>
      </c>
      <c r="KC90" s="84">
        <f t="shared" si="234"/>
        <v>16</v>
      </c>
      <c r="KD90" s="58">
        <v>0</v>
      </c>
      <c r="KE90" s="58">
        <v>0</v>
      </c>
      <c r="KF90" s="58">
        <v>1</v>
      </c>
      <c r="KG90" s="58">
        <v>0</v>
      </c>
      <c r="KH90" s="58">
        <v>4</v>
      </c>
      <c r="KI90" s="58">
        <v>2</v>
      </c>
      <c r="KJ90" s="58">
        <v>0</v>
      </c>
      <c r="KK90" s="58">
        <v>0</v>
      </c>
      <c r="KL90" s="58">
        <v>0</v>
      </c>
      <c r="KM90" s="58">
        <v>0</v>
      </c>
      <c r="KN90" s="58">
        <v>0</v>
      </c>
      <c r="KO90" s="58">
        <v>0</v>
      </c>
      <c r="KP90" s="84">
        <f t="shared" si="235"/>
        <v>7</v>
      </c>
      <c r="KQ90" s="58">
        <v>2</v>
      </c>
      <c r="KR90" s="58">
        <v>2</v>
      </c>
      <c r="KS90" s="58">
        <v>1</v>
      </c>
      <c r="KT90" s="58">
        <v>3</v>
      </c>
      <c r="KU90" s="58">
        <v>0</v>
      </c>
      <c r="KV90" s="58">
        <v>0</v>
      </c>
      <c r="KW90" s="58">
        <v>0</v>
      </c>
      <c r="KX90" s="58">
        <v>2</v>
      </c>
      <c r="KY90" s="58">
        <v>2</v>
      </c>
      <c r="KZ90" s="58">
        <v>1</v>
      </c>
      <c r="LA90" s="58">
        <v>1</v>
      </c>
      <c r="LB90" s="58">
        <v>1</v>
      </c>
      <c r="LC90" s="84">
        <f t="shared" si="236"/>
        <v>15</v>
      </c>
      <c r="LD90" s="58">
        <v>1</v>
      </c>
      <c r="LE90" s="58">
        <v>1</v>
      </c>
      <c r="LF90" s="58">
        <v>1</v>
      </c>
      <c r="LG90" s="58">
        <v>1</v>
      </c>
      <c r="LH90" s="58">
        <v>4</v>
      </c>
      <c r="LI90" s="58">
        <v>0</v>
      </c>
      <c r="LJ90" s="58">
        <v>2</v>
      </c>
      <c r="LK90" s="58">
        <v>2</v>
      </c>
      <c r="LL90" s="58">
        <v>1</v>
      </c>
      <c r="LM90" s="58">
        <v>1</v>
      </c>
      <c r="LN90" s="58">
        <v>2</v>
      </c>
      <c r="LO90" s="58">
        <v>1</v>
      </c>
      <c r="LP90" s="84">
        <f t="shared" si="237"/>
        <v>17</v>
      </c>
      <c r="LQ90" s="169">
        <v>2</v>
      </c>
      <c r="LR90" s="169">
        <v>2</v>
      </c>
      <c r="LS90" s="169">
        <v>4</v>
      </c>
      <c r="LT90" s="169">
        <v>0</v>
      </c>
      <c r="LU90" s="169">
        <v>1</v>
      </c>
      <c r="LV90" s="169">
        <v>0</v>
      </c>
      <c r="LW90" s="169">
        <v>0</v>
      </c>
      <c r="LX90" s="169">
        <v>2</v>
      </c>
      <c r="LY90" s="169">
        <v>1</v>
      </c>
      <c r="LZ90" s="169">
        <v>2</v>
      </c>
      <c r="MA90" s="169">
        <v>2</v>
      </c>
      <c r="MB90" s="169">
        <v>2</v>
      </c>
      <c r="MC90" s="84">
        <f t="shared" si="238"/>
        <v>18</v>
      </c>
      <c r="MD90" s="169">
        <v>0</v>
      </c>
      <c r="ME90" s="169">
        <v>0</v>
      </c>
      <c r="MF90" s="169">
        <v>1</v>
      </c>
      <c r="MG90" s="169">
        <v>1</v>
      </c>
      <c r="MH90" s="169">
        <v>2</v>
      </c>
      <c r="MI90" s="169">
        <v>4</v>
      </c>
      <c r="MJ90" s="58">
        <v>2</v>
      </c>
      <c r="MK90" s="58"/>
      <c r="ML90" s="58"/>
      <c r="MM90" s="58"/>
      <c r="MN90" s="58"/>
      <c r="MO90" s="58"/>
      <c r="MP90" s="83">
        <f t="shared" si="239"/>
        <v>10</v>
      </c>
    </row>
    <row r="91" spans="1:354" x14ac:dyDescent="0.25">
      <c r="A91" s="184"/>
      <c r="B91" s="185"/>
      <c r="C91" s="12" t="s">
        <v>78</v>
      </c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83">
        <f t="shared" si="213"/>
        <v>0</v>
      </c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83">
        <f t="shared" si="214"/>
        <v>0</v>
      </c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83">
        <f t="shared" si="215"/>
        <v>0</v>
      </c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84">
        <f t="shared" si="216"/>
        <v>0</v>
      </c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84">
        <f t="shared" si="217"/>
        <v>0</v>
      </c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84">
        <f t="shared" si="218"/>
        <v>0</v>
      </c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84">
        <f t="shared" si="219"/>
        <v>0</v>
      </c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  <c r="DB91" s="58"/>
      <c r="DC91" s="85">
        <f t="shared" si="220"/>
        <v>0</v>
      </c>
      <c r="DD91" s="58"/>
      <c r="DE91" s="58"/>
      <c r="DF91" s="58"/>
      <c r="DG91" s="58"/>
      <c r="DH91" s="58"/>
      <c r="DI91" s="58"/>
      <c r="DJ91" s="58"/>
      <c r="DK91" s="58"/>
      <c r="DL91" s="58"/>
      <c r="DM91" s="58"/>
      <c r="DN91" s="58"/>
      <c r="DO91" s="58"/>
      <c r="DP91" s="84">
        <f t="shared" si="221"/>
        <v>0</v>
      </c>
      <c r="DQ91" s="58"/>
      <c r="DR91" s="58"/>
      <c r="DS91" s="58"/>
      <c r="DT91" s="58"/>
      <c r="DU91" s="58"/>
      <c r="DV91" s="58"/>
      <c r="DW91" s="58"/>
      <c r="DX91" s="58"/>
      <c r="DY91" s="58"/>
      <c r="DZ91" s="58"/>
      <c r="EA91" s="58"/>
      <c r="EB91" s="58"/>
      <c r="EC91" s="84">
        <f t="shared" si="222"/>
        <v>0</v>
      </c>
      <c r="ED91" s="58"/>
      <c r="EE91" s="58"/>
      <c r="EF91" s="58"/>
      <c r="EG91" s="58"/>
      <c r="EH91" s="58"/>
      <c r="EI91" s="58"/>
      <c r="EJ91" s="58"/>
      <c r="EK91" s="58"/>
      <c r="EL91" s="58"/>
      <c r="EM91" s="58"/>
      <c r="EN91" s="58"/>
      <c r="EO91" s="58"/>
      <c r="EP91" s="84">
        <f t="shared" si="223"/>
        <v>0</v>
      </c>
      <c r="EQ91" s="58"/>
      <c r="ER91" s="58"/>
      <c r="ES91" s="58"/>
      <c r="ET91" s="58"/>
      <c r="EU91" s="58"/>
      <c r="EV91" s="58"/>
      <c r="EW91" s="58"/>
      <c r="EX91" s="58"/>
      <c r="EY91" s="58"/>
      <c r="EZ91" s="58"/>
      <c r="FA91" s="58"/>
      <c r="FB91" s="58"/>
      <c r="FC91" s="84">
        <f t="shared" si="224"/>
        <v>0</v>
      </c>
      <c r="FD91" s="58">
        <v>12</v>
      </c>
      <c r="FE91" s="58">
        <v>9</v>
      </c>
      <c r="FF91" s="58">
        <v>14</v>
      </c>
      <c r="FG91" s="58">
        <v>14</v>
      </c>
      <c r="FH91" s="58">
        <v>14</v>
      </c>
      <c r="FI91" s="58">
        <v>13</v>
      </c>
      <c r="FJ91" s="58">
        <v>12</v>
      </c>
      <c r="FK91" s="58">
        <v>10</v>
      </c>
      <c r="FL91" s="58">
        <v>18</v>
      </c>
      <c r="FM91" s="58">
        <v>17</v>
      </c>
      <c r="FN91" s="58">
        <v>6</v>
      </c>
      <c r="FO91" s="58">
        <v>14</v>
      </c>
      <c r="FP91" s="85">
        <f t="shared" si="225"/>
        <v>153</v>
      </c>
      <c r="FQ91" s="58">
        <v>9</v>
      </c>
      <c r="FR91" s="58">
        <v>14</v>
      </c>
      <c r="FS91" s="58">
        <v>23</v>
      </c>
      <c r="FT91" s="58">
        <v>19</v>
      </c>
      <c r="FU91" s="58">
        <v>12</v>
      </c>
      <c r="FV91" s="58">
        <v>11</v>
      </c>
      <c r="FW91" s="58">
        <v>10</v>
      </c>
      <c r="FX91" s="58">
        <v>10</v>
      </c>
      <c r="FY91" s="58">
        <v>12</v>
      </c>
      <c r="FZ91" s="58">
        <v>11</v>
      </c>
      <c r="GA91" s="58">
        <v>9</v>
      </c>
      <c r="GB91" s="58">
        <v>23</v>
      </c>
      <c r="GC91" s="85">
        <f t="shared" si="226"/>
        <v>163</v>
      </c>
      <c r="GD91" s="58">
        <v>14</v>
      </c>
      <c r="GE91" s="58">
        <v>7</v>
      </c>
      <c r="GF91" s="58">
        <v>15</v>
      </c>
      <c r="GG91" s="58">
        <v>23</v>
      </c>
      <c r="GH91" s="58">
        <v>12</v>
      </c>
      <c r="GI91" s="58">
        <v>9</v>
      </c>
      <c r="GJ91" s="58">
        <v>13</v>
      </c>
      <c r="GK91" s="58">
        <v>16</v>
      </c>
      <c r="GL91" s="58">
        <v>15</v>
      </c>
      <c r="GM91" s="58">
        <v>12</v>
      </c>
      <c r="GN91" s="58">
        <v>17</v>
      </c>
      <c r="GO91" s="58">
        <v>11</v>
      </c>
      <c r="GP91" s="85">
        <f t="shared" si="227"/>
        <v>164</v>
      </c>
      <c r="GQ91" s="58">
        <v>12</v>
      </c>
      <c r="GR91" s="58">
        <v>10</v>
      </c>
      <c r="GS91" s="58">
        <v>13</v>
      </c>
      <c r="GT91" s="58">
        <v>11</v>
      </c>
      <c r="GU91" s="58">
        <v>14</v>
      </c>
      <c r="GV91" s="58">
        <v>10</v>
      </c>
      <c r="GW91" s="58">
        <v>5</v>
      </c>
      <c r="GX91" s="58">
        <v>9</v>
      </c>
      <c r="GY91" s="58">
        <v>20</v>
      </c>
      <c r="GZ91" s="58">
        <v>9</v>
      </c>
      <c r="HA91" s="58">
        <v>9</v>
      </c>
      <c r="HB91" s="58">
        <v>13</v>
      </c>
      <c r="HC91" s="85">
        <f t="shared" si="228"/>
        <v>135</v>
      </c>
      <c r="HD91" s="58">
        <v>13</v>
      </c>
      <c r="HE91" s="58">
        <v>15</v>
      </c>
      <c r="HF91" s="58">
        <v>12</v>
      </c>
      <c r="HG91" s="58">
        <v>17</v>
      </c>
      <c r="HH91" s="58">
        <v>13</v>
      </c>
      <c r="HI91" s="58">
        <v>12</v>
      </c>
      <c r="HJ91" s="58">
        <v>13</v>
      </c>
      <c r="HK91" s="58">
        <v>14</v>
      </c>
      <c r="HL91" s="58">
        <v>12</v>
      </c>
      <c r="HM91" s="58">
        <v>18</v>
      </c>
      <c r="HN91" s="58">
        <v>12</v>
      </c>
      <c r="HO91" s="58">
        <v>18</v>
      </c>
      <c r="HP91" s="84">
        <f t="shared" si="229"/>
        <v>169</v>
      </c>
      <c r="HQ91" s="58">
        <v>16</v>
      </c>
      <c r="HR91" s="58">
        <v>21</v>
      </c>
      <c r="HS91" s="58">
        <v>17</v>
      </c>
      <c r="HT91" s="58">
        <v>14</v>
      </c>
      <c r="HU91" s="58">
        <v>11</v>
      </c>
      <c r="HV91" s="58">
        <v>11</v>
      </c>
      <c r="HW91" s="58">
        <v>9</v>
      </c>
      <c r="HX91" s="58">
        <v>11</v>
      </c>
      <c r="HY91" s="58">
        <v>5</v>
      </c>
      <c r="HZ91" s="58">
        <v>20</v>
      </c>
      <c r="IA91" s="58">
        <v>12</v>
      </c>
      <c r="IB91" s="58">
        <v>6</v>
      </c>
      <c r="IC91" s="84">
        <f t="shared" si="230"/>
        <v>153</v>
      </c>
      <c r="ID91" s="58">
        <v>10</v>
      </c>
      <c r="IE91" s="58">
        <v>7</v>
      </c>
      <c r="IF91" s="58">
        <v>11</v>
      </c>
      <c r="IG91" s="58">
        <v>20</v>
      </c>
      <c r="IH91" s="58">
        <v>10</v>
      </c>
      <c r="II91" s="58">
        <v>12</v>
      </c>
      <c r="IJ91" s="58">
        <v>9</v>
      </c>
      <c r="IK91" s="58">
        <v>12</v>
      </c>
      <c r="IL91" s="58">
        <v>13</v>
      </c>
      <c r="IM91" s="58">
        <v>14</v>
      </c>
      <c r="IN91" s="58">
        <v>12</v>
      </c>
      <c r="IO91" s="58">
        <v>14</v>
      </c>
      <c r="IP91" s="84">
        <f t="shared" si="231"/>
        <v>144</v>
      </c>
      <c r="IQ91" s="58">
        <v>11</v>
      </c>
      <c r="IR91" s="58">
        <v>14</v>
      </c>
      <c r="IS91" s="58">
        <v>20</v>
      </c>
      <c r="IT91" s="58">
        <v>12</v>
      </c>
      <c r="IU91" s="58">
        <v>7</v>
      </c>
      <c r="IV91" s="58">
        <v>8</v>
      </c>
      <c r="IW91" s="58">
        <v>13</v>
      </c>
      <c r="IX91" s="58">
        <v>6</v>
      </c>
      <c r="IY91" s="58">
        <v>11</v>
      </c>
      <c r="IZ91" s="62">
        <v>23</v>
      </c>
      <c r="JA91" s="58">
        <v>16</v>
      </c>
      <c r="JB91" s="58">
        <v>8</v>
      </c>
      <c r="JC91" s="84">
        <f t="shared" si="232"/>
        <v>149</v>
      </c>
      <c r="JD91" s="58">
        <v>8</v>
      </c>
      <c r="JE91" s="58">
        <v>13</v>
      </c>
      <c r="JF91" s="58">
        <v>13</v>
      </c>
      <c r="JG91" s="58">
        <v>24</v>
      </c>
      <c r="JH91" s="58">
        <v>12</v>
      </c>
      <c r="JI91" s="58">
        <v>11</v>
      </c>
      <c r="JJ91" s="58">
        <v>11</v>
      </c>
      <c r="JK91" s="58">
        <v>9</v>
      </c>
      <c r="JL91" s="58">
        <v>7</v>
      </c>
      <c r="JM91" s="58">
        <v>16</v>
      </c>
      <c r="JN91" s="58">
        <v>7</v>
      </c>
      <c r="JO91" s="58">
        <v>12</v>
      </c>
      <c r="JP91" s="84">
        <f t="shared" si="233"/>
        <v>143</v>
      </c>
      <c r="JQ91" s="58">
        <v>13</v>
      </c>
      <c r="JR91" s="58">
        <v>16</v>
      </c>
      <c r="JS91" s="58">
        <v>53</v>
      </c>
      <c r="JT91" s="58">
        <v>6</v>
      </c>
      <c r="JU91" s="58">
        <v>7</v>
      </c>
      <c r="JV91" s="58">
        <v>11</v>
      </c>
      <c r="JW91" s="58">
        <v>19</v>
      </c>
      <c r="JX91" s="58">
        <v>11</v>
      </c>
      <c r="JY91" s="58">
        <v>18</v>
      </c>
      <c r="JZ91" s="58">
        <v>7</v>
      </c>
      <c r="KA91" s="58">
        <v>15</v>
      </c>
      <c r="KB91" s="58">
        <v>22</v>
      </c>
      <c r="KC91" s="84">
        <f t="shared" si="234"/>
        <v>198</v>
      </c>
      <c r="KD91" s="58">
        <v>7</v>
      </c>
      <c r="KE91" s="58">
        <v>3</v>
      </c>
      <c r="KF91" s="58">
        <v>15</v>
      </c>
      <c r="KG91" s="58">
        <v>19</v>
      </c>
      <c r="KH91" s="58">
        <v>14</v>
      </c>
      <c r="KI91" s="58">
        <v>20</v>
      </c>
      <c r="KJ91" s="58">
        <v>13</v>
      </c>
      <c r="KK91" s="58">
        <v>18</v>
      </c>
      <c r="KL91" s="58">
        <v>21</v>
      </c>
      <c r="KM91" s="58">
        <v>19</v>
      </c>
      <c r="KN91" s="58">
        <v>24</v>
      </c>
      <c r="KO91" s="58">
        <v>22</v>
      </c>
      <c r="KP91" s="84">
        <f t="shared" si="235"/>
        <v>195</v>
      </c>
      <c r="KQ91" s="58">
        <v>14</v>
      </c>
      <c r="KR91" s="58">
        <v>16</v>
      </c>
      <c r="KS91" s="58">
        <v>19</v>
      </c>
      <c r="KT91" s="58">
        <v>16</v>
      </c>
      <c r="KU91" s="58">
        <v>11</v>
      </c>
      <c r="KV91" s="58">
        <v>9</v>
      </c>
      <c r="KW91" s="58">
        <v>4</v>
      </c>
      <c r="KX91" s="58">
        <v>20</v>
      </c>
      <c r="KY91" s="58">
        <v>25</v>
      </c>
      <c r="KZ91" s="58">
        <v>22</v>
      </c>
      <c r="LA91" s="58">
        <v>22</v>
      </c>
      <c r="LB91" s="58">
        <v>21</v>
      </c>
      <c r="LC91" s="84">
        <f t="shared" si="236"/>
        <v>199</v>
      </c>
      <c r="LD91" s="58">
        <v>19</v>
      </c>
      <c r="LE91" s="58">
        <v>17</v>
      </c>
      <c r="LF91" s="58">
        <v>11</v>
      </c>
      <c r="LG91" s="58">
        <v>8</v>
      </c>
      <c r="LH91" s="58">
        <v>27</v>
      </c>
      <c r="LI91" s="58">
        <v>22</v>
      </c>
      <c r="LJ91" s="58">
        <v>24</v>
      </c>
      <c r="LK91" s="58">
        <v>15</v>
      </c>
      <c r="LL91" s="58">
        <v>22</v>
      </c>
      <c r="LM91" s="58">
        <v>24</v>
      </c>
      <c r="LN91" s="58">
        <v>18</v>
      </c>
      <c r="LO91" s="58">
        <v>18</v>
      </c>
      <c r="LP91" s="84">
        <f t="shared" si="237"/>
        <v>225</v>
      </c>
      <c r="LQ91" s="169">
        <v>14</v>
      </c>
      <c r="LR91" s="169">
        <v>7</v>
      </c>
      <c r="LS91" s="169">
        <v>16</v>
      </c>
      <c r="LT91" s="169">
        <v>17</v>
      </c>
      <c r="LU91" s="169">
        <v>23</v>
      </c>
      <c r="LV91" s="169">
        <v>17</v>
      </c>
      <c r="LW91" s="169">
        <v>18</v>
      </c>
      <c r="LX91" s="169">
        <v>10</v>
      </c>
      <c r="LY91" s="169">
        <v>15</v>
      </c>
      <c r="LZ91" s="169">
        <v>16</v>
      </c>
      <c r="MA91" s="169">
        <v>11</v>
      </c>
      <c r="MB91" s="169">
        <v>18</v>
      </c>
      <c r="MC91" s="84">
        <f t="shared" si="238"/>
        <v>182</v>
      </c>
      <c r="MD91" s="169">
        <v>24</v>
      </c>
      <c r="ME91" s="169">
        <v>18</v>
      </c>
      <c r="MF91" s="169">
        <v>15</v>
      </c>
      <c r="MG91" s="169">
        <v>8</v>
      </c>
      <c r="MH91" s="169">
        <v>12</v>
      </c>
      <c r="MI91" s="169">
        <v>13</v>
      </c>
      <c r="MJ91" s="58">
        <v>17</v>
      </c>
      <c r="MK91" s="58"/>
      <c r="ML91" s="58"/>
      <c r="MM91" s="58"/>
      <c r="MN91" s="58"/>
      <c r="MO91" s="58"/>
      <c r="MP91" s="83">
        <f t="shared" si="239"/>
        <v>107</v>
      </c>
    </row>
    <row r="92" spans="1:354" x14ac:dyDescent="0.25">
      <c r="A92" s="184"/>
      <c r="B92" s="185"/>
      <c r="C92" s="12" t="s">
        <v>79</v>
      </c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83">
        <f t="shared" si="213"/>
        <v>0</v>
      </c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83">
        <f t="shared" si="214"/>
        <v>0</v>
      </c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83">
        <f t="shared" si="215"/>
        <v>0</v>
      </c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84">
        <f t="shared" si="216"/>
        <v>0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84">
        <f t="shared" si="217"/>
        <v>0</v>
      </c>
      <c r="BQ92" s="62"/>
      <c r="BR92" s="62"/>
      <c r="BS92" s="62"/>
      <c r="BT92" s="62"/>
      <c r="BU92" s="62"/>
      <c r="BV92" s="62"/>
      <c r="BW92" s="62"/>
      <c r="BX92" s="62"/>
      <c r="BY92" s="62"/>
      <c r="BZ92" s="62"/>
      <c r="CA92" s="62"/>
      <c r="CB92" s="62"/>
      <c r="CC92" s="84">
        <f t="shared" si="218"/>
        <v>0</v>
      </c>
      <c r="CD92" s="62"/>
      <c r="CE92" s="62"/>
      <c r="CF92" s="62"/>
      <c r="CG92" s="62"/>
      <c r="CH92" s="62"/>
      <c r="CI92" s="62"/>
      <c r="CJ92" s="62"/>
      <c r="CK92" s="62"/>
      <c r="CL92" s="62"/>
      <c r="CM92" s="62"/>
      <c r="CN92" s="62"/>
      <c r="CO92" s="62"/>
      <c r="CP92" s="84">
        <f t="shared" si="219"/>
        <v>0</v>
      </c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85">
        <f t="shared" si="220"/>
        <v>0</v>
      </c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84">
        <f t="shared" si="221"/>
        <v>0</v>
      </c>
      <c r="DQ92" s="62"/>
      <c r="DR92" s="62"/>
      <c r="DS92" s="62"/>
      <c r="DT92" s="62"/>
      <c r="DU92" s="62"/>
      <c r="DV92" s="62"/>
      <c r="DW92" s="62"/>
      <c r="DX92" s="62"/>
      <c r="DY92" s="62"/>
      <c r="DZ92" s="62"/>
      <c r="EA92" s="62"/>
      <c r="EB92" s="62"/>
      <c r="EC92" s="84">
        <f t="shared" si="222"/>
        <v>0</v>
      </c>
      <c r="ED92" s="62"/>
      <c r="EE92" s="62"/>
      <c r="EF92" s="62"/>
      <c r="EG92" s="62"/>
      <c r="EH92" s="62"/>
      <c r="EI92" s="62"/>
      <c r="EJ92" s="62"/>
      <c r="EK92" s="62"/>
      <c r="EL92" s="62"/>
      <c r="EM92" s="62"/>
      <c r="EN92" s="62"/>
      <c r="EO92" s="62"/>
      <c r="EP92" s="84">
        <f t="shared" si="223"/>
        <v>0</v>
      </c>
      <c r="EQ92" s="62"/>
      <c r="ER92" s="62"/>
      <c r="ES92" s="62"/>
      <c r="ET92" s="62"/>
      <c r="EU92" s="62"/>
      <c r="EV92" s="62"/>
      <c r="EW92" s="62"/>
      <c r="EX92" s="62"/>
      <c r="EY92" s="62"/>
      <c r="EZ92" s="62"/>
      <c r="FA92" s="62"/>
      <c r="FB92" s="62"/>
      <c r="FC92" s="84">
        <f t="shared" si="224"/>
        <v>0</v>
      </c>
      <c r="FD92" s="62">
        <v>5</v>
      </c>
      <c r="FE92" s="62">
        <v>5</v>
      </c>
      <c r="FF92" s="62">
        <v>10</v>
      </c>
      <c r="FG92" s="62">
        <v>10</v>
      </c>
      <c r="FH92" s="62">
        <v>7</v>
      </c>
      <c r="FI92" s="62">
        <v>9</v>
      </c>
      <c r="FJ92" s="62">
        <v>7</v>
      </c>
      <c r="FK92" s="62">
        <v>11</v>
      </c>
      <c r="FL92" s="62">
        <v>2</v>
      </c>
      <c r="FM92" s="62">
        <v>6</v>
      </c>
      <c r="FN92" s="62">
        <v>4</v>
      </c>
      <c r="FO92" s="62">
        <v>2</v>
      </c>
      <c r="FP92" s="85">
        <f t="shared" si="225"/>
        <v>78</v>
      </c>
      <c r="FQ92" s="62">
        <v>8</v>
      </c>
      <c r="FR92" s="62">
        <v>12</v>
      </c>
      <c r="FS92" s="62">
        <v>6</v>
      </c>
      <c r="FT92" s="62">
        <v>4</v>
      </c>
      <c r="FU92" s="62">
        <v>6</v>
      </c>
      <c r="FV92" s="62">
        <v>4</v>
      </c>
      <c r="FW92" s="62">
        <v>5</v>
      </c>
      <c r="FX92" s="62">
        <v>5</v>
      </c>
      <c r="FY92" s="62">
        <v>2</v>
      </c>
      <c r="FZ92" s="62">
        <v>1</v>
      </c>
      <c r="GA92" s="62">
        <v>8</v>
      </c>
      <c r="GB92" s="62">
        <v>8</v>
      </c>
      <c r="GC92" s="85">
        <f t="shared" si="226"/>
        <v>69</v>
      </c>
      <c r="GD92" s="62">
        <v>7</v>
      </c>
      <c r="GE92" s="62">
        <v>4</v>
      </c>
      <c r="GF92" s="62">
        <v>2</v>
      </c>
      <c r="GG92" s="62">
        <v>7</v>
      </c>
      <c r="GH92" s="62">
        <v>4</v>
      </c>
      <c r="GI92" s="62">
        <v>9</v>
      </c>
      <c r="GJ92" s="62">
        <v>4</v>
      </c>
      <c r="GK92" s="62">
        <v>5</v>
      </c>
      <c r="GL92" s="62">
        <v>4</v>
      </c>
      <c r="GM92" s="62">
        <v>6</v>
      </c>
      <c r="GN92" s="62">
        <v>8</v>
      </c>
      <c r="GO92" s="62">
        <v>7</v>
      </c>
      <c r="GP92" s="85">
        <f t="shared" si="227"/>
        <v>67</v>
      </c>
      <c r="GQ92" s="62">
        <v>12</v>
      </c>
      <c r="GR92" s="62">
        <v>12</v>
      </c>
      <c r="GS92" s="62">
        <v>7</v>
      </c>
      <c r="GT92" s="62">
        <v>8</v>
      </c>
      <c r="GU92" s="62">
        <v>4</v>
      </c>
      <c r="GV92" s="62">
        <v>1</v>
      </c>
      <c r="GW92" s="62">
        <v>8</v>
      </c>
      <c r="GX92" s="62">
        <v>3</v>
      </c>
      <c r="GY92" s="62">
        <v>1</v>
      </c>
      <c r="GZ92" s="62">
        <v>12</v>
      </c>
      <c r="HA92" s="62">
        <v>5</v>
      </c>
      <c r="HB92" s="62">
        <v>4</v>
      </c>
      <c r="HC92" s="85">
        <f t="shared" si="228"/>
        <v>77</v>
      </c>
      <c r="HD92" s="62">
        <v>5</v>
      </c>
      <c r="HE92" s="62">
        <v>7</v>
      </c>
      <c r="HF92" s="62">
        <v>13</v>
      </c>
      <c r="HG92" s="62">
        <v>16</v>
      </c>
      <c r="HH92" s="62">
        <v>13</v>
      </c>
      <c r="HI92" s="62">
        <v>12</v>
      </c>
      <c r="HJ92" s="62">
        <v>12</v>
      </c>
      <c r="HK92" s="62">
        <v>16</v>
      </c>
      <c r="HL92" s="62">
        <v>8</v>
      </c>
      <c r="HM92" s="62">
        <v>12</v>
      </c>
      <c r="HN92" s="62">
        <v>9</v>
      </c>
      <c r="HO92" s="62">
        <v>7</v>
      </c>
      <c r="HP92" s="84">
        <f t="shared" si="229"/>
        <v>130</v>
      </c>
      <c r="HQ92" s="62">
        <v>7</v>
      </c>
      <c r="HR92" s="62">
        <v>11</v>
      </c>
      <c r="HS92" s="62">
        <v>9</v>
      </c>
      <c r="HT92" s="62">
        <v>7</v>
      </c>
      <c r="HU92" s="62">
        <v>6</v>
      </c>
      <c r="HV92" s="62">
        <v>5</v>
      </c>
      <c r="HW92" s="62">
        <v>5</v>
      </c>
      <c r="HX92" s="62">
        <v>11</v>
      </c>
      <c r="HY92" s="62">
        <v>11</v>
      </c>
      <c r="HZ92" s="62">
        <v>13</v>
      </c>
      <c r="IA92" s="62">
        <v>7</v>
      </c>
      <c r="IB92" s="62">
        <v>10</v>
      </c>
      <c r="IC92" s="84">
        <f t="shared" si="230"/>
        <v>102</v>
      </c>
      <c r="ID92" s="62">
        <v>4</v>
      </c>
      <c r="IE92" s="62">
        <v>8</v>
      </c>
      <c r="IF92" s="62">
        <v>9</v>
      </c>
      <c r="IG92" s="62">
        <v>8</v>
      </c>
      <c r="IH92" s="62">
        <v>3</v>
      </c>
      <c r="II92" s="62">
        <v>8</v>
      </c>
      <c r="IJ92" s="62">
        <v>3</v>
      </c>
      <c r="IK92" s="62">
        <v>7</v>
      </c>
      <c r="IL92" s="62">
        <v>4</v>
      </c>
      <c r="IM92" s="62">
        <v>12</v>
      </c>
      <c r="IN92" s="62">
        <v>13</v>
      </c>
      <c r="IO92" s="62">
        <v>7</v>
      </c>
      <c r="IP92" s="84">
        <f t="shared" si="231"/>
        <v>86</v>
      </c>
      <c r="IQ92" s="62">
        <v>11</v>
      </c>
      <c r="IR92" s="62">
        <v>7</v>
      </c>
      <c r="IS92" s="62">
        <v>12</v>
      </c>
      <c r="IT92" s="62">
        <v>8</v>
      </c>
      <c r="IU92" s="62">
        <v>4</v>
      </c>
      <c r="IV92" s="62">
        <v>6</v>
      </c>
      <c r="IW92" s="62">
        <v>8</v>
      </c>
      <c r="IX92" s="62">
        <v>9</v>
      </c>
      <c r="IY92" s="62">
        <v>12</v>
      </c>
      <c r="IZ92" s="62">
        <v>21</v>
      </c>
      <c r="JA92" s="62">
        <v>11</v>
      </c>
      <c r="JB92" s="62">
        <v>9</v>
      </c>
      <c r="JC92" s="84">
        <f t="shared" si="232"/>
        <v>118</v>
      </c>
      <c r="JD92" s="62">
        <v>6</v>
      </c>
      <c r="JE92" s="62">
        <v>11</v>
      </c>
      <c r="JF92" s="62">
        <v>11</v>
      </c>
      <c r="JG92" s="62">
        <v>8</v>
      </c>
      <c r="JH92" s="62">
        <v>8</v>
      </c>
      <c r="JI92" s="62">
        <v>7</v>
      </c>
      <c r="JJ92" s="62">
        <v>14</v>
      </c>
      <c r="JK92" s="62">
        <v>8</v>
      </c>
      <c r="JL92" s="62">
        <v>6</v>
      </c>
      <c r="JM92" s="62">
        <v>10</v>
      </c>
      <c r="JN92" s="62">
        <v>9</v>
      </c>
      <c r="JO92" s="62">
        <v>8</v>
      </c>
      <c r="JP92" s="84">
        <f t="shared" si="233"/>
        <v>106</v>
      </c>
      <c r="JQ92" s="62">
        <v>13</v>
      </c>
      <c r="JR92" s="62">
        <v>9</v>
      </c>
      <c r="JS92" s="62">
        <v>47</v>
      </c>
      <c r="JT92" s="62">
        <v>7</v>
      </c>
      <c r="JU92" s="62">
        <v>5</v>
      </c>
      <c r="JV92" s="62">
        <v>10</v>
      </c>
      <c r="JW92" s="62">
        <v>7</v>
      </c>
      <c r="JX92" s="62">
        <v>10</v>
      </c>
      <c r="JY92" s="62">
        <v>5</v>
      </c>
      <c r="JZ92" s="62">
        <v>8</v>
      </c>
      <c r="KA92" s="62">
        <v>12</v>
      </c>
      <c r="KB92" s="62">
        <v>14</v>
      </c>
      <c r="KC92" s="84">
        <f t="shared" si="234"/>
        <v>147</v>
      </c>
      <c r="KD92" s="62">
        <v>10</v>
      </c>
      <c r="KE92" s="62">
        <v>4</v>
      </c>
      <c r="KF92" s="62">
        <v>10</v>
      </c>
      <c r="KG92" s="62">
        <v>14</v>
      </c>
      <c r="KH92" s="62">
        <v>13</v>
      </c>
      <c r="KI92" s="62">
        <v>10</v>
      </c>
      <c r="KJ92" s="62">
        <v>4</v>
      </c>
      <c r="KK92" s="62">
        <v>15</v>
      </c>
      <c r="KL92" s="62">
        <v>9</v>
      </c>
      <c r="KM92" s="62">
        <v>11</v>
      </c>
      <c r="KN92" s="62">
        <v>9</v>
      </c>
      <c r="KO92" s="62">
        <v>12</v>
      </c>
      <c r="KP92" s="84">
        <f t="shared" si="235"/>
        <v>121</v>
      </c>
      <c r="KQ92" s="62">
        <v>11</v>
      </c>
      <c r="KR92" s="62">
        <v>15</v>
      </c>
      <c r="KS92" s="62">
        <v>9</v>
      </c>
      <c r="KT92" s="62">
        <v>8</v>
      </c>
      <c r="KU92" s="62">
        <v>11</v>
      </c>
      <c r="KV92" s="62">
        <v>8</v>
      </c>
      <c r="KW92" s="62">
        <v>0</v>
      </c>
      <c r="KX92" s="62">
        <v>16</v>
      </c>
      <c r="KY92" s="62">
        <v>10</v>
      </c>
      <c r="KZ92" s="62">
        <v>15</v>
      </c>
      <c r="LA92" s="62">
        <v>17</v>
      </c>
      <c r="LB92" s="62">
        <v>9</v>
      </c>
      <c r="LC92" s="84">
        <f t="shared" si="236"/>
        <v>129</v>
      </c>
      <c r="LD92" s="62">
        <v>8</v>
      </c>
      <c r="LE92" s="62">
        <v>9</v>
      </c>
      <c r="LF92" s="62">
        <v>17</v>
      </c>
      <c r="LG92" s="62">
        <v>8</v>
      </c>
      <c r="LH92" s="62">
        <v>24</v>
      </c>
      <c r="LI92" s="62">
        <v>19</v>
      </c>
      <c r="LJ92" s="62">
        <v>16</v>
      </c>
      <c r="LK92" s="62">
        <v>18</v>
      </c>
      <c r="LL92" s="62">
        <v>9</v>
      </c>
      <c r="LM92" s="62">
        <v>14</v>
      </c>
      <c r="LN92" s="62">
        <v>18</v>
      </c>
      <c r="LO92" s="62">
        <v>19</v>
      </c>
      <c r="LP92" s="84">
        <f t="shared" si="237"/>
        <v>179</v>
      </c>
      <c r="LQ92" s="164">
        <v>7</v>
      </c>
      <c r="LR92" s="164">
        <v>10</v>
      </c>
      <c r="LS92" s="164">
        <v>9</v>
      </c>
      <c r="LT92" s="164">
        <v>5</v>
      </c>
      <c r="LU92" s="164">
        <v>18</v>
      </c>
      <c r="LV92" s="164">
        <v>11</v>
      </c>
      <c r="LW92" s="164">
        <v>9</v>
      </c>
      <c r="LX92" s="164">
        <v>14</v>
      </c>
      <c r="LY92" s="164">
        <v>12</v>
      </c>
      <c r="LZ92" s="164">
        <v>19</v>
      </c>
      <c r="MA92" s="164">
        <v>12</v>
      </c>
      <c r="MB92" s="164">
        <v>22</v>
      </c>
      <c r="MC92" s="84">
        <f t="shared" si="238"/>
        <v>148</v>
      </c>
      <c r="MD92" s="164">
        <v>12</v>
      </c>
      <c r="ME92" s="164">
        <v>4</v>
      </c>
      <c r="MF92" s="164">
        <v>9</v>
      </c>
      <c r="MG92" s="164">
        <v>13</v>
      </c>
      <c r="MH92" s="164">
        <v>4</v>
      </c>
      <c r="MI92" s="164">
        <v>11</v>
      </c>
      <c r="MJ92" s="62">
        <v>8</v>
      </c>
      <c r="MK92" s="62"/>
      <c r="ML92" s="62"/>
      <c r="MM92" s="62"/>
      <c r="MN92" s="62"/>
      <c r="MO92" s="62"/>
      <c r="MP92" s="83">
        <f t="shared" si="239"/>
        <v>61</v>
      </c>
    </row>
    <row r="93" spans="1:354" x14ac:dyDescent="0.25">
      <c r="A93" s="184"/>
      <c r="B93" s="185"/>
      <c r="C93" s="12" t="s">
        <v>80</v>
      </c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83">
        <f t="shared" si="213"/>
        <v>0</v>
      </c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83">
        <f t="shared" si="214"/>
        <v>0</v>
      </c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83">
        <f t="shared" si="215"/>
        <v>0</v>
      </c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84">
        <f t="shared" si="216"/>
        <v>0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84">
        <f t="shared" si="217"/>
        <v>0</v>
      </c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62"/>
      <c r="CC93" s="84">
        <f t="shared" si="218"/>
        <v>0</v>
      </c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62"/>
      <c r="CP93" s="84">
        <f t="shared" si="219"/>
        <v>0</v>
      </c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85">
        <f t="shared" si="220"/>
        <v>0</v>
      </c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84">
        <f t="shared" si="221"/>
        <v>0</v>
      </c>
      <c r="DQ93" s="62"/>
      <c r="DR93" s="62"/>
      <c r="DS93" s="62"/>
      <c r="DT93" s="62"/>
      <c r="DU93" s="62"/>
      <c r="DV93" s="62"/>
      <c r="DW93" s="62"/>
      <c r="DX93" s="62"/>
      <c r="DY93" s="62"/>
      <c r="DZ93" s="62"/>
      <c r="EA93" s="62"/>
      <c r="EB93" s="62"/>
      <c r="EC93" s="84">
        <f t="shared" si="222"/>
        <v>0</v>
      </c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62"/>
      <c r="EP93" s="84">
        <f t="shared" si="223"/>
        <v>0</v>
      </c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B93" s="62"/>
      <c r="FC93" s="84">
        <f t="shared" si="224"/>
        <v>0</v>
      </c>
      <c r="FD93" s="62">
        <v>12</v>
      </c>
      <c r="FE93" s="62">
        <v>13</v>
      </c>
      <c r="FF93" s="62">
        <v>16</v>
      </c>
      <c r="FG93" s="62">
        <v>12</v>
      </c>
      <c r="FH93" s="62">
        <v>19</v>
      </c>
      <c r="FI93" s="62">
        <v>11</v>
      </c>
      <c r="FJ93" s="62">
        <v>13</v>
      </c>
      <c r="FK93" s="62">
        <v>13</v>
      </c>
      <c r="FL93" s="62">
        <v>13</v>
      </c>
      <c r="FM93" s="62">
        <v>12</v>
      </c>
      <c r="FN93" s="62">
        <v>6</v>
      </c>
      <c r="FO93" s="62">
        <v>15</v>
      </c>
      <c r="FP93" s="85">
        <f t="shared" si="225"/>
        <v>155</v>
      </c>
      <c r="FQ93" s="62">
        <v>8</v>
      </c>
      <c r="FR93" s="62">
        <v>9</v>
      </c>
      <c r="FS93" s="62">
        <v>10</v>
      </c>
      <c r="FT93" s="62">
        <v>11</v>
      </c>
      <c r="FU93" s="62">
        <v>10</v>
      </c>
      <c r="FV93" s="62">
        <v>23</v>
      </c>
      <c r="FW93" s="62">
        <v>3</v>
      </c>
      <c r="FX93" s="62">
        <v>9</v>
      </c>
      <c r="FY93" s="62">
        <v>7</v>
      </c>
      <c r="FZ93" s="62">
        <v>22</v>
      </c>
      <c r="GA93" s="62">
        <v>14</v>
      </c>
      <c r="GB93" s="62">
        <v>19</v>
      </c>
      <c r="GC93" s="85">
        <f t="shared" si="226"/>
        <v>145</v>
      </c>
      <c r="GD93" s="62">
        <v>9</v>
      </c>
      <c r="GE93" s="62">
        <v>9</v>
      </c>
      <c r="GF93" s="62">
        <v>4</v>
      </c>
      <c r="GG93" s="62">
        <v>18</v>
      </c>
      <c r="GH93" s="62">
        <v>14</v>
      </c>
      <c r="GI93" s="62">
        <v>12</v>
      </c>
      <c r="GJ93" s="62">
        <v>17</v>
      </c>
      <c r="GK93" s="62">
        <v>10</v>
      </c>
      <c r="GL93" s="62">
        <v>10</v>
      </c>
      <c r="GM93" s="62">
        <v>13</v>
      </c>
      <c r="GN93" s="62">
        <v>10</v>
      </c>
      <c r="GO93" s="62">
        <v>13</v>
      </c>
      <c r="GP93" s="85">
        <f t="shared" si="227"/>
        <v>139</v>
      </c>
      <c r="GQ93" s="62">
        <v>17</v>
      </c>
      <c r="GR93" s="62">
        <v>12</v>
      </c>
      <c r="GS93" s="62">
        <v>15</v>
      </c>
      <c r="GT93" s="62">
        <v>12</v>
      </c>
      <c r="GU93" s="62">
        <v>6</v>
      </c>
      <c r="GV93" s="62">
        <v>15</v>
      </c>
      <c r="GW93" s="62">
        <v>11</v>
      </c>
      <c r="GX93" s="62">
        <v>12</v>
      </c>
      <c r="GY93" s="62">
        <v>14</v>
      </c>
      <c r="GZ93" s="62">
        <v>16</v>
      </c>
      <c r="HA93" s="62">
        <v>8</v>
      </c>
      <c r="HB93" s="62">
        <v>20</v>
      </c>
      <c r="HC93" s="85">
        <f t="shared" si="228"/>
        <v>158</v>
      </c>
      <c r="HD93" s="62">
        <v>10</v>
      </c>
      <c r="HE93" s="62">
        <v>12</v>
      </c>
      <c r="HF93" s="62">
        <v>13</v>
      </c>
      <c r="HG93" s="62">
        <v>18</v>
      </c>
      <c r="HH93" s="62">
        <v>31</v>
      </c>
      <c r="HI93" s="62">
        <v>15</v>
      </c>
      <c r="HJ93" s="62">
        <v>10</v>
      </c>
      <c r="HK93" s="62">
        <v>9</v>
      </c>
      <c r="HL93" s="62">
        <v>11</v>
      </c>
      <c r="HM93" s="62">
        <v>19</v>
      </c>
      <c r="HN93" s="62">
        <v>21</v>
      </c>
      <c r="HO93" s="62">
        <v>15</v>
      </c>
      <c r="HP93" s="84">
        <f t="shared" si="229"/>
        <v>184</v>
      </c>
      <c r="HQ93" s="62">
        <v>11</v>
      </c>
      <c r="HR93" s="62">
        <v>16</v>
      </c>
      <c r="HS93" s="62">
        <v>15</v>
      </c>
      <c r="HT93" s="62">
        <v>23</v>
      </c>
      <c r="HU93" s="62">
        <v>12</v>
      </c>
      <c r="HV93" s="62">
        <v>16</v>
      </c>
      <c r="HW93" s="62">
        <v>10</v>
      </c>
      <c r="HX93" s="62">
        <v>13</v>
      </c>
      <c r="HY93" s="62">
        <v>16</v>
      </c>
      <c r="HZ93" s="62">
        <v>17</v>
      </c>
      <c r="IA93" s="62">
        <v>34</v>
      </c>
      <c r="IB93" s="62">
        <v>27</v>
      </c>
      <c r="IC93" s="84">
        <f t="shared" si="230"/>
        <v>210</v>
      </c>
      <c r="ID93" s="62">
        <v>12</v>
      </c>
      <c r="IE93" s="62">
        <v>16</v>
      </c>
      <c r="IF93" s="62">
        <v>8</v>
      </c>
      <c r="IG93" s="62">
        <v>11</v>
      </c>
      <c r="IH93" s="62">
        <v>20</v>
      </c>
      <c r="II93" s="62">
        <v>10</v>
      </c>
      <c r="IJ93" s="62">
        <v>12</v>
      </c>
      <c r="IK93" s="62">
        <v>13</v>
      </c>
      <c r="IL93" s="62">
        <v>18</v>
      </c>
      <c r="IM93" s="62">
        <v>21</v>
      </c>
      <c r="IN93" s="62">
        <v>17</v>
      </c>
      <c r="IO93" s="62">
        <v>13</v>
      </c>
      <c r="IP93" s="84">
        <f t="shared" si="231"/>
        <v>171</v>
      </c>
      <c r="IQ93" s="62">
        <v>15</v>
      </c>
      <c r="IR93" s="62">
        <v>8</v>
      </c>
      <c r="IS93" s="62">
        <v>24</v>
      </c>
      <c r="IT93" s="62">
        <v>15</v>
      </c>
      <c r="IU93" s="62">
        <v>17</v>
      </c>
      <c r="IV93" s="62">
        <v>10</v>
      </c>
      <c r="IW93" s="62">
        <v>16</v>
      </c>
      <c r="IX93" s="62">
        <v>16</v>
      </c>
      <c r="IY93" s="62">
        <v>22</v>
      </c>
      <c r="IZ93" s="62">
        <v>22</v>
      </c>
      <c r="JA93" s="62">
        <v>24</v>
      </c>
      <c r="JB93" s="62">
        <v>20</v>
      </c>
      <c r="JC93" s="84">
        <f t="shared" si="232"/>
        <v>209</v>
      </c>
      <c r="JD93" s="62">
        <v>20</v>
      </c>
      <c r="JE93" s="62">
        <v>21</v>
      </c>
      <c r="JF93" s="62">
        <v>22</v>
      </c>
      <c r="JG93" s="62">
        <v>24</v>
      </c>
      <c r="JH93" s="62">
        <v>28</v>
      </c>
      <c r="JI93" s="62">
        <v>14</v>
      </c>
      <c r="JJ93" s="62">
        <v>28</v>
      </c>
      <c r="JK93" s="62">
        <v>13</v>
      </c>
      <c r="JL93" s="62">
        <v>13</v>
      </c>
      <c r="JM93" s="62">
        <v>14</v>
      </c>
      <c r="JN93" s="62">
        <v>11</v>
      </c>
      <c r="JO93" s="62">
        <v>12</v>
      </c>
      <c r="JP93" s="84">
        <f t="shared" si="233"/>
        <v>220</v>
      </c>
      <c r="JQ93" s="62">
        <v>17</v>
      </c>
      <c r="JR93" s="62">
        <v>16</v>
      </c>
      <c r="JS93" s="62">
        <v>82</v>
      </c>
      <c r="JT93" s="62">
        <v>4</v>
      </c>
      <c r="JU93" s="62">
        <v>9</v>
      </c>
      <c r="JV93" s="62">
        <v>15</v>
      </c>
      <c r="JW93" s="62">
        <v>31</v>
      </c>
      <c r="JX93" s="62">
        <v>14</v>
      </c>
      <c r="JY93" s="62">
        <v>20</v>
      </c>
      <c r="JZ93" s="62">
        <v>16</v>
      </c>
      <c r="KA93" s="62">
        <v>31</v>
      </c>
      <c r="KB93" s="62">
        <v>26</v>
      </c>
      <c r="KC93" s="84">
        <f t="shared" si="234"/>
        <v>281</v>
      </c>
      <c r="KD93" s="62">
        <v>13</v>
      </c>
      <c r="KE93" s="62">
        <v>12</v>
      </c>
      <c r="KF93" s="62">
        <v>29</v>
      </c>
      <c r="KG93" s="62">
        <v>23</v>
      </c>
      <c r="KH93" s="62">
        <v>22</v>
      </c>
      <c r="KI93" s="62">
        <v>54</v>
      </c>
      <c r="KJ93" s="62">
        <v>26</v>
      </c>
      <c r="KK93" s="62">
        <v>28</v>
      </c>
      <c r="KL93" s="62">
        <v>26</v>
      </c>
      <c r="KM93" s="62">
        <v>22</v>
      </c>
      <c r="KN93" s="62">
        <v>34</v>
      </c>
      <c r="KO93" s="62">
        <v>26</v>
      </c>
      <c r="KP93" s="84">
        <f t="shared" si="235"/>
        <v>315</v>
      </c>
      <c r="KQ93" s="62">
        <v>31</v>
      </c>
      <c r="KR93" s="62">
        <v>25</v>
      </c>
      <c r="KS93" s="62">
        <v>39</v>
      </c>
      <c r="KT93" s="62">
        <v>34</v>
      </c>
      <c r="KU93" s="62">
        <v>16</v>
      </c>
      <c r="KV93" s="62">
        <v>30</v>
      </c>
      <c r="KW93" s="62">
        <v>21</v>
      </c>
      <c r="KX93" s="62">
        <v>27</v>
      </c>
      <c r="KY93" s="62">
        <v>44</v>
      </c>
      <c r="KZ93" s="62">
        <v>37</v>
      </c>
      <c r="LA93" s="62">
        <v>25</v>
      </c>
      <c r="LB93" s="62">
        <v>26</v>
      </c>
      <c r="LC93" s="84">
        <f t="shared" si="236"/>
        <v>355</v>
      </c>
      <c r="LD93" s="62">
        <v>14</v>
      </c>
      <c r="LE93" s="62">
        <v>16</v>
      </c>
      <c r="LF93" s="62">
        <v>26</v>
      </c>
      <c r="LG93" s="62">
        <v>15</v>
      </c>
      <c r="LH93" s="62">
        <v>36</v>
      </c>
      <c r="LI93" s="62">
        <v>27</v>
      </c>
      <c r="LJ93" s="62">
        <v>35</v>
      </c>
      <c r="LK93" s="62">
        <v>28</v>
      </c>
      <c r="LL93" s="62">
        <v>22</v>
      </c>
      <c r="LM93" s="62">
        <v>46</v>
      </c>
      <c r="LN93" s="62">
        <v>37</v>
      </c>
      <c r="LO93" s="62">
        <v>28</v>
      </c>
      <c r="LP93" s="84">
        <f t="shared" si="237"/>
        <v>330</v>
      </c>
      <c r="LQ93" s="164">
        <v>23</v>
      </c>
      <c r="LR93" s="164">
        <v>24</v>
      </c>
      <c r="LS93" s="164">
        <v>33</v>
      </c>
      <c r="LT93" s="164">
        <v>34</v>
      </c>
      <c r="LU93" s="164">
        <v>28</v>
      </c>
      <c r="LV93" s="164">
        <v>32</v>
      </c>
      <c r="LW93" s="164">
        <v>23</v>
      </c>
      <c r="LX93" s="164">
        <v>18</v>
      </c>
      <c r="LY93" s="164">
        <v>20</v>
      </c>
      <c r="LZ93" s="164">
        <v>20</v>
      </c>
      <c r="MA93" s="164">
        <v>20</v>
      </c>
      <c r="MB93" s="164">
        <v>35</v>
      </c>
      <c r="MC93" s="84">
        <f t="shared" si="238"/>
        <v>310</v>
      </c>
      <c r="MD93" s="164">
        <v>32</v>
      </c>
      <c r="ME93" s="164">
        <v>3</v>
      </c>
      <c r="MF93" s="164">
        <v>20</v>
      </c>
      <c r="MG93" s="164">
        <v>15</v>
      </c>
      <c r="MH93" s="164">
        <v>42</v>
      </c>
      <c r="MI93" s="164">
        <v>31</v>
      </c>
      <c r="MJ93" s="62">
        <v>27</v>
      </c>
      <c r="MK93" s="62"/>
      <c r="ML93" s="62"/>
      <c r="MM93" s="62"/>
      <c r="MN93" s="62"/>
      <c r="MO93" s="62"/>
      <c r="MP93" s="83">
        <f t="shared" si="239"/>
        <v>170</v>
      </c>
    </row>
    <row r="94" spans="1:354" s="70" customFormat="1" x14ac:dyDescent="0.25">
      <c r="A94" s="184"/>
      <c r="B94" s="185"/>
      <c r="C94" s="66" t="s">
        <v>81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8">
        <f t="shared" si="213"/>
        <v>0</v>
      </c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8">
        <f t="shared" si="214"/>
        <v>0</v>
      </c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8">
        <f t="shared" si="215"/>
        <v>0</v>
      </c>
      <c r="AQ94" s="67"/>
      <c r="AR94" s="67"/>
      <c r="AS94" s="67"/>
      <c r="AT94" s="67"/>
      <c r="AU94" s="67"/>
      <c r="AV94" s="67"/>
      <c r="AW94" s="67"/>
      <c r="AX94" s="67"/>
      <c r="AY94" s="67"/>
      <c r="AZ94" s="67"/>
      <c r="BA94" s="67"/>
      <c r="BB94" s="67"/>
      <c r="BC94" s="69">
        <f t="shared" si="216"/>
        <v>0</v>
      </c>
      <c r="BD94" s="67"/>
      <c r="BE94" s="67"/>
      <c r="BF94" s="67"/>
      <c r="BG94" s="67"/>
      <c r="BH94" s="67"/>
      <c r="BI94" s="67"/>
      <c r="BJ94" s="67"/>
      <c r="BK94" s="67"/>
      <c r="BL94" s="67"/>
      <c r="BM94" s="67"/>
      <c r="BN94" s="67"/>
      <c r="BO94" s="67"/>
      <c r="BP94" s="69">
        <f t="shared" si="217"/>
        <v>0</v>
      </c>
      <c r="BQ94" s="67"/>
      <c r="BR94" s="67"/>
      <c r="BS94" s="67"/>
      <c r="BT94" s="67"/>
      <c r="BU94" s="67"/>
      <c r="BV94" s="67"/>
      <c r="BW94" s="67"/>
      <c r="BX94" s="67"/>
      <c r="BY94" s="67"/>
      <c r="BZ94" s="67"/>
      <c r="CA94" s="67"/>
      <c r="CB94" s="67"/>
      <c r="CC94" s="69">
        <f t="shared" si="218"/>
        <v>0</v>
      </c>
      <c r="CD94" s="67"/>
      <c r="CE94" s="67"/>
      <c r="CF94" s="67"/>
      <c r="CG94" s="67"/>
      <c r="CH94" s="67"/>
      <c r="CI94" s="67"/>
      <c r="CJ94" s="67"/>
      <c r="CK94" s="67"/>
      <c r="CL94" s="67"/>
      <c r="CM94" s="67"/>
      <c r="CN94" s="67"/>
      <c r="CO94" s="67"/>
      <c r="CP94" s="69">
        <f t="shared" si="219"/>
        <v>0</v>
      </c>
      <c r="CQ94" s="67"/>
      <c r="CR94" s="67"/>
      <c r="CS94" s="67"/>
      <c r="CT94" s="67"/>
      <c r="CU94" s="67"/>
      <c r="CV94" s="67"/>
      <c r="CW94" s="67"/>
      <c r="CX94" s="67"/>
      <c r="CY94" s="67"/>
      <c r="CZ94" s="67"/>
      <c r="DA94" s="67"/>
      <c r="DB94" s="67"/>
      <c r="DC94" s="68">
        <f t="shared" si="220"/>
        <v>0</v>
      </c>
      <c r="DD94" s="67"/>
      <c r="DE94" s="67"/>
      <c r="DF94" s="67"/>
      <c r="DG94" s="67"/>
      <c r="DH94" s="67"/>
      <c r="DI94" s="67"/>
      <c r="DJ94" s="67"/>
      <c r="DK94" s="67"/>
      <c r="DL94" s="67"/>
      <c r="DM94" s="67"/>
      <c r="DN94" s="67"/>
      <c r="DO94" s="67"/>
      <c r="DP94" s="69">
        <f t="shared" si="221"/>
        <v>0</v>
      </c>
      <c r="DQ94" s="67"/>
      <c r="DR94" s="67"/>
      <c r="DS94" s="67"/>
      <c r="DT94" s="67"/>
      <c r="DU94" s="67"/>
      <c r="DV94" s="67"/>
      <c r="DW94" s="67"/>
      <c r="DX94" s="67"/>
      <c r="DY94" s="67"/>
      <c r="DZ94" s="67"/>
      <c r="EA94" s="67"/>
      <c r="EB94" s="67"/>
      <c r="EC94" s="69">
        <f t="shared" si="222"/>
        <v>0</v>
      </c>
      <c r="ED94" s="67"/>
      <c r="EE94" s="67"/>
      <c r="EF94" s="67"/>
      <c r="EG94" s="67"/>
      <c r="EH94" s="67"/>
      <c r="EI94" s="67"/>
      <c r="EJ94" s="67"/>
      <c r="EK94" s="67"/>
      <c r="EL94" s="67"/>
      <c r="EM94" s="67"/>
      <c r="EN94" s="67"/>
      <c r="EO94" s="67"/>
      <c r="EP94" s="69">
        <f t="shared" si="223"/>
        <v>0</v>
      </c>
      <c r="EQ94" s="67"/>
      <c r="ER94" s="67"/>
      <c r="ES94" s="67"/>
      <c r="ET94" s="67"/>
      <c r="EU94" s="67"/>
      <c r="EV94" s="67"/>
      <c r="EW94" s="67"/>
      <c r="EX94" s="67"/>
      <c r="EY94" s="67"/>
      <c r="EZ94" s="67"/>
      <c r="FA94" s="67"/>
      <c r="FB94" s="67"/>
      <c r="FC94" s="69">
        <f t="shared" si="224"/>
        <v>0</v>
      </c>
      <c r="FD94" s="67">
        <v>0</v>
      </c>
      <c r="FE94" s="67">
        <v>0</v>
      </c>
      <c r="FF94" s="67">
        <v>0</v>
      </c>
      <c r="FG94" s="67">
        <v>0</v>
      </c>
      <c r="FH94" s="67">
        <v>0</v>
      </c>
      <c r="FI94" s="67"/>
      <c r="FJ94" s="67"/>
      <c r="FK94" s="67"/>
      <c r="FL94" s="67"/>
      <c r="FM94" s="67"/>
      <c r="FN94" s="67"/>
      <c r="FO94" s="67"/>
      <c r="FP94" s="63">
        <f t="shared" si="225"/>
        <v>0</v>
      </c>
      <c r="FQ94" s="67"/>
      <c r="FR94" s="67"/>
      <c r="FS94" s="67"/>
      <c r="FT94" s="67"/>
      <c r="FU94" s="67"/>
      <c r="FV94" s="67"/>
      <c r="FW94" s="67"/>
      <c r="FX94" s="67"/>
      <c r="FY94" s="67"/>
      <c r="FZ94" s="67"/>
      <c r="GA94" s="67"/>
      <c r="GB94" s="67"/>
      <c r="GC94" s="63">
        <f t="shared" si="226"/>
        <v>0</v>
      </c>
      <c r="GD94" s="67"/>
      <c r="GE94" s="67"/>
      <c r="GF94" s="67"/>
      <c r="GG94" s="67"/>
      <c r="GH94" s="67"/>
      <c r="GI94" s="67"/>
      <c r="GJ94" s="67"/>
      <c r="GK94" s="67">
        <v>3</v>
      </c>
      <c r="GL94" s="67">
        <v>5</v>
      </c>
      <c r="GM94" s="67">
        <v>4</v>
      </c>
      <c r="GN94" s="67">
        <v>2</v>
      </c>
      <c r="GO94" s="67">
        <v>4</v>
      </c>
      <c r="GP94" s="68">
        <f t="shared" si="227"/>
        <v>18</v>
      </c>
      <c r="GQ94" s="67">
        <v>6</v>
      </c>
      <c r="GR94" s="67">
        <v>2</v>
      </c>
      <c r="GS94" s="67">
        <v>1</v>
      </c>
      <c r="GT94" s="67">
        <v>5</v>
      </c>
      <c r="GU94" s="67">
        <v>5</v>
      </c>
      <c r="GV94" s="67">
        <v>5</v>
      </c>
      <c r="GW94" s="67">
        <v>7</v>
      </c>
      <c r="GX94" s="67">
        <v>12</v>
      </c>
      <c r="GY94" s="67">
        <v>9</v>
      </c>
      <c r="GZ94" s="67">
        <v>4</v>
      </c>
      <c r="HA94" s="67">
        <v>5</v>
      </c>
      <c r="HB94" s="67">
        <v>4</v>
      </c>
      <c r="HC94" s="68">
        <f t="shared" si="228"/>
        <v>65</v>
      </c>
      <c r="HD94" s="67">
        <v>12</v>
      </c>
      <c r="HE94" s="67">
        <v>7</v>
      </c>
      <c r="HF94" s="67">
        <v>7</v>
      </c>
      <c r="HG94" s="67">
        <v>8</v>
      </c>
      <c r="HH94" s="67">
        <v>11</v>
      </c>
      <c r="HI94" s="67">
        <v>10</v>
      </c>
      <c r="HJ94" s="67">
        <v>3</v>
      </c>
      <c r="HK94" s="67">
        <v>10</v>
      </c>
      <c r="HL94" s="67">
        <v>4</v>
      </c>
      <c r="HM94" s="67">
        <v>5</v>
      </c>
      <c r="HN94" s="67">
        <v>7</v>
      </c>
      <c r="HO94" s="67">
        <v>8</v>
      </c>
      <c r="HP94" s="69">
        <f t="shared" si="229"/>
        <v>92</v>
      </c>
      <c r="HQ94" s="67">
        <v>2</v>
      </c>
      <c r="HR94" s="67">
        <v>2</v>
      </c>
      <c r="HS94" s="67">
        <v>9</v>
      </c>
      <c r="HT94" s="67">
        <v>7</v>
      </c>
      <c r="HU94" s="67">
        <v>5</v>
      </c>
      <c r="HV94" s="67">
        <v>8</v>
      </c>
      <c r="HW94" s="67">
        <v>10</v>
      </c>
      <c r="HX94" s="67">
        <v>3</v>
      </c>
      <c r="HY94" s="67">
        <v>4</v>
      </c>
      <c r="HZ94" s="67">
        <v>12</v>
      </c>
      <c r="IA94" s="67">
        <v>7</v>
      </c>
      <c r="IB94" s="67">
        <v>7</v>
      </c>
      <c r="IC94" s="69">
        <f t="shared" si="230"/>
        <v>76</v>
      </c>
      <c r="ID94" s="67">
        <v>3</v>
      </c>
      <c r="IE94" s="67">
        <v>5</v>
      </c>
      <c r="IF94" s="67">
        <v>12</v>
      </c>
      <c r="IG94" s="67">
        <v>6</v>
      </c>
      <c r="IH94" s="67">
        <v>6</v>
      </c>
      <c r="II94" s="67">
        <v>2</v>
      </c>
      <c r="IJ94" s="67">
        <v>8</v>
      </c>
      <c r="IK94" s="67">
        <v>9</v>
      </c>
      <c r="IL94" s="67">
        <v>0.5</v>
      </c>
      <c r="IM94" s="67">
        <v>6</v>
      </c>
      <c r="IN94" s="67">
        <v>5</v>
      </c>
      <c r="IO94" s="67">
        <v>4</v>
      </c>
      <c r="IP94" s="69">
        <f t="shared" si="231"/>
        <v>66.5</v>
      </c>
      <c r="IQ94" s="67">
        <v>6</v>
      </c>
      <c r="IR94" s="67">
        <v>5</v>
      </c>
      <c r="IS94" s="67">
        <v>9</v>
      </c>
      <c r="IT94" s="67">
        <v>1</v>
      </c>
      <c r="IU94" s="67">
        <v>6</v>
      </c>
      <c r="IV94" s="67">
        <v>6</v>
      </c>
      <c r="IW94" s="67">
        <v>5</v>
      </c>
      <c r="IX94" s="67">
        <v>7</v>
      </c>
      <c r="IY94" s="67">
        <v>2</v>
      </c>
      <c r="IZ94" s="67">
        <v>10</v>
      </c>
      <c r="JA94" s="67">
        <v>7</v>
      </c>
      <c r="JB94" s="67">
        <v>2</v>
      </c>
      <c r="JC94" s="69">
        <f t="shared" si="232"/>
        <v>66</v>
      </c>
      <c r="JD94" s="67">
        <v>4</v>
      </c>
      <c r="JE94" s="67">
        <v>6</v>
      </c>
      <c r="JF94" s="67">
        <v>6</v>
      </c>
      <c r="JG94" s="67">
        <v>14</v>
      </c>
      <c r="JH94" s="67">
        <v>5</v>
      </c>
      <c r="JI94" s="67">
        <v>4</v>
      </c>
      <c r="JJ94" s="67">
        <v>8</v>
      </c>
      <c r="JK94" s="67">
        <v>5</v>
      </c>
      <c r="JL94" s="67">
        <v>11</v>
      </c>
      <c r="JM94" s="67">
        <v>6</v>
      </c>
      <c r="JN94" s="67">
        <v>3</v>
      </c>
      <c r="JO94" s="67">
        <v>7</v>
      </c>
      <c r="JP94" s="69">
        <f t="shared" si="233"/>
        <v>79</v>
      </c>
      <c r="JQ94" s="67">
        <v>4</v>
      </c>
      <c r="JR94" s="67">
        <v>11</v>
      </c>
      <c r="JS94" s="67">
        <v>26</v>
      </c>
      <c r="JT94" s="67">
        <v>1</v>
      </c>
      <c r="JU94" s="67">
        <v>1</v>
      </c>
      <c r="JV94" s="67">
        <v>4</v>
      </c>
      <c r="JW94" s="67">
        <v>14</v>
      </c>
      <c r="JX94" s="67">
        <v>3</v>
      </c>
      <c r="JY94" s="67">
        <v>4</v>
      </c>
      <c r="JZ94" s="67">
        <v>10</v>
      </c>
      <c r="KA94" s="67">
        <v>6</v>
      </c>
      <c r="KB94" s="67">
        <v>10</v>
      </c>
      <c r="KC94" s="69">
        <f t="shared" si="234"/>
        <v>94</v>
      </c>
      <c r="KD94" s="67">
        <v>5</v>
      </c>
      <c r="KE94" s="67">
        <v>5</v>
      </c>
      <c r="KF94" s="67">
        <v>7</v>
      </c>
      <c r="KG94" s="67">
        <v>7</v>
      </c>
      <c r="KH94" s="67">
        <v>3</v>
      </c>
      <c r="KI94" s="67">
        <v>1</v>
      </c>
      <c r="KJ94" s="67">
        <v>11</v>
      </c>
      <c r="KK94" s="67">
        <v>4</v>
      </c>
      <c r="KL94" s="67">
        <v>6</v>
      </c>
      <c r="KM94" s="67">
        <v>12</v>
      </c>
      <c r="KN94" s="67">
        <v>3</v>
      </c>
      <c r="KO94" s="67">
        <v>11</v>
      </c>
      <c r="KP94" s="69">
        <f t="shared" si="235"/>
        <v>75</v>
      </c>
      <c r="KQ94" s="67">
        <v>7</v>
      </c>
      <c r="KR94" s="67">
        <v>9</v>
      </c>
      <c r="KS94" s="67">
        <v>15</v>
      </c>
      <c r="KT94" s="67">
        <v>6</v>
      </c>
      <c r="KU94" s="67">
        <v>4</v>
      </c>
      <c r="KV94" s="67">
        <v>3</v>
      </c>
      <c r="KW94" s="67">
        <v>0</v>
      </c>
      <c r="KX94" s="67">
        <v>13</v>
      </c>
      <c r="KY94" s="67">
        <v>11</v>
      </c>
      <c r="KZ94" s="67">
        <v>12</v>
      </c>
      <c r="LA94" s="67">
        <v>9</v>
      </c>
      <c r="LB94" s="67">
        <v>14</v>
      </c>
      <c r="LC94" s="69">
        <f t="shared" si="236"/>
        <v>103</v>
      </c>
      <c r="LD94" s="67">
        <v>2</v>
      </c>
      <c r="LE94" s="67">
        <v>2</v>
      </c>
      <c r="LF94" s="67">
        <v>5</v>
      </c>
      <c r="LG94" s="67">
        <v>12</v>
      </c>
      <c r="LH94" s="67">
        <v>12</v>
      </c>
      <c r="LI94" s="67">
        <v>17</v>
      </c>
      <c r="LJ94" s="67">
        <v>9</v>
      </c>
      <c r="LK94" s="67">
        <v>10</v>
      </c>
      <c r="LL94" s="67">
        <v>11</v>
      </c>
      <c r="LM94" s="67">
        <v>5</v>
      </c>
      <c r="LN94" s="67">
        <v>8</v>
      </c>
      <c r="LO94" s="67">
        <v>4</v>
      </c>
      <c r="LP94" s="69">
        <f t="shared" si="237"/>
        <v>97</v>
      </c>
      <c r="LQ94" s="171">
        <v>6</v>
      </c>
      <c r="LR94" s="171">
        <v>1</v>
      </c>
      <c r="LS94" s="171">
        <v>14</v>
      </c>
      <c r="LT94" s="171">
        <v>6</v>
      </c>
      <c r="LU94" s="171">
        <v>17</v>
      </c>
      <c r="LV94" s="171">
        <v>14</v>
      </c>
      <c r="LW94" s="171">
        <v>6</v>
      </c>
      <c r="LX94" s="171">
        <v>15</v>
      </c>
      <c r="LY94" s="171">
        <v>7</v>
      </c>
      <c r="LZ94" s="171">
        <v>8</v>
      </c>
      <c r="MA94" s="171">
        <v>9</v>
      </c>
      <c r="MB94" s="171">
        <v>12</v>
      </c>
      <c r="MC94" s="69">
        <f t="shared" si="238"/>
        <v>115</v>
      </c>
      <c r="MD94" s="171">
        <v>16</v>
      </c>
      <c r="ME94" s="171">
        <v>10</v>
      </c>
      <c r="MF94" s="171">
        <v>10</v>
      </c>
      <c r="MG94" s="171">
        <v>3</v>
      </c>
      <c r="MH94" s="171">
        <v>11</v>
      </c>
      <c r="MI94" s="171">
        <v>12</v>
      </c>
      <c r="MJ94" s="67">
        <v>11</v>
      </c>
      <c r="MK94" s="67"/>
      <c r="ML94" s="67"/>
      <c r="MM94" s="67"/>
      <c r="MN94" s="67"/>
      <c r="MO94" s="67"/>
      <c r="MP94" s="68">
        <f t="shared" si="239"/>
        <v>73</v>
      </c>
    </row>
    <row r="95" spans="1:354" s="76" customFormat="1" ht="13.5" thickBot="1" x14ac:dyDescent="0.3">
      <c r="A95" s="184"/>
      <c r="B95" s="185"/>
      <c r="C95" s="71" t="s">
        <v>82</v>
      </c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6">
        <f t="shared" si="213"/>
        <v>0</v>
      </c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6">
        <f t="shared" si="214"/>
        <v>0</v>
      </c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6">
        <f t="shared" si="215"/>
        <v>0</v>
      </c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7">
        <f t="shared" si="216"/>
        <v>0</v>
      </c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7">
        <f t="shared" si="217"/>
        <v>0</v>
      </c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7">
        <f t="shared" si="218"/>
        <v>0</v>
      </c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7">
        <f t="shared" si="219"/>
        <v>0</v>
      </c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6">
        <f t="shared" si="220"/>
        <v>0</v>
      </c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7">
        <f t="shared" si="221"/>
        <v>0</v>
      </c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7">
        <f t="shared" si="222"/>
        <v>0</v>
      </c>
      <c r="ED95" s="88"/>
      <c r="EE95" s="88"/>
      <c r="EF95" s="88"/>
      <c r="EG95" s="88"/>
      <c r="EH95" s="88"/>
      <c r="EI95" s="88"/>
      <c r="EJ95" s="88"/>
      <c r="EK95" s="88"/>
      <c r="EL95" s="88"/>
      <c r="EM95" s="88"/>
      <c r="EN95" s="88"/>
      <c r="EO95" s="88"/>
      <c r="EP95" s="87">
        <f t="shared" si="223"/>
        <v>0</v>
      </c>
      <c r="EQ95" s="88"/>
      <c r="ER95" s="88"/>
      <c r="ES95" s="88"/>
      <c r="ET95" s="88"/>
      <c r="EU95" s="88"/>
      <c r="EV95" s="88"/>
      <c r="EW95" s="88"/>
      <c r="EX95" s="88"/>
      <c r="EY95" s="88"/>
      <c r="EZ95" s="88"/>
      <c r="FA95" s="88"/>
      <c r="FB95" s="88"/>
      <c r="FC95" s="87">
        <f t="shared" si="224"/>
        <v>0</v>
      </c>
      <c r="FD95" s="88">
        <v>0</v>
      </c>
      <c r="FE95" s="88">
        <v>2</v>
      </c>
      <c r="FF95" s="88">
        <v>0</v>
      </c>
      <c r="FG95" s="88">
        <v>0</v>
      </c>
      <c r="FH95" s="88">
        <v>3</v>
      </c>
      <c r="FI95" s="88">
        <v>4</v>
      </c>
      <c r="FJ95" s="88">
        <v>0</v>
      </c>
      <c r="FK95" s="88">
        <v>2</v>
      </c>
      <c r="FL95" s="88">
        <v>0</v>
      </c>
      <c r="FM95" s="88">
        <v>0</v>
      </c>
      <c r="FN95" s="88">
        <v>3</v>
      </c>
      <c r="FO95" s="88">
        <v>2</v>
      </c>
      <c r="FP95" s="86">
        <f t="shared" si="225"/>
        <v>16</v>
      </c>
      <c r="FQ95" s="88">
        <v>2</v>
      </c>
      <c r="FR95" s="88">
        <v>2</v>
      </c>
      <c r="FS95" s="88">
        <v>2</v>
      </c>
      <c r="FT95" s="88">
        <v>0</v>
      </c>
      <c r="FU95" s="88">
        <v>3</v>
      </c>
      <c r="FV95" s="88">
        <v>3</v>
      </c>
      <c r="FW95" s="88">
        <v>1</v>
      </c>
      <c r="FX95" s="88">
        <v>4</v>
      </c>
      <c r="FY95" s="88">
        <v>0</v>
      </c>
      <c r="FZ95" s="88">
        <v>0</v>
      </c>
      <c r="GA95" s="88">
        <v>4</v>
      </c>
      <c r="GB95" s="88">
        <v>0</v>
      </c>
      <c r="GC95" s="86">
        <f t="shared" si="226"/>
        <v>21</v>
      </c>
      <c r="GD95" s="88">
        <v>2</v>
      </c>
      <c r="GE95" s="88">
        <v>2</v>
      </c>
      <c r="GF95" s="88">
        <v>2</v>
      </c>
      <c r="GG95" s="88">
        <v>2</v>
      </c>
      <c r="GH95" s="88">
        <v>3</v>
      </c>
      <c r="GI95" s="88">
        <v>1</v>
      </c>
      <c r="GJ95" s="88">
        <v>1</v>
      </c>
      <c r="GK95" s="88">
        <v>3</v>
      </c>
      <c r="GL95" s="88">
        <v>1</v>
      </c>
      <c r="GM95" s="88">
        <v>0</v>
      </c>
      <c r="GN95" s="88">
        <v>2</v>
      </c>
      <c r="GO95" s="88">
        <v>0</v>
      </c>
      <c r="GP95" s="86">
        <f t="shared" si="227"/>
        <v>19</v>
      </c>
      <c r="GQ95" s="88">
        <v>3</v>
      </c>
      <c r="GR95" s="88"/>
      <c r="GS95" s="88">
        <v>2</v>
      </c>
      <c r="GT95" s="88">
        <v>1</v>
      </c>
      <c r="GU95" s="88">
        <v>4</v>
      </c>
      <c r="GV95" s="88">
        <v>1</v>
      </c>
      <c r="GW95" s="88">
        <v>1</v>
      </c>
      <c r="GX95" s="88">
        <v>4</v>
      </c>
      <c r="GY95" s="88">
        <v>1</v>
      </c>
      <c r="GZ95" s="88">
        <v>0</v>
      </c>
      <c r="HA95" s="88">
        <v>0</v>
      </c>
      <c r="HB95" s="88">
        <v>1</v>
      </c>
      <c r="HC95" s="86">
        <f t="shared" si="228"/>
        <v>18</v>
      </c>
      <c r="HD95" s="88">
        <v>2</v>
      </c>
      <c r="HE95" s="88">
        <v>2</v>
      </c>
      <c r="HF95" s="88">
        <v>1</v>
      </c>
      <c r="HG95" s="88">
        <v>2</v>
      </c>
      <c r="HH95" s="88">
        <v>1</v>
      </c>
      <c r="HI95" s="88">
        <v>1</v>
      </c>
      <c r="HJ95" s="88">
        <v>4</v>
      </c>
      <c r="HK95" s="88">
        <v>1</v>
      </c>
      <c r="HL95" s="88">
        <v>1</v>
      </c>
      <c r="HM95" s="88">
        <v>2</v>
      </c>
      <c r="HN95" s="88">
        <v>2</v>
      </c>
      <c r="HO95" s="88">
        <v>1</v>
      </c>
      <c r="HP95" s="84">
        <f t="shared" si="229"/>
        <v>20</v>
      </c>
      <c r="HQ95" s="88">
        <v>1</v>
      </c>
      <c r="HR95" s="88">
        <v>1</v>
      </c>
      <c r="HS95" s="88">
        <v>1</v>
      </c>
      <c r="HT95" s="88">
        <v>0</v>
      </c>
      <c r="HU95" s="88">
        <v>7</v>
      </c>
      <c r="HV95" s="88">
        <v>1</v>
      </c>
      <c r="HW95" s="88">
        <v>3</v>
      </c>
      <c r="HX95" s="88">
        <v>1</v>
      </c>
      <c r="HY95" s="88">
        <v>1</v>
      </c>
      <c r="HZ95" s="88">
        <v>2</v>
      </c>
      <c r="IA95" s="88">
        <v>4</v>
      </c>
      <c r="IB95" s="88">
        <v>2</v>
      </c>
      <c r="IC95" s="84">
        <f t="shared" si="230"/>
        <v>24</v>
      </c>
      <c r="ID95" s="88">
        <v>3</v>
      </c>
      <c r="IE95" s="88">
        <v>0</v>
      </c>
      <c r="IF95" s="88">
        <v>3</v>
      </c>
      <c r="IG95" s="88">
        <v>2</v>
      </c>
      <c r="IH95" s="88">
        <v>2</v>
      </c>
      <c r="II95" s="88">
        <v>1</v>
      </c>
      <c r="IJ95" s="88">
        <v>2</v>
      </c>
      <c r="IK95" s="88">
        <v>2</v>
      </c>
      <c r="IL95" s="88">
        <v>2</v>
      </c>
      <c r="IM95" s="88">
        <v>1</v>
      </c>
      <c r="IN95" s="88">
        <v>4</v>
      </c>
      <c r="IO95" s="88">
        <v>1</v>
      </c>
      <c r="IP95" s="84">
        <f t="shared" si="231"/>
        <v>23</v>
      </c>
      <c r="IQ95" s="88">
        <v>2</v>
      </c>
      <c r="IR95" s="88">
        <v>0</v>
      </c>
      <c r="IS95" s="88">
        <v>7</v>
      </c>
      <c r="IT95" s="88">
        <v>3</v>
      </c>
      <c r="IU95" s="88">
        <v>1</v>
      </c>
      <c r="IV95" s="88">
        <v>3</v>
      </c>
      <c r="IW95" s="88">
        <v>2</v>
      </c>
      <c r="IX95" s="88">
        <v>0</v>
      </c>
      <c r="IY95" s="88">
        <v>1</v>
      </c>
      <c r="IZ95" s="88">
        <v>4</v>
      </c>
      <c r="JA95" s="88">
        <v>1</v>
      </c>
      <c r="JB95" s="88">
        <v>4</v>
      </c>
      <c r="JC95" s="84">
        <f t="shared" si="232"/>
        <v>28</v>
      </c>
      <c r="JD95" s="88">
        <v>0</v>
      </c>
      <c r="JE95" s="88">
        <v>3</v>
      </c>
      <c r="JF95" s="88">
        <v>1</v>
      </c>
      <c r="JG95" s="88">
        <v>1</v>
      </c>
      <c r="JH95" s="88">
        <v>0</v>
      </c>
      <c r="JI95" s="88">
        <v>2</v>
      </c>
      <c r="JJ95" s="88">
        <v>7</v>
      </c>
      <c r="JK95" s="88">
        <v>3</v>
      </c>
      <c r="JL95" s="88">
        <v>1</v>
      </c>
      <c r="JM95" s="88">
        <v>1</v>
      </c>
      <c r="JN95" s="88">
        <v>3</v>
      </c>
      <c r="JO95" s="88">
        <v>0</v>
      </c>
      <c r="JP95" s="84">
        <f t="shared" si="233"/>
        <v>22</v>
      </c>
      <c r="JQ95" s="88">
        <v>0</v>
      </c>
      <c r="JR95" s="88">
        <v>2</v>
      </c>
      <c r="JS95" s="88">
        <v>12</v>
      </c>
      <c r="JT95" s="88">
        <v>0</v>
      </c>
      <c r="JU95" s="88">
        <v>1</v>
      </c>
      <c r="JV95" s="88">
        <v>2</v>
      </c>
      <c r="JW95" s="88">
        <v>2</v>
      </c>
      <c r="JX95" s="88">
        <v>1</v>
      </c>
      <c r="JY95" s="88">
        <v>0</v>
      </c>
      <c r="JZ95" s="88">
        <v>3</v>
      </c>
      <c r="KA95" s="88">
        <v>2</v>
      </c>
      <c r="KB95" s="88">
        <v>0</v>
      </c>
      <c r="KC95" s="84">
        <f t="shared" si="234"/>
        <v>25</v>
      </c>
      <c r="KD95" s="88">
        <v>1</v>
      </c>
      <c r="KE95" s="88">
        <v>0</v>
      </c>
      <c r="KF95" s="88">
        <v>2</v>
      </c>
      <c r="KG95" s="88">
        <v>2</v>
      </c>
      <c r="KH95" s="88">
        <v>1</v>
      </c>
      <c r="KI95" s="88">
        <v>1</v>
      </c>
      <c r="KJ95" s="88">
        <v>1</v>
      </c>
      <c r="KK95" s="88">
        <v>0</v>
      </c>
      <c r="KL95" s="88">
        <v>2</v>
      </c>
      <c r="KM95" s="88">
        <v>0</v>
      </c>
      <c r="KN95" s="88">
        <v>3</v>
      </c>
      <c r="KO95" s="88">
        <v>3</v>
      </c>
      <c r="KP95" s="84">
        <f t="shared" si="235"/>
        <v>16</v>
      </c>
      <c r="KQ95" s="88">
        <v>0</v>
      </c>
      <c r="KR95" s="88">
        <v>1</v>
      </c>
      <c r="KS95" s="88">
        <v>2</v>
      </c>
      <c r="KT95" s="88">
        <v>3</v>
      </c>
      <c r="KU95" s="88">
        <v>1</v>
      </c>
      <c r="KV95" s="88">
        <v>1</v>
      </c>
      <c r="KW95" s="88">
        <v>0</v>
      </c>
      <c r="KX95" s="88">
        <v>2</v>
      </c>
      <c r="KY95" s="88">
        <v>5</v>
      </c>
      <c r="KZ95" s="88">
        <v>3</v>
      </c>
      <c r="LA95" s="88">
        <v>1</v>
      </c>
      <c r="LB95" s="88">
        <v>5</v>
      </c>
      <c r="LC95" s="84">
        <f t="shared" si="236"/>
        <v>24</v>
      </c>
      <c r="LD95" s="88">
        <v>2</v>
      </c>
      <c r="LE95" s="88">
        <v>1</v>
      </c>
      <c r="LF95" s="88">
        <v>4</v>
      </c>
      <c r="LG95" s="88">
        <v>2</v>
      </c>
      <c r="LH95" s="88">
        <v>6</v>
      </c>
      <c r="LI95" s="88">
        <v>7</v>
      </c>
      <c r="LJ95" s="88">
        <v>3</v>
      </c>
      <c r="LK95" s="88">
        <v>4</v>
      </c>
      <c r="LL95" s="88">
        <v>0</v>
      </c>
      <c r="LM95" s="88">
        <v>3</v>
      </c>
      <c r="LN95" s="88">
        <v>4</v>
      </c>
      <c r="LO95" s="88">
        <v>1</v>
      </c>
      <c r="LP95" s="84">
        <f t="shared" si="237"/>
        <v>37</v>
      </c>
      <c r="LQ95" s="173">
        <v>5</v>
      </c>
      <c r="LR95" s="173">
        <v>1</v>
      </c>
      <c r="LS95" s="173">
        <v>1</v>
      </c>
      <c r="LT95" s="173">
        <v>11</v>
      </c>
      <c r="LU95" s="173">
        <v>2</v>
      </c>
      <c r="LV95" s="173">
        <v>1</v>
      </c>
      <c r="LW95" s="173">
        <v>5</v>
      </c>
      <c r="LX95" s="173">
        <v>4</v>
      </c>
      <c r="LY95" s="173">
        <v>5</v>
      </c>
      <c r="LZ95" s="173">
        <v>5</v>
      </c>
      <c r="MA95" s="173">
        <v>3</v>
      </c>
      <c r="MB95" s="173">
        <v>2</v>
      </c>
      <c r="MC95" s="84">
        <f t="shared" si="238"/>
        <v>45</v>
      </c>
      <c r="MD95" s="173">
        <v>3</v>
      </c>
      <c r="ME95" s="173">
        <v>1</v>
      </c>
      <c r="MF95" s="173">
        <v>3</v>
      </c>
      <c r="MG95" s="173">
        <v>2</v>
      </c>
      <c r="MH95" s="173">
        <v>2</v>
      </c>
      <c r="MI95" s="173">
        <v>4</v>
      </c>
      <c r="MJ95" s="88">
        <v>5</v>
      </c>
      <c r="MK95" s="88"/>
      <c r="ML95" s="88"/>
      <c r="MM95" s="88"/>
      <c r="MN95" s="88"/>
      <c r="MO95" s="88"/>
      <c r="MP95" s="86">
        <f t="shared" si="239"/>
        <v>20</v>
      </c>
    </row>
    <row r="96" spans="1:354" ht="39" thickBot="1" x14ac:dyDescent="0.3">
      <c r="A96" s="186"/>
      <c r="B96" s="187"/>
      <c r="C96" s="91" t="s">
        <v>47</v>
      </c>
      <c r="D96" s="80">
        <v>38</v>
      </c>
      <c r="E96" s="80">
        <v>49</v>
      </c>
      <c r="F96" s="80">
        <v>77</v>
      </c>
      <c r="G96" s="80">
        <v>51</v>
      </c>
      <c r="H96" s="80">
        <v>69</v>
      </c>
      <c r="I96" s="80">
        <v>46</v>
      </c>
      <c r="J96" s="80">
        <v>55</v>
      </c>
      <c r="K96" s="80">
        <v>72</v>
      </c>
      <c r="L96" s="80">
        <v>64</v>
      </c>
      <c r="M96" s="80">
        <v>87</v>
      </c>
      <c r="N96" s="80">
        <v>91</v>
      </c>
      <c r="O96" s="80">
        <v>75</v>
      </c>
      <c r="P96" s="81">
        <f>SUM(D96:O96)</f>
        <v>774</v>
      </c>
      <c r="Q96" s="80">
        <v>65</v>
      </c>
      <c r="R96" s="80">
        <v>58</v>
      </c>
      <c r="S96" s="80">
        <v>97</v>
      </c>
      <c r="T96" s="80">
        <v>78</v>
      </c>
      <c r="U96" s="80">
        <v>93</v>
      </c>
      <c r="V96" s="80">
        <v>61</v>
      </c>
      <c r="W96" s="80">
        <v>102</v>
      </c>
      <c r="X96" s="80">
        <v>66</v>
      </c>
      <c r="Y96" s="80">
        <v>98</v>
      </c>
      <c r="Z96" s="80">
        <v>85</v>
      </c>
      <c r="AA96" s="80">
        <v>65</v>
      </c>
      <c r="AB96" s="80">
        <v>189</v>
      </c>
      <c r="AC96" s="81">
        <f>SUM(Q96:AB96)</f>
        <v>1057</v>
      </c>
      <c r="AD96" s="80">
        <v>78</v>
      </c>
      <c r="AE96" s="80">
        <v>81</v>
      </c>
      <c r="AF96" s="80">
        <v>63</v>
      </c>
      <c r="AG96" s="80">
        <v>67</v>
      </c>
      <c r="AH96" s="80">
        <v>88</v>
      </c>
      <c r="AI96" s="80">
        <v>68</v>
      </c>
      <c r="AJ96" s="80">
        <v>58</v>
      </c>
      <c r="AK96" s="80">
        <v>83</v>
      </c>
      <c r="AL96" s="80">
        <v>61</v>
      </c>
      <c r="AM96" s="80">
        <v>85</v>
      </c>
      <c r="AN96" s="80">
        <v>62</v>
      </c>
      <c r="AO96" s="80">
        <v>55</v>
      </c>
      <c r="AP96" s="81">
        <f>SUM(AD96:AO96)</f>
        <v>849</v>
      </c>
      <c r="AQ96" s="80">
        <v>57</v>
      </c>
      <c r="AR96" s="80">
        <v>60</v>
      </c>
      <c r="AS96" s="80">
        <v>71</v>
      </c>
      <c r="AT96" s="80">
        <v>65</v>
      </c>
      <c r="AU96" s="80">
        <v>73</v>
      </c>
      <c r="AV96" s="80">
        <v>86</v>
      </c>
      <c r="AW96" s="80">
        <v>86</v>
      </c>
      <c r="AX96" s="80">
        <v>67</v>
      </c>
      <c r="AY96" s="80">
        <v>58</v>
      </c>
      <c r="AZ96" s="80">
        <v>82</v>
      </c>
      <c r="BA96" s="80">
        <v>56</v>
      </c>
      <c r="BB96" s="80">
        <v>59</v>
      </c>
      <c r="BC96" s="82">
        <f>SUM(AQ96:BB96)</f>
        <v>820</v>
      </c>
      <c r="BD96" s="80">
        <v>64</v>
      </c>
      <c r="BE96" s="80">
        <v>37</v>
      </c>
      <c r="BF96" s="80">
        <v>122</v>
      </c>
      <c r="BG96" s="80">
        <v>75</v>
      </c>
      <c r="BH96" s="80">
        <v>87</v>
      </c>
      <c r="BI96" s="80">
        <v>75</v>
      </c>
      <c r="BJ96" s="80">
        <v>82</v>
      </c>
      <c r="BK96" s="80">
        <v>90</v>
      </c>
      <c r="BL96" s="80">
        <v>61</v>
      </c>
      <c r="BM96" s="80">
        <v>76</v>
      </c>
      <c r="BN96" s="80">
        <v>73</v>
      </c>
      <c r="BO96" s="80">
        <v>79</v>
      </c>
      <c r="BP96" s="82">
        <f>SUM(BD96:BO96)</f>
        <v>921</v>
      </c>
      <c r="BQ96" s="80">
        <v>94</v>
      </c>
      <c r="BR96" s="80">
        <v>68</v>
      </c>
      <c r="BS96" s="80">
        <v>77</v>
      </c>
      <c r="BT96" s="80">
        <v>82</v>
      </c>
      <c r="BU96" s="80">
        <v>64</v>
      </c>
      <c r="BV96" s="80">
        <v>95</v>
      </c>
      <c r="BW96" s="80">
        <v>77</v>
      </c>
      <c r="BX96" s="80">
        <v>88</v>
      </c>
      <c r="BY96" s="80">
        <v>56</v>
      </c>
      <c r="BZ96" s="80">
        <v>88</v>
      </c>
      <c r="CA96" s="80">
        <v>49</v>
      </c>
      <c r="CB96" s="80">
        <v>95</v>
      </c>
      <c r="CC96" s="82">
        <f>SUM(BQ96:CB96)</f>
        <v>933</v>
      </c>
      <c r="CD96" s="80">
        <v>74</v>
      </c>
      <c r="CE96" s="80">
        <v>53</v>
      </c>
      <c r="CF96" s="80">
        <v>98</v>
      </c>
      <c r="CG96" s="80">
        <v>83</v>
      </c>
      <c r="CH96" s="80">
        <v>75</v>
      </c>
      <c r="CI96" s="80">
        <v>104</v>
      </c>
      <c r="CJ96" s="80">
        <v>103</v>
      </c>
      <c r="CK96" s="80">
        <v>102</v>
      </c>
      <c r="CL96" s="80">
        <v>104</v>
      </c>
      <c r="CM96" s="80">
        <v>96</v>
      </c>
      <c r="CN96" s="80">
        <v>96</v>
      </c>
      <c r="CO96" s="80">
        <v>79</v>
      </c>
      <c r="CP96" s="82">
        <f>SUM(CD96:CO96)</f>
        <v>1067</v>
      </c>
      <c r="CQ96" s="80">
        <v>57</v>
      </c>
      <c r="CR96" s="80">
        <v>79</v>
      </c>
      <c r="CS96" s="80">
        <v>96</v>
      </c>
      <c r="CT96" s="80">
        <v>95</v>
      </c>
      <c r="CU96" s="80">
        <v>120</v>
      </c>
      <c r="CV96" s="80">
        <v>112</v>
      </c>
      <c r="CW96" s="80">
        <v>82</v>
      </c>
      <c r="CX96" s="80">
        <v>65</v>
      </c>
      <c r="CY96" s="80">
        <v>98</v>
      </c>
      <c r="CZ96" s="80">
        <v>89</v>
      </c>
      <c r="DA96" s="80">
        <v>87</v>
      </c>
      <c r="DB96" s="80">
        <v>87</v>
      </c>
      <c r="DC96" s="80">
        <f>SUM(CQ96:DB96)</f>
        <v>1067</v>
      </c>
      <c r="DD96" s="80">
        <v>87</v>
      </c>
      <c r="DE96" s="80">
        <v>92</v>
      </c>
      <c r="DF96" s="80">
        <v>122</v>
      </c>
      <c r="DG96" s="80">
        <v>88</v>
      </c>
      <c r="DH96" s="80">
        <v>77</v>
      </c>
      <c r="DI96" s="80">
        <v>63</v>
      </c>
      <c r="DJ96" s="80">
        <v>85</v>
      </c>
      <c r="DK96" s="80">
        <v>97</v>
      </c>
      <c r="DL96" s="80">
        <v>83</v>
      </c>
      <c r="DM96" s="80">
        <v>78</v>
      </c>
      <c r="DN96" s="80">
        <v>86</v>
      </c>
      <c r="DO96" s="80">
        <v>82</v>
      </c>
      <c r="DP96" s="82">
        <f>SUM(DD96:DO96)</f>
        <v>1040</v>
      </c>
      <c r="DQ96" s="80">
        <v>76</v>
      </c>
      <c r="DR96" s="80">
        <v>77</v>
      </c>
      <c r="DS96" s="80">
        <v>110</v>
      </c>
      <c r="DT96" s="80">
        <v>102</v>
      </c>
      <c r="DU96" s="80">
        <v>79</v>
      </c>
      <c r="DV96" s="80">
        <v>84</v>
      </c>
      <c r="DW96" s="80">
        <v>100</v>
      </c>
      <c r="DX96" s="80">
        <v>88</v>
      </c>
      <c r="DY96" s="80">
        <v>75</v>
      </c>
      <c r="DZ96" s="80">
        <v>80</v>
      </c>
      <c r="EA96" s="80">
        <v>83</v>
      </c>
      <c r="EB96" s="80">
        <v>49</v>
      </c>
      <c r="EC96" s="82">
        <f>SUM(DQ96:EB96)</f>
        <v>1003</v>
      </c>
      <c r="ED96" s="80">
        <v>84</v>
      </c>
      <c r="EE96" s="80">
        <v>90</v>
      </c>
      <c r="EF96" s="80">
        <v>91</v>
      </c>
      <c r="EG96" s="80">
        <v>106</v>
      </c>
      <c r="EH96" s="80">
        <v>88</v>
      </c>
      <c r="EI96" s="80">
        <v>110</v>
      </c>
      <c r="EJ96" s="80">
        <v>108</v>
      </c>
      <c r="EK96" s="80">
        <v>101</v>
      </c>
      <c r="EL96" s="80">
        <v>86</v>
      </c>
      <c r="EM96" s="80">
        <v>134</v>
      </c>
      <c r="EN96" s="80">
        <v>103</v>
      </c>
      <c r="EO96" s="80">
        <v>126</v>
      </c>
      <c r="EP96" s="82">
        <f>SUM(ED96:EO96)</f>
        <v>1227</v>
      </c>
      <c r="EQ96" s="80">
        <v>111</v>
      </c>
      <c r="ER96" s="80">
        <v>118</v>
      </c>
      <c r="ES96" s="80">
        <v>128</v>
      </c>
      <c r="ET96" s="80">
        <v>87</v>
      </c>
      <c r="EU96" s="80">
        <v>72</v>
      </c>
      <c r="EV96" s="80">
        <v>121</v>
      </c>
      <c r="EW96" s="80">
        <v>134</v>
      </c>
      <c r="EX96" s="80">
        <v>100</v>
      </c>
      <c r="EY96" s="80">
        <v>77</v>
      </c>
      <c r="EZ96" s="80">
        <v>125</v>
      </c>
      <c r="FA96" s="80">
        <v>97</v>
      </c>
      <c r="FB96" s="80">
        <v>111</v>
      </c>
      <c r="FC96" s="82">
        <f>SUM(EQ96:FB96)</f>
        <v>1281</v>
      </c>
      <c r="FD96" s="80">
        <f>SUM(FD82:FD95)</f>
        <v>95</v>
      </c>
      <c r="FE96" s="80">
        <f t="shared" ref="FE96:HP96" si="240">SUM(FE82:FE95)</f>
        <v>98</v>
      </c>
      <c r="FF96" s="80">
        <f t="shared" si="240"/>
        <v>120</v>
      </c>
      <c r="FG96" s="80">
        <f t="shared" si="240"/>
        <v>123</v>
      </c>
      <c r="FH96" s="80">
        <f t="shared" si="240"/>
        <v>130</v>
      </c>
      <c r="FI96" s="80">
        <f t="shared" si="240"/>
        <v>161</v>
      </c>
      <c r="FJ96" s="80">
        <f t="shared" si="240"/>
        <v>119</v>
      </c>
      <c r="FK96" s="80">
        <f t="shared" si="240"/>
        <v>116</v>
      </c>
      <c r="FL96" s="80">
        <f t="shared" si="240"/>
        <v>96</v>
      </c>
      <c r="FM96" s="80">
        <f t="shared" si="240"/>
        <v>129</v>
      </c>
      <c r="FN96" s="80">
        <f t="shared" si="240"/>
        <v>78</v>
      </c>
      <c r="FO96" s="80">
        <f t="shared" si="240"/>
        <v>118</v>
      </c>
      <c r="FP96" s="80">
        <f t="shared" si="240"/>
        <v>1383</v>
      </c>
      <c r="FQ96" s="80">
        <f t="shared" si="240"/>
        <v>95</v>
      </c>
      <c r="FR96" s="80">
        <f t="shared" si="240"/>
        <v>122</v>
      </c>
      <c r="FS96" s="80">
        <f t="shared" si="240"/>
        <v>141</v>
      </c>
      <c r="FT96" s="80">
        <f t="shared" si="240"/>
        <v>122</v>
      </c>
      <c r="FU96" s="80">
        <f t="shared" si="240"/>
        <v>103</v>
      </c>
      <c r="FV96" s="80">
        <f t="shared" si="240"/>
        <v>126</v>
      </c>
      <c r="FW96" s="80">
        <f t="shared" si="240"/>
        <v>78</v>
      </c>
      <c r="FX96" s="80">
        <f t="shared" si="240"/>
        <v>145</v>
      </c>
      <c r="FY96" s="80">
        <f t="shared" si="240"/>
        <v>93</v>
      </c>
      <c r="FZ96" s="80">
        <f t="shared" si="240"/>
        <v>129</v>
      </c>
      <c r="GA96" s="80">
        <f t="shared" si="240"/>
        <v>145</v>
      </c>
      <c r="GB96" s="80">
        <f t="shared" si="240"/>
        <v>151</v>
      </c>
      <c r="GC96" s="80">
        <f t="shared" si="240"/>
        <v>1450</v>
      </c>
      <c r="GD96" s="80">
        <f t="shared" si="240"/>
        <v>112</v>
      </c>
      <c r="GE96" s="80">
        <f t="shared" si="240"/>
        <v>92</v>
      </c>
      <c r="GF96" s="80">
        <f t="shared" si="240"/>
        <v>77</v>
      </c>
      <c r="GG96" s="80">
        <f t="shared" si="240"/>
        <v>171</v>
      </c>
      <c r="GH96" s="80">
        <f t="shared" si="240"/>
        <v>114</v>
      </c>
      <c r="GI96" s="80">
        <f t="shared" si="240"/>
        <v>136</v>
      </c>
      <c r="GJ96" s="80">
        <f t="shared" si="240"/>
        <v>115</v>
      </c>
      <c r="GK96" s="80">
        <f t="shared" si="240"/>
        <v>101</v>
      </c>
      <c r="GL96" s="80">
        <f t="shared" si="240"/>
        <v>146</v>
      </c>
      <c r="GM96" s="80">
        <f t="shared" si="240"/>
        <v>123</v>
      </c>
      <c r="GN96" s="80">
        <f t="shared" si="240"/>
        <v>138</v>
      </c>
      <c r="GO96" s="80">
        <f t="shared" si="240"/>
        <v>128</v>
      </c>
      <c r="GP96" s="80">
        <f t="shared" si="240"/>
        <v>1453</v>
      </c>
      <c r="GQ96" s="80">
        <f t="shared" si="240"/>
        <v>136</v>
      </c>
      <c r="GR96" s="80">
        <f t="shared" si="240"/>
        <v>145</v>
      </c>
      <c r="GS96" s="80">
        <f t="shared" si="240"/>
        <v>113</v>
      </c>
      <c r="GT96" s="80">
        <f t="shared" si="240"/>
        <v>134</v>
      </c>
      <c r="GU96" s="80">
        <f t="shared" si="240"/>
        <v>111</v>
      </c>
      <c r="GV96" s="80">
        <f t="shared" si="240"/>
        <v>124</v>
      </c>
      <c r="GW96" s="80">
        <f t="shared" si="240"/>
        <v>109</v>
      </c>
      <c r="GX96" s="80">
        <f t="shared" si="240"/>
        <v>138</v>
      </c>
      <c r="GY96" s="80">
        <f t="shared" si="240"/>
        <v>152</v>
      </c>
      <c r="GZ96" s="80">
        <f t="shared" si="240"/>
        <v>146</v>
      </c>
      <c r="HA96" s="80">
        <f t="shared" si="240"/>
        <v>136</v>
      </c>
      <c r="HB96" s="80">
        <f t="shared" si="240"/>
        <v>163</v>
      </c>
      <c r="HC96" s="80">
        <f t="shared" si="240"/>
        <v>1607</v>
      </c>
      <c r="HD96" s="80">
        <f t="shared" si="240"/>
        <v>130</v>
      </c>
      <c r="HE96" s="80">
        <f t="shared" si="240"/>
        <v>156</v>
      </c>
      <c r="HF96" s="80">
        <f t="shared" si="240"/>
        <v>166</v>
      </c>
      <c r="HG96" s="80">
        <f t="shared" si="240"/>
        <v>166</v>
      </c>
      <c r="HH96" s="80">
        <f t="shared" si="240"/>
        <v>178</v>
      </c>
      <c r="HI96" s="80">
        <f>SUM(HI82:HI95)</f>
        <v>153</v>
      </c>
      <c r="HJ96" s="80">
        <f t="shared" si="240"/>
        <v>169</v>
      </c>
      <c r="HK96" s="80">
        <f t="shared" si="240"/>
        <v>159</v>
      </c>
      <c r="HL96" s="80">
        <f t="shared" si="240"/>
        <v>143</v>
      </c>
      <c r="HM96" s="80">
        <f t="shared" si="240"/>
        <v>172</v>
      </c>
      <c r="HN96" s="80">
        <f t="shared" si="240"/>
        <v>161</v>
      </c>
      <c r="HO96" s="80">
        <f t="shared" si="240"/>
        <v>162</v>
      </c>
      <c r="HP96" s="82">
        <f t="shared" si="240"/>
        <v>1915</v>
      </c>
      <c r="HQ96" s="80">
        <f t="shared" ref="HQ96:IP96" si="241">SUM(HQ82:HQ95)</f>
        <v>114</v>
      </c>
      <c r="HR96" s="80">
        <f t="shared" si="241"/>
        <v>149</v>
      </c>
      <c r="HS96" s="80">
        <f t="shared" si="241"/>
        <v>192</v>
      </c>
      <c r="HT96" s="80">
        <f t="shared" si="241"/>
        <v>169</v>
      </c>
      <c r="HU96" s="80">
        <f t="shared" si="241"/>
        <v>109</v>
      </c>
      <c r="HV96" s="80">
        <f t="shared" si="241"/>
        <v>136</v>
      </c>
      <c r="HW96" s="80">
        <f t="shared" si="241"/>
        <v>138</v>
      </c>
      <c r="HX96" s="80">
        <f t="shared" si="241"/>
        <v>145</v>
      </c>
      <c r="HY96" s="80">
        <f t="shared" si="241"/>
        <v>144</v>
      </c>
      <c r="HZ96" s="80">
        <f t="shared" si="241"/>
        <v>190</v>
      </c>
      <c r="IA96" s="80">
        <f t="shared" si="241"/>
        <v>190</v>
      </c>
      <c r="IB96" s="80">
        <f t="shared" si="241"/>
        <v>151</v>
      </c>
      <c r="IC96" s="82">
        <f t="shared" si="241"/>
        <v>1827</v>
      </c>
      <c r="ID96" s="80">
        <f t="shared" si="241"/>
        <v>136</v>
      </c>
      <c r="IE96" s="80">
        <f t="shared" si="241"/>
        <v>132</v>
      </c>
      <c r="IF96" s="80">
        <f t="shared" si="241"/>
        <v>160</v>
      </c>
      <c r="IG96" s="80">
        <f t="shared" si="241"/>
        <v>199</v>
      </c>
      <c r="IH96" s="80">
        <f t="shared" si="241"/>
        <v>154</v>
      </c>
      <c r="II96" s="80">
        <f t="shared" si="241"/>
        <v>122</v>
      </c>
      <c r="IJ96" s="80">
        <f t="shared" si="241"/>
        <v>161</v>
      </c>
      <c r="IK96" s="80">
        <f t="shared" si="241"/>
        <v>154</v>
      </c>
      <c r="IL96" s="80">
        <f t="shared" si="241"/>
        <v>108.5</v>
      </c>
      <c r="IM96" s="80">
        <f t="shared" si="241"/>
        <v>195</v>
      </c>
      <c r="IN96" s="80">
        <f t="shared" si="241"/>
        <v>182</v>
      </c>
      <c r="IO96" s="80">
        <f t="shared" si="241"/>
        <v>132</v>
      </c>
      <c r="IP96" s="82">
        <f t="shared" si="241"/>
        <v>1835.5</v>
      </c>
      <c r="IQ96" s="80">
        <f t="shared" ref="IQ96:JC96" si="242">SUM(IQ82:IQ95)</f>
        <v>156</v>
      </c>
      <c r="IR96" s="80">
        <f t="shared" si="242"/>
        <v>131</v>
      </c>
      <c r="IS96" s="80">
        <f t="shared" si="242"/>
        <v>204</v>
      </c>
      <c r="IT96" s="80">
        <f t="shared" si="242"/>
        <v>129</v>
      </c>
      <c r="IU96" s="80">
        <f t="shared" si="242"/>
        <v>113</v>
      </c>
      <c r="IV96" s="80">
        <f t="shared" si="242"/>
        <v>140</v>
      </c>
      <c r="IW96" s="80">
        <f t="shared" si="242"/>
        <v>171</v>
      </c>
      <c r="IX96" s="80">
        <f t="shared" si="242"/>
        <v>115</v>
      </c>
      <c r="IY96" s="80">
        <f t="shared" si="242"/>
        <v>161</v>
      </c>
      <c r="IZ96" s="80">
        <f t="shared" si="242"/>
        <v>240</v>
      </c>
      <c r="JA96" s="80">
        <f t="shared" si="242"/>
        <v>188</v>
      </c>
      <c r="JB96" s="80">
        <f t="shared" si="242"/>
        <v>181</v>
      </c>
      <c r="JC96" s="82">
        <f t="shared" si="242"/>
        <v>1929</v>
      </c>
      <c r="JD96" s="80">
        <f t="shared" ref="JD96:JP96" si="243">SUM(JD82:JD95)</f>
        <v>123</v>
      </c>
      <c r="JE96" s="80">
        <f t="shared" si="243"/>
        <v>176</v>
      </c>
      <c r="JF96" s="80">
        <f t="shared" si="243"/>
        <v>165</v>
      </c>
      <c r="JG96" s="80">
        <f t="shared" si="243"/>
        <v>150</v>
      </c>
      <c r="JH96" s="80">
        <f t="shared" si="243"/>
        <v>155</v>
      </c>
      <c r="JI96" s="80">
        <f t="shared" si="243"/>
        <v>106</v>
      </c>
      <c r="JJ96" s="80">
        <f t="shared" si="243"/>
        <v>174</v>
      </c>
      <c r="JK96" s="80">
        <f t="shared" si="243"/>
        <v>123</v>
      </c>
      <c r="JL96" s="80">
        <f t="shared" si="243"/>
        <v>139</v>
      </c>
      <c r="JM96" s="80">
        <f t="shared" si="243"/>
        <v>152</v>
      </c>
      <c r="JN96" s="80">
        <f t="shared" si="243"/>
        <v>113</v>
      </c>
      <c r="JO96" s="80">
        <f t="shared" si="243"/>
        <v>142</v>
      </c>
      <c r="JP96" s="82">
        <f t="shared" si="243"/>
        <v>1718</v>
      </c>
      <c r="JQ96" s="80">
        <f t="shared" ref="JQ96:KC96" si="244">SUM(JQ82:JQ95)</f>
        <v>138</v>
      </c>
      <c r="JR96" s="80">
        <f t="shared" si="244"/>
        <v>154</v>
      </c>
      <c r="JS96" s="80">
        <f t="shared" si="244"/>
        <v>465</v>
      </c>
      <c r="JT96" s="80">
        <f t="shared" si="244"/>
        <v>62</v>
      </c>
      <c r="JU96" s="80">
        <f t="shared" si="244"/>
        <v>59</v>
      </c>
      <c r="JV96" s="80">
        <f t="shared" si="244"/>
        <v>158</v>
      </c>
      <c r="JW96" s="80">
        <f t="shared" si="244"/>
        <v>211</v>
      </c>
      <c r="JX96" s="80">
        <f t="shared" si="244"/>
        <v>122</v>
      </c>
      <c r="JY96" s="80">
        <f t="shared" si="244"/>
        <v>182</v>
      </c>
      <c r="JZ96" s="80">
        <f t="shared" si="244"/>
        <v>189</v>
      </c>
      <c r="KA96" s="80">
        <f t="shared" si="244"/>
        <v>183</v>
      </c>
      <c r="KB96" s="80">
        <f t="shared" si="244"/>
        <v>208</v>
      </c>
      <c r="KC96" s="82">
        <f t="shared" si="244"/>
        <v>2131</v>
      </c>
      <c r="KD96" s="80">
        <f t="shared" ref="KD96:KP96" si="245">SUM(KD82:KD95)</f>
        <v>110</v>
      </c>
      <c r="KE96" s="80">
        <f t="shared" si="245"/>
        <v>111</v>
      </c>
      <c r="KF96" s="80">
        <f t="shared" si="245"/>
        <v>180</v>
      </c>
      <c r="KG96" s="80">
        <f t="shared" si="245"/>
        <v>190</v>
      </c>
      <c r="KH96" s="80">
        <f t="shared" si="245"/>
        <v>162</v>
      </c>
      <c r="KI96" s="80">
        <f t="shared" si="245"/>
        <v>232</v>
      </c>
      <c r="KJ96" s="80">
        <f t="shared" si="245"/>
        <v>155</v>
      </c>
      <c r="KK96" s="80">
        <f t="shared" si="245"/>
        <v>166</v>
      </c>
      <c r="KL96" s="80">
        <f t="shared" si="245"/>
        <v>199</v>
      </c>
      <c r="KM96" s="80">
        <f t="shared" si="245"/>
        <v>198</v>
      </c>
      <c r="KN96" s="80">
        <f t="shared" si="245"/>
        <v>202</v>
      </c>
      <c r="KO96" s="80">
        <f t="shared" si="245"/>
        <v>255</v>
      </c>
      <c r="KP96" s="82">
        <f t="shared" si="245"/>
        <v>2160</v>
      </c>
      <c r="KQ96" s="80">
        <f t="shared" ref="KQ96:LC96" si="246">SUM(KQ82:KQ95)</f>
        <v>192</v>
      </c>
      <c r="KR96" s="80">
        <f t="shared" si="246"/>
        <v>204</v>
      </c>
      <c r="KS96" s="80">
        <f t="shared" si="246"/>
        <v>234</v>
      </c>
      <c r="KT96" s="80">
        <f t="shared" si="246"/>
        <v>191</v>
      </c>
      <c r="KU96" s="80">
        <f t="shared" si="246"/>
        <v>138</v>
      </c>
      <c r="KV96" s="80">
        <f t="shared" si="246"/>
        <v>109</v>
      </c>
      <c r="KW96" s="80">
        <f t="shared" si="246"/>
        <v>33</v>
      </c>
      <c r="KX96" s="80">
        <f t="shared" si="246"/>
        <v>250</v>
      </c>
      <c r="KY96" s="80">
        <f t="shared" si="246"/>
        <v>237</v>
      </c>
      <c r="KZ96" s="80">
        <f t="shared" ref="KZ96:LA96" si="247">SUM(KZ82:KZ95)</f>
        <v>241</v>
      </c>
      <c r="LA96" s="80">
        <f t="shared" si="247"/>
        <v>232</v>
      </c>
      <c r="LB96" s="80">
        <f t="shared" si="246"/>
        <v>210</v>
      </c>
      <c r="LC96" s="82">
        <f t="shared" si="246"/>
        <v>2271</v>
      </c>
      <c r="LD96" s="80">
        <f t="shared" ref="LD96:LP96" si="248">SUM(LD82:LD95)</f>
        <v>138</v>
      </c>
      <c r="LE96" s="80">
        <f t="shared" si="248"/>
        <v>104</v>
      </c>
      <c r="LF96" s="80">
        <f t="shared" si="248"/>
        <v>164</v>
      </c>
      <c r="LG96" s="80">
        <f t="shared" si="248"/>
        <v>131</v>
      </c>
      <c r="LH96" s="80">
        <f t="shared" si="248"/>
        <v>274</v>
      </c>
      <c r="LI96" s="80">
        <f t="shared" si="248"/>
        <v>229</v>
      </c>
      <c r="LJ96" s="80">
        <f t="shared" si="248"/>
        <v>248</v>
      </c>
      <c r="LK96" s="80">
        <f t="shared" si="248"/>
        <v>241</v>
      </c>
      <c r="LL96" s="80">
        <f t="shared" si="248"/>
        <v>167</v>
      </c>
      <c r="LM96" s="80">
        <f t="shared" si="248"/>
        <v>257</v>
      </c>
      <c r="LN96" s="80">
        <f t="shared" si="248"/>
        <v>229</v>
      </c>
      <c r="LO96" s="80">
        <f t="shared" si="248"/>
        <v>182</v>
      </c>
      <c r="LP96" s="82">
        <f t="shared" si="248"/>
        <v>2364</v>
      </c>
      <c r="LQ96" s="80">
        <f t="shared" ref="LQ96:MP96" si="249">SUM(LQ82:LQ95)</f>
        <v>168</v>
      </c>
      <c r="LR96" s="80">
        <f t="shared" si="249"/>
        <v>109</v>
      </c>
      <c r="LS96" s="80">
        <f t="shared" si="249"/>
        <v>173</v>
      </c>
      <c r="LT96" s="80">
        <f t="shared" si="249"/>
        <v>184</v>
      </c>
      <c r="LU96" s="80">
        <f t="shared" si="249"/>
        <v>229</v>
      </c>
      <c r="LV96" s="80">
        <f t="shared" si="249"/>
        <v>176</v>
      </c>
      <c r="LW96" s="80">
        <f t="shared" si="249"/>
        <v>198</v>
      </c>
      <c r="LX96" s="80">
        <f t="shared" si="249"/>
        <v>184</v>
      </c>
      <c r="LY96" s="80">
        <f t="shared" si="249"/>
        <v>180</v>
      </c>
      <c r="LZ96" s="80">
        <f t="shared" si="249"/>
        <v>220</v>
      </c>
      <c r="MA96" s="80">
        <f t="shared" si="249"/>
        <v>171</v>
      </c>
      <c r="MB96" s="80">
        <f t="shared" si="249"/>
        <v>211</v>
      </c>
      <c r="MC96" s="82">
        <f t="shared" si="249"/>
        <v>2203</v>
      </c>
      <c r="MD96" s="82">
        <f t="shared" si="249"/>
        <v>215</v>
      </c>
      <c r="ME96" s="82">
        <f t="shared" si="249"/>
        <v>129</v>
      </c>
      <c r="MF96" s="82">
        <f t="shared" si="249"/>
        <v>160</v>
      </c>
      <c r="MG96" s="82">
        <f t="shared" si="249"/>
        <v>202</v>
      </c>
      <c r="MH96" s="82">
        <f t="shared" si="249"/>
        <v>168</v>
      </c>
      <c r="MI96" s="82">
        <f t="shared" si="249"/>
        <v>179</v>
      </c>
      <c r="MJ96" s="82">
        <f t="shared" si="249"/>
        <v>201</v>
      </c>
      <c r="MK96" s="82">
        <f t="shared" si="249"/>
        <v>0</v>
      </c>
      <c r="ML96" s="82">
        <f t="shared" si="249"/>
        <v>0</v>
      </c>
      <c r="MM96" s="82">
        <f t="shared" si="249"/>
        <v>0</v>
      </c>
      <c r="MN96" s="82">
        <f t="shared" si="249"/>
        <v>0</v>
      </c>
      <c r="MO96" s="82">
        <f t="shared" si="249"/>
        <v>0</v>
      </c>
      <c r="MP96" s="82">
        <f t="shared" si="249"/>
        <v>1254</v>
      </c>
    </row>
    <row r="97" spans="1:354" customFormat="1" ht="15" x14ac:dyDescent="0.25">
      <c r="A97" s="7" t="s">
        <v>139</v>
      </c>
      <c r="B97" s="8"/>
      <c r="C97" s="2"/>
      <c r="D97" s="3"/>
      <c r="E97" s="3"/>
      <c r="F97" s="16"/>
      <c r="G97" s="3"/>
      <c r="H97" s="3"/>
      <c r="I97" s="3"/>
      <c r="J97" s="3"/>
      <c r="K97" s="3"/>
      <c r="L97" s="3"/>
      <c r="M97" s="3"/>
      <c r="N97" s="3"/>
      <c r="O97" s="3"/>
      <c r="P97" s="5"/>
      <c r="Q97" s="3"/>
      <c r="R97" s="3"/>
      <c r="S97" s="16"/>
      <c r="T97" s="3"/>
      <c r="U97" s="3"/>
      <c r="V97" s="3"/>
      <c r="W97" s="3"/>
      <c r="X97" s="7" t="s">
        <v>140</v>
      </c>
      <c r="Y97" s="3"/>
      <c r="Z97" s="3"/>
      <c r="AA97" s="3"/>
      <c r="AB97" s="3"/>
      <c r="AC97" s="5"/>
      <c r="AD97" s="3"/>
      <c r="AE97" s="3"/>
      <c r="AF97" s="16"/>
      <c r="AG97" s="3"/>
      <c r="AH97" s="3"/>
      <c r="AI97" s="3"/>
      <c r="AJ97" s="3"/>
      <c r="AK97" s="3"/>
      <c r="AL97" s="3"/>
      <c r="AM97" s="3"/>
      <c r="AN97" s="3"/>
      <c r="AO97" s="3"/>
      <c r="AP97" s="5"/>
      <c r="AQ97" s="3"/>
      <c r="AR97" s="3"/>
      <c r="AS97" s="16"/>
      <c r="AT97" s="3"/>
      <c r="AU97" s="3"/>
      <c r="AV97" s="3"/>
      <c r="AW97" s="3"/>
      <c r="AX97" s="3"/>
      <c r="AY97" s="3"/>
      <c r="AZ97" s="3"/>
      <c r="BA97" s="3"/>
      <c r="BB97" s="3"/>
      <c r="BC97" s="5"/>
      <c r="BD97" s="3"/>
      <c r="BE97" s="3"/>
      <c r="BF97" s="16"/>
      <c r="BG97" s="3"/>
      <c r="BH97" s="3"/>
      <c r="BI97" s="3"/>
      <c r="BJ97" s="3"/>
      <c r="BK97" s="3"/>
      <c r="BL97" s="3"/>
      <c r="BM97" s="3"/>
      <c r="BN97" s="3"/>
      <c r="BO97" s="3"/>
      <c r="BP97" s="6"/>
      <c r="BQ97" s="3"/>
      <c r="BR97" s="3"/>
      <c r="BS97" s="16"/>
      <c r="BT97" s="3"/>
      <c r="BU97" s="3"/>
      <c r="BV97" s="3"/>
      <c r="BW97" s="3"/>
      <c r="BX97" s="3"/>
      <c r="BY97" s="3"/>
      <c r="BZ97" s="3"/>
      <c r="CA97" s="3"/>
      <c r="CB97" s="3"/>
      <c r="CC97" s="5"/>
      <c r="CD97" s="3"/>
      <c r="CE97" s="3"/>
      <c r="CF97" s="16"/>
      <c r="CG97" s="3"/>
      <c r="CH97" s="3"/>
      <c r="CI97" s="3"/>
      <c r="CJ97" s="3"/>
      <c r="CK97" s="3"/>
      <c r="CL97" s="3"/>
      <c r="CM97" s="3"/>
      <c r="CN97" s="3"/>
      <c r="CO97" s="3"/>
      <c r="CP97" s="6"/>
      <c r="CQ97" s="3"/>
      <c r="CR97" s="3"/>
      <c r="CS97" s="16"/>
      <c r="CT97" s="3"/>
      <c r="CU97" s="3"/>
      <c r="CV97" s="3"/>
      <c r="CW97" s="3"/>
      <c r="CX97" s="3"/>
      <c r="CY97" s="3"/>
      <c r="CZ97" s="3"/>
      <c r="DA97" s="3"/>
      <c r="DB97" s="3"/>
      <c r="DC97" s="5"/>
      <c r="DD97" s="3"/>
      <c r="DE97" s="3"/>
      <c r="DF97" s="16"/>
      <c r="DG97" s="3"/>
      <c r="DH97" s="3"/>
      <c r="DI97" s="3"/>
      <c r="DJ97" s="3"/>
      <c r="DK97" s="3"/>
      <c r="DL97" s="3"/>
      <c r="DM97" s="3"/>
      <c r="DN97" s="3"/>
      <c r="DO97" s="3"/>
      <c r="DP97" s="6"/>
      <c r="DQ97" s="3"/>
      <c r="DR97" s="3"/>
      <c r="DS97" s="16"/>
      <c r="DT97" s="3"/>
      <c r="DU97" s="3"/>
      <c r="DV97" s="3"/>
      <c r="DW97" s="3"/>
      <c r="DX97" s="3"/>
      <c r="DY97" s="3"/>
      <c r="DZ97" s="3"/>
      <c r="EA97" s="3"/>
      <c r="EB97" s="3"/>
      <c r="EC97" s="5"/>
      <c r="ED97" s="3"/>
      <c r="EE97" s="3"/>
      <c r="EF97" s="16"/>
      <c r="EG97" s="3"/>
      <c r="EH97" s="3"/>
      <c r="EI97" s="3"/>
      <c r="EJ97" s="3"/>
      <c r="EK97" s="3"/>
      <c r="EL97" s="3"/>
      <c r="EM97" s="3"/>
      <c r="EN97" s="3"/>
      <c r="EO97" s="3"/>
      <c r="EP97" s="6"/>
      <c r="EQ97" s="3"/>
      <c r="ER97" s="3"/>
      <c r="ES97" s="16"/>
      <c r="ET97" s="3"/>
      <c r="EU97" s="3"/>
      <c r="EV97" s="3"/>
      <c r="EW97" s="3"/>
      <c r="EX97" s="3"/>
      <c r="EY97" s="3"/>
      <c r="EZ97" s="3"/>
      <c r="FA97" s="3"/>
      <c r="FB97" s="3"/>
      <c r="FC97" s="5"/>
      <c r="FD97" s="3"/>
      <c r="FE97" s="3"/>
      <c r="FF97" s="16"/>
      <c r="FG97" s="3"/>
      <c r="FH97" s="3"/>
      <c r="FI97" s="3"/>
      <c r="FJ97" s="3"/>
      <c r="FK97" s="3"/>
      <c r="FL97" s="3"/>
      <c r="FM97" s="3"/>
      <c r="FN97" s="3"/>
      <c r="FO97" s="3"/>
      <c r="FP97" s="5"/>
      <c r="FQ97" s="3"/>
      <c r="FR97" s="3"/>
      <c r="FS97" s="16"/>
      <c r="FT97" s="3"/>
      <c r="FU97" s="3"/>
      <c r="FV97" s="3"/>
      <c r="FW97" s="3"/>
      <c r="FX97" s="3"/>
      <c r="FY97" s="3"/>
      <c r="FZ97" s="3"/>
      <c r="GA97" s="3"/>
      <c r="GB97" s="3"/>
      <c r="GC97" s="5"/>
      <c r="GD97" s="3"/>
      <c r="GE97" s="3"/>
      <c r="GF97" s="16"/>
      <c r="GG97" s="3"/>
      <c r="GH97" s="3"/>
      <c r="GI97" s="3"/>
      <c r="GJ97" s="3"/>
      <c r="GK97" s="3"/>
      <c r="GL97" s="3"/>
      <c r="GM97" s="3"/>
      <c r="GN97" s="3"/>
      <c r="GO97" s="3"/>
      <c r="GP97" s="5"/>
      <c r="GQ97" s="3"/>
      <c r="GR97" s="3"/>
      <c r="GS97" s="16"/>
      <c r="GT97" s="3"/>
      <c r="GU97" s="3"/>
      <c r="GV97" s="3"/>
      <c r="GW97" s="3"/>
      <c r="GX97" s="3"/>
      <c r="GY97" s="3"/>
      <c r="GZ97" s="3"/>
      <c r="HA97" s="3"/>
      <c r="HB97" s="3"/>
      <c r="HC97" s="5"/>
      <c r="HD97" s="3"/>
      <c r="HE97" s="3"/>
      <c r="HF97" s="16"/>
      <c r="HG97" s="3"/>
      <c r="HH97" s="3"/>
      <c r="HI97" s="3"/>
      <c r="HJ97" s="3"/>
      <c r="HK97" s="3"/>
      <c r="HL97" s="3"/>
      <c r="HM97" s="3"/>
      <c r="HN97" s="3"/>
      <c r="HO97" s="3"/>
      <c r="HP97" s="6"/>
      <c r="HQ97" s="3"/>
      <c r="HR97" s="3"/>
      <c r="HS97" s="16"/>
      <c r="HT97" s="3"/>
      <c r="HU97" s="3"/>
      <c r="HV97" s="3"/>
      <c r="HW97" s="3"/>
      <c r="HX97" s="3"/>
      <c r="HY97" s="3"/>
      <c r="HZ97" s="3"/>
      <c r="IA97" s="3"/>
      <c r="IB97" s="3"/>
      <c r="IC97" s="6"/>
      <c r="ID97" s="3"/>
      <c r="IE97" s="3"/>
      <c r="IF97" s="16"/>
      <c r="IG97" s="3"/>
      <c r="IH97" s="3"/>
      <c r="II97" s="3"/>
      <c r="IJ97" s="3"/>
      <c r="IK97" s="3"/>
      <c r="IL97" s="3"/>
      <c r="IM97" s="3"/>
      <c r="IN97" s="3"/>
      <c r="IO97" s="3"/>
      <c r="IP97" s="6"/>
      <c r="IQ97" s="3"/>
      <c r="IR97" s="3"/>
      <c r="IS97" s="16"/>
      <c r="IT97" s="3"/>
      <c r="IU97" s="3"/>
      <c r="IV97" s="3"/>
      <c r="IW97" s="3"/>
      <c r="IX97" s="3"/>
      <c r="IY97" s="3"/>
      <c r="IZ97" s="3"/>
      <c r="JA97" s="3"/>
      <c r="JB97" s="3"/>
      <c r="JC97" s="6"/>
      <c r="JD97" s="3"/>
      <c r="JE97" s="3"/>
      <c r="JF97" s="16"/>
      <c r="JG97" s="3"/>
      <c r="JH97" s="3"/>
      <c r="JI97" s="3"/>
      <c r="JJ97" s="3"/>
      <c r="JK97" s="3"/>
      <c r="JL97" s="3"/>
      <c r="JM97" s="3"/>
      <c r="JN97" s="3"/>
      <c r="JO97" s="3"/>
      <c r="JP97" s="6"/>
      <c r="JQ97" s="3"/>
      <c r="JR97" s="3"/>
      <c r="JS97" s="16"/>
      <c r="JT97" s="3"/>
      <c r="JU97" s="3"/>
      <c r="JV97" s="3"/>
      <c r="JW97" s="3"/>
      <c r="JX97" s="3"/>
      <c r="JY97" s="3"/>
      <c r="JZ97" s="3"/>
      <c r="KA97" s="3"/>
      <c r="KB97" s="3"/>
      <c r="KC97" s="6"/>
      <c r="KD97" s="3"/>
      <c r="KE97" s="3"/>
      <c r="KF97" s="16"/>
      <c r="KG97" s="3"/>
      <c r="KH97" s="3"/>
      <c r="KI97" s="3"/>
      <c r="KJ97" s="3"/>
      <c r="KK97" s="3"/>
      <c r="KL97" s="3"/>
      <c r="KM97" s="3"/>
      <c r="KN97" s="3"/>
      <c r="KO97" s="3"/>
      <c r="KP97" s="6"/>
      <c r="KQ97" s="3"/>
      <c r="KR97" s="3"/>
      <c r="KS97" s="16"/>
      <c r="KT97" s="3"/>
      <c r="KU97" s="3"/>
      <c r="KV97" s="3"/>
      <c r="KW97" s="3"/>
      <c r="KX97" s="3"/>
      <c r="KY97" s="3"/>
      <c r="KZ97" s="3"/>
      <c r="LA97" s="3"/>
      <c r="LB97" s="3"/>
      <c r="LC97" s="6"/>
      <c r="LD97" s="3"/>
      <c r="LE97" s="3"/>
      <c r="LF97" s="16"/>
      <c r="LG97" s="3"/>
      <c r="LH97" s="3"/>
      <c r="LI97" s="3"/>
      <c r="LJ97" s="3"/>
      <c r="LK97" s="3"/>
      <c r="LL97" s="3"/>
      <c r="LM97" s="3"/>
      <c r="LN97" s="3"/>
      <c r="LO97" s="3"/>
      <c r="LP97" s="6"/>
      <c r="LQ97" s="3"/>
      <c r="LR97" s="3"/>
      <c r="LS97" s="16"/>
      <c r="LT97" s="3"/>
      <c r="LU97" s="3"/>
      <c r="LV97" s="3"/>
      <c r="LW97" s="3"/>
      <c r="LX97" s="3"/>
      <c r="LY97" s="3"/>
      <c r="LZ97" s="3"/>
      <c r="MA97" s="3"/>
      <c r="MB97" s="3"/>
      <c r="MC97" s="6"/>
      <c r="MD97" s="3"/>
      <c r="ME97" s="3"/>
      <c r="MF97" s="16"/>
      <c r="MG97" s="3"/>
      <c r="MH97" s="3"/>
      <c r="MI97" s="3"/>
      <c r="MJ97" s="3"/>
      <c r="MK97" s="3"/>
      <c r="ML97" s="3"/>
      <c r="MM97" s="3"/>
      <c r="MN97" s="3"/>
      <c r="MO97" s="3"/>
      <c r="MP97" s="5"/>
    </row>
    <row r="99" spans="1:354" x14ac:dyDescent="0.25">
      <c r="F99" s="53"/>
      <c r="S99" s="16"/>
      <c r="AF99" s="16"/>
      <c r="AS99" s="16"/>
      <c r="BF99" s="16"/>
      <c r="MF99" s="53"/>
    </row>
    <row r="100" spans="1:354" x14ac:dyDescent="0.25">
      <c r="F100" s="53"/>
      <c r="S100" s="16"/>
      <c r="AF100" s="16"/>
      <c r="AS100" s="16"/>
      <c r="BF100" s="16"/>
      <c r="MF100" s="53"/>
    </row>
    <row r="101" spans="1:354" x14ac:dyDescent="0.25">
      <c r="F101" s="53"/>
      <c r="S101" s="16"/>
      <c r="AF101" s="16"/>
      <c r="AS101" s="16"/>
      <c r="BF101" s="16"/>
      <c r="MF101" s="53"/>
    </row>
    <row r="102" spans="1:354" x14ac:dyDescent="0.25">
      <c r="F102" s="53"/>
      <c r="S102" s="16"/>
      <c r="AF102" s="16"/>
      <c r="AS102" s="16"/>
      <c r="BF102" s="16"/>
      <c r="MF102" s="53"/>
    </row>
    <row r="103" spans="1:354" x14ac:dyDescent="0.25">
      <c r="F103" s="53"/>
      <c r="S103" s="16"/>
      <c r="AF103" s="16"/>
      <c r="AS103" s="16"/>
      <c r="BF103" s="16"/>
      <c r="MF103" s="53"/>
    </row>
    <row r="104" spans="1:354" x14ac:dyDescent="0.25">
      <c r="F104" s="53"/>
      <c r="S104" s="16"/>
      <c r="AF104" s="16"/>
      <c r="AS104" s="16"/>
      <c r="BF104" s="16"/>
      <c r="MF104" s="53"/>
    </row>
    <row r="105" spans="1:354" x14ac:dyDescent="0.25">
      <c r="F105" s="53"/>
      <c r="S105" s="16"/>
      <c r="AF105" s="16"/>
      <c r="AS105" s="16"/>
      <c r="BF105" s="16"/>
      <c r="MF105" s="53"/>
    </row>
  </sheetData>
  <mergeCells count="37">
    <mergeCell ref="MD3:MP3"/>
    <mergeCell ref="A67:B81"/>
    <mergeCell ref="A82:B96"/>
    <mergeCell ref="IQ3:JC3"/>
    <mergeCell ref="ID3:IP3"/>
    <mergeCell ref="A5:A35"/>
    <mergeCell ref="B5:B19"/>
    <mergeCell ref="B20:B34"/>
    <mergeCell ref="B35:C35"/>
    <mergeCell ref="A36:A66"/>
    <mergeCell ref="B36:B50"/>
    <mergeCell ref="B51:B65"/>
    <mergeCell ref="B66:C66"/>
    <mergeCell ref="FD3:FP3"/>
    <mergeCell ref="D3:P3"/>
    <mergeCell ref="Q3:AC3"/>
    <mergeCell ref="LQ3:MC3"/>
    <mergeCell ref="FQ3:GC3"/>
    <mergeCell ref="JQ3:KC3"/>
    <mergeCell ref="KD3:KP3"/>
    <mergeCell ref="BQ3:CC3"/>
    <mergeCell ref="GQ3:HC3"/>
    <mergeCell ref="HD3:HP3"/>
    <mergeCell ref="HQ3:IC3"/>
    <mergeCell ref="CD3:CP3"/>
    <mergeCell ref="CQ3:DC3"/>
    <mergeCell ref="DD3:DP3"/>
    <mergeCell ref="DQ3:EC3"/>
    <mergeCell ref="KQ3:LC3"/>
    <mergeCell ref="GD3:GP3"/>
    <mergeCell ref="EQ3:FC3"/>
    <mergeCell ref="JD3:JP3"/>
    <mergeCell ref="LD3:LP3"/>
    <mergeCell ref="AD3:AP3"/>
    <mergeCell ref="AQ3:BC3"/>
    <mergeCell ref="BD3:BP3"/>
    <mergeCell ref="ED3:EP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</sheetPr>
  <dimension ref="A1:MP51"/>
  <sheetViews>
    <sheetView zoomScale="130" zoomScaleNormal="13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3.85546875" style="8" customWidth="1"/>
    <col min="2" max="2" width="9.28515625" style="8" customWidth="1"/>
    <col min="3" max="3" width="24.42578125" style="2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5" customWidth="1"/>
    <col min="43" max="54" width="9.140625" style="8" customWidth="1"/>
    <col min="55" max="55" width="9.140625" style="6" customWidth="1"/>
    <col min="56" max="67" width="9.140625" style="8" customWidth="1"/>
    <col min="68" max="68" width="9.140625" style="6" customWidth="1"/>
    <col min="69" max="236" width="9.140625" style="8" customWidth="1"/>
    <col min="237" max="237" width="9.140625" style="55" customWidth="1"/>
    <col min="238" max="249" width="9.140625" style="8" customWidth="1"/>
    <col min="250" max="250" width="9.140625" style="55" customWidth="1"/>
    <col min="251" max="262" width="9.140625" style="8" customWidth="1"/>
    <col min="263" max="263" width="9.140625" style="55" customWidth="1"/>
    <col min="264" max="267" width="9.140625" style="8" customWidth="1"/>
    <col min="268" max="269" width="9.140625" style="8"/>
    <col min="270" max="270" width="9.140625" style="156"/>
    <col min="271" max="275" width="9.140625" style="8"/>
    <col min="276" max="276" width="9.140625" style="55"/>
    <col min="277" max="280" width="9.140625" style="8" customWidth="1"/>
    <col min="281" max="288" width="9.140625" style="8"/>
    <col min="289" max="289" width="9.140625" style="55"/>
    <col min="290" max="293" width="9.140625" style="8" customWidth="1"/>
    <col min="294" max="301" width="9.140625" style="8"/>
    <col min="302" max="302" width="9.140625" style="55"/>
    <col min="303" max="314" width="9.140625" style="8"/>
    <col min="315" max="315" width="9.140625" style="55"/>
    <col min="316" max="327" width="9.140625" style="8"/>
    <col min="328" max="328" width="9.140625" style="55"/>
    <col min="329" max="340" width="9.140625" style="8"/>
    <col min="341" max="341" width="9.140625" style="55"/>
    <col min="342" max="353" width="9.140625" style="8"/>
    <col min="354" max="354" width="9.140625" style="55"/>
    <col min="355" max="16384" width="9.140625" style="8"/>
  </cols>
  <sheetData>
    <row r="1" spans="1:354" ht="18.75" x14ac:dyDescent="0.25">
      <c r="A1" s="1" t="s">
        <v>134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  <c r="BD1" s="18"/>
      <c r="BE1" s="18"/>
      <c r="BF1" s="18"/>
      <c r="BG1" s="18"/>
      <c r="BH1" s="18"/>
      <c r="BO1" s="19"/>
    </row>
    <row r="2" spans="1:354" ht="13.5" thickBot="1" x14ac:dyDescent="0.3">
      <c r="A2" s="7"/>
      <c r="D2" s="20"/>
      <c r="Q2" s="20"/>
      <c r="AD2" s="20"/>
      <c r="AQ2" s="20"/>
      <c r="BD2" s="20"/>
    </row>
    <row r="3" spans="1:354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</row>
    <row r="4" spans="1:354" ht="57.75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25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57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162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163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170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175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180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188</v>
      </c>
    </row>
    <row r="5" spans="1:354" ht="23.25" thickBot="1" x14ac:dyDescent="0.3">
      <c r="A5" s="188" t="s">
        <v>31</v>
      </c>
      <c r="B5" s="191" t="s">
        <v>32</v>
      </c>
      <c r="C5" s="21" t="s">
        <v>83</v>
      </c>
      <c r="D5" s="22"/>
      <c r="E5" s="22"/>
      <c r="F5" s="23"/>
      <c r="G5" s="22"/>
      <c r="H5" s="22"/>
      <c r="I5" s="22"/>
      <c r="J5" s="22"/>
      <c r="K5" s="22"/>
      <c r="L5" s="22"/>
      <c r="M5" s="22"/>
      <c r="N5" s="22"/>
      <c r="O5" s="22"/>
      <c r="P5" s="24">
        <f t="shared" ref="P5:P16" si="0">SUM(D5:O5)</f>
        <v>0</v>
      </c>
      <c r="Q5" s="22"/>
      <c r="R5" s="22"/>
      <c r="S5" s="23"/>
      <c r="T5" s="22"/>
      <c r="U5" s="22"/>
      <c r="V5" s="22"/>
      <c r="W5" s="22"/>
      <c r="X5" s="22"/>
      <c r="Y5" s="22"/>
      <c r="Z5" s="22"/>
      <c r="AA5" s="22"/>
      <c r="AB5" s="22"/>
      <c r="AC5" s="24">
        <f t="shared" ref="AC5:AC16" si="1">SUM(Q5:AB5)</f>
        <v>0</v>
      </c>
      <c r="AD5" s="22"/>
      <c r="AE5" s="22"/>
      <c r="AF5" s="23"/>
      <c r="AG5" s="22"/>
      <c r="AH5" s="22"/>
      <c r="AI5" s="22"/>
      <c r="AJ5" s="22"/>
      <c r="AK5" s="22"/>
      <c r="AL5" s="22"/>
      <c r="AM5" s="22"/>
      <c r="AN5" s="22"/>
      <c r="AO5" s="22"/>
      <c r="AP5" s="24">
        <f t="shared" ref="AP5:AP16" si="2">SUM(AD5:AO5)</f>
        <v>0</v>
      </c>
      <c r="AQ5" s="22"/>
      <c r="AR5" s="22"/>
      <c r="AS5" s="23"/>
      <c r="AT5" s="22"/>
      <c r="AU5" s="22"/>
      <c r="AV5" s="22"/>
      <c r="AW5" s="22"/>
      <c r="AX5" s="22"/>
      <c r="AY5" s="22"/>
      <c r="AZ5" s="22"/>
      <c r="BA5" s="22"/>
      <c r="BB5" s="22"/>
      <c r="BC5" s="25">
        <f t="shared" ref="BC5:BC42" si="3">SUM(AQ5:BB5)</f>
        <v>0</v>
      </c>
      <c r="BD5" s="22"/>
      <c r="BE5" s="22"/>
      <c r="BF5" s="23"/>
      <c r="BG5" s="22"/>
      <c r="BH5" s="22"/>
      <c r="BI5" s="22"/>
      <c r="BJ5" s="22"/>
      <c r="BK5" s="22"/>
      <c r="BL5" s="22"/>
      <c r="BM5" s="22"/>
      <c r="BN5" s="22"/>
      <c r="BO5" s="22"/>
      <c r="BP5" s="25">
        <f t="shared" ref="BP5:BP16" si="4">SUM(BD5:BO5)</f>
        <v>0</v>
      </c>
      <c r="BQ5" s="22"/>
      <c r="BR5" s="22"/>
      <c r="BS5" s="23"/>
      <c r="BT5" s="22"/>
      <c r="BU5" s="22"/>
      <c r="BV5" s="22"/>
      <c r="BW5" s="22"/>
      <c r="BX5" s="22"/>
      <c r="BY5" s="22"/>
      <c r="BZ5" s="22"/>
      <c r="CA5" s="22"/>
      <c r="CB5" s="22"/>
      <c r="CC5" s="25">
        <f t="shared" ref="CC5:CC16" si="5">SUM(BQ5:CB5)</f>
        <v>0</v>
      </c>
      <c r="CD5" s="22"/>
      <c r="CE5" s="22"/>
      <c r="CF5" s="23"/>
      <c r="CG5" s="22"/>
      <c r="CH5" s="22"/>
      <c r="CI5" s="22"/>
      <c r="CJ5" s="22"/>
      <c r="CK5" s="22"/>
      <c r="CL5" s="22"/>
      <c r="CM5" s="22"/>
      <c r="CN5" s="22"/>
      <c r="CO5" s="22"/>
      <c r="CP5" s="25">
        <f t="shared" ref="CP5:CP16" si="6">SUM(CD5:CO5)</f>
        <v>0</v>
      </c>
      <c r="CQ5" s="22"/>
      <c r="CR5" s="22"/>
      <c r="CS5" s="23"/>
      <c r="CT5" s="22"/>
      <c r="CU5" s="22"/>
      <c r="CV5" s="22"/>
      <c r="CW5" s="22"/>
      <c r="CX5" s="22"/>
      <c r="CY5" s="22"/>
      <c r="CZ5" s="22"/>
      <c r="DA5" s="22"/>
      <c r="DB5" s="22"/>
      <c r="DC5" s="25">
        <f t="shared" ref="DC5:DC16" si="7">SUM(CQ5:DB5)</f>
        <v>0</v>
      </c>
      <c r="DD5" s="22"/>
      <c r="DE5" s="22"/>
      <c r="DF5" s="23"/>
      <c r="DG5" s="22"/>
      <c r="DH5" s="22"/>
      <c r="DI5" s="22"/>
      <c r="DJ5" s="22"/>
      <c r="DK5" s="22"/>
      <c r="DL5" s="22"/>
      <c r="DM5" s="22"/>
      <c r="DN5" s="22"/>
      <c r="DO5" s="22"/>
      <c r="DP5" s="25">
        <f t="shared" ref="DP5:DP16" si="8">SUM(DD5:DO5)</f>
        <v>0</v>
      </c>
      <c r="DQ5" s="22"/>
      <c r="DR5" s="22"/>
      <c r="DS5" s="23"/>
      <c r="DT5" s="22"/>
      <c r="DU5" s="22"/>
      <c r="DV5" s="22"/>
      <c r="DW5" s="22"/>
      <c r="DX5" s="22"/>
      <c r="DY5" s="22"/>
      <c r="DZ5" s="22"/>
      <c r="EA5" s="22"/>
      <c r="EB5" s="22"/>
      <c r="EC5" s="25">
        <f t="shared" ref="EC5:EC16" si="9">SUM(DQ5:EB5)</f>
        <v>0</v>
      </c>
      <c r="ED5" s="22"/>
      <c r="EE5" s="22"/>
      <c r="EF5" s="23"/>
      <c r="EG5" s="22"/>
      <c r="EH5" s="22"/>
      <c r="EI5" s="22"/>
      <c r="EJ5" s="22"/>
      <c r="EK5" s="22"/>
      <c r="EL5" s="22"/>
      <c r="EM5" s="22"/>
      <c r="EN5" s="22"/>
      <c r="EO5" s="22"/>
      <c r="EP5" s="25">
        <f t="shared" ref="EP5:EP16" si="10">SUM(ED5:EO5)</f>
        <v>0</v>
      </c>
      <c r="EQ5" s="22"/>
      <c r="ER5" s="22"/>
      <c r="ES5" s="23"/>
      <c r="ET5" s="22"/>
      <c r="EU5" s="22"/>
      <c r="EV5" s="22"/>
      <c r="EW5" s="22"/>
      <c r="EX5" s="22"/>
      <c r="EY5" s="22"/>
      <c r="EZ5" s="22"/>
      <c r="FA5" s="22"/>
      <c r="FB5" s="22"/>
      <c r="FC5" s="25">
        <f t="shared" ref="FC5:FC16" si="11">SUM(EQ5:FB5)</f>
        <v>0</v>
      </c>
      <c r="FD5" s="22">
        <v>6</v>
      </c>
      <c r="FE5" s="22">
        <v>7</v>
      </c>
      <c r="FF5" s="23">
        <v>7</v>
      </c>
      <c r="FG5" s="22">
        <v>7</v>
      </c>
      <c r="FH5" s="22">
        <v>7</v>
      </c>
      <c r="FI5" s="22">
        <v>8</v>
      </c>
      <c r="FJ5" s="22">
        <v>10</v>
      </c>
      <c r="FK5" s="22">
        <v>6</v>
      </c>
      <c r="FL5" s="22">
        <v>4</v>
      </c>
      <c r="FM5" s="22">
        <v>7</v>
      </c>
      <c r="FN5" s="22">
        <v>8</v>
      </c>
      <c r="FO5" s="22">
        <v>6</v>
      </c>
      <c r="FP5" s="25">
        <f t="shared" ref="FP5:FP15" si="12">SUM(FD5:FO5)</f>
        <v>83</v>
      </c>
      <c r="FQ5" s="22">
        <v>8</v>
      </c>
      <c r="FR5" s="22">
        <v>3</v>
      </c>
      <c r="FS5" s="23">
        <v>15</v>
      </c>
      <c r="FT5" s="22">
        <v>2</v>
      </c>
      <c r="FU5" s="22">
        <v>3</v>
      </c>
      <c r="FV5" s="22">
        <v>6</v>
      </c>
      <c r="FW5" s="22">
        <v>7</v>
      </c>
      <c r="FX5" s="22">
        <v>5</v>
      </c>
      <c r="FY5" s="22">
        <v>3</v>
      </c>
      <c r="FZ5" s="22">
        <v>9</v>
      </c>
      <c r="GA5" s="22">
        <v>5</v>
      </c>
      <c r="GB5" s="22">
        <v>20</v>
      </c>
      <c r="GC5" s="25">
        <f t="shared" ref="GC5:GC15" si="13">SUM(FQ5:GB5)</f>
        <v>86</v>
      </c>
      <c r="GD5" s="22">
        <v>51</v>
      </c>
      <c r="GE5" s="22">
        <v>18</v>
      </c>
      <c r="GF5" s="23">
        <v>32</v>
      </c>
      <c r="GG5" s="22">
        <v>61</v>
      </c>
      <c r="GH5" s="22">
        <v>54</v>
      </c>
      <c r="GI5" s="22">
        <v>62</v>
      </c>
      <c r="GJ5" s="22">
        <v>77</v>
      </c>
      <c r="GK5" s="22">
        <v>45</v>
      </c>
      <c r="GL5" s="22">
        <v>61</v>
      </c>
      <c r="GM5" s="22">
        <v>49</v>
      </c>
      <c r="GN5" s="22">
        <v>62</v>
      </c>
      <c r="GO5" s="22">
        <v>45</v>
      </c>
      <c r="GP5" s="25">
        <f>SUM(GD5:GO5)</f>
        <v>617</v>
      </c>
      <c r="GQ5" s="22">
        <v>75</v>
      </c>
      <c r="GR5" s="22">
        <v>64</v>
      </c>
      <c r="GS5" s="23">
        <v>81</v>
      </c>
      <c r="GT5" s="22">
        <v>87</v>
      </c>
      <c r="GU5" s="22">
        <v>64</v>
      </c>
      <c r="GV5" s="22">
        <v>74</v>
      </c>
      <c r="GW5" s="22">
        <v>72</v>
      </c>
      <c r="GX5" s="22">
        <v>114</v>
      </c>
      <c r="GY5" s="22">
        <v>93</v>
      </c>
      <c r="GZ5" s="22">
        <v>111</v>
      </c>
      <c r="HA5" s="22">
        <v>100</v>
      </c>
      <c r="HB5" s="22">
        <v>97</v>
      </c>
      <c r="HC5" s="25">
        <f>SUM(GQ5:HB5)</f>
        <v>1032</v>
      </c>
      <c r="HD5" s="22">
        <v>115</v>
      </c>
      <c r="HE5" s="22">
        <v>74</v>
      </c>
      <c r="HF5" s="23">
        <v>72</v>
      </c>
      <c r="HG5" s="22">
        <v>46</v>
      </c>
      <c r="HH5" s="22">
        <v>47</v>
      </c>
      <c r="HI5" s="22">
        <v>46</v>
      </c>
      <c r="HJ5" s="22">
        <v>44</v>
      </c>
      <c r="HK5" s="22">
        <v>45</v>
      </c>
      <c r="HL5" s="22">
        <v>51</v>
      </c>
      <c r="HM5" s="22">
        <v>49</v>
      </c>
      <c r="HN5" s="22">
        <v>60</v>
      </c>
      <c r="HO5" s="22">
        <v>60</v>
      </c>
      <c r="HP5" s="25">
        <f>SUM(HD5:HO5)</f>
        <v>709</v>
      </c>
      <c r="HQ5" s="22">
        <v>52</v>
      </c>
      <c r="HR5" s="22">
        <v>41</v>
      </c>
      <c r="HS5" s="23">
        <v>54</v>
      </c>
      <c r="HT5" s="22">
        <v>41</v>
      </c>
      <c r="HU5" s="22">
        <v>38</v>
      </c>
      <c r="HV5" s="22">
        <v>35</v>
      </c>
      <c r="HW5" s="22">
        <v>38</v>
      </c>
      <c r="HX5" s="22">
        <v>40</v>
      </c>
      <c r="HY5" s="22">
        <v>33</v>
      </c>
      <c r="HZ5" s="22">
        <v>39</v>
      </c>
      <c r="IA5" s="22">
        <v>35</v>
      </c>
      <c r="IB5" s="22">
        <v>29</v>
      </c>
      <c r="IC5" s="25">
        <f>SUM(HQ5:IB5)</f>
        <v>475</v>
      </c>
      <c r="ID5" s="22">
        <v>40</v>
      </c>
      <c r="IE5" s="22">
        <v>37</v>
      </c>
      <c r="IF5" s="23">
        <v>45</v>
      </c>
      <c r="IG5" s="22">
        <v>34</v>
      </c>
      <c r="IH5" s="22">
        <v>57</v>
      </c>
      <c r="II5" s="22">
        <v>46</v>
      </c>
      <c r="IJ5" s="22">
        <v>67</v>
      </c>
      <c r="IK5" s="22">
        <v>70</v>
      </c>
      <c r="IL5" s="22">
        <v>54</v>
      </c>
      <c r="IM5" s="22">
        <v>102</v>
      </c>
      <c r="IN5" s="22">
        <v>125</v>
      </c>
      <c r="IO5" s="22">
        <v>110</v>
      </c>
      <c r="IP5" s="25">
        <f>SUM(ID5:IO5)</f>
        <v>787</v>
      </c>
      <c r="IQ5" s="22">
        <v>213</v>
      </c>
      <c r="IR5" s="22">
        <v>144</v>
      </c>
      <c r="IS5" s="23">
        <v>131</v>
      </c>
      <c r="IT5" s="22">
        <v>130</v>
      </c>
      <c r="IU5" s="22">
        <v>112</v>
      </c>
      <c r="IV5" s="22">
        <v>104</v>
      </c>
      <c r="IW5" s="22">
        <v>177</v>
      </c>
      <c r="IX5" s="22">
        <v>133</v>
      </c>
      <c r="IY5" s="22">
        <v>175</v>
      </c>
      <c r="IZ5" s="22">
        <v>214</v>
      </c>
      <c r="JA5" s="22">
        <v>157</v>
      </c>
      <c r="JB5" s="22">
        <v>140</v>
      </c>
      <c r="JC5" s="25">
        <f>SUM(IQ5:JB5)</f>
        <v>1830</v>
      </c>
      <c r="JD5" s="22">
        <v>133</v>
      </c>
      <c r="JE5" s="22">
        <v>158</v>
      </c>
      <c r="JF5" s="23">
        <v>171</v>
      </c>
      <c r="JG5" s="22">
        <v>176</v>
      </c>
      <c r="JH5" s="22">
        <v>156</v>
      </c>
      <c r="JI5" s="22">
        <v>149</v>
      </c>
      <c r="JJ5" s="158">
        <v>181</v>
      </c>
      <c r="JK5" s="22">
        <v>214</v>
      </c>
      <c r="JL5" s="22">
        <v>237</v>
      </c>
      <c r="JM5" s="22">
        <v>158</v>
      </c>
      <c r="JN5" s="22">
        <v>213</v>
      </c>
      <c r="JO5" s="22">
        <v>228</v>
      </c>
      <c r="JP5" s="25">
        <f>SUM(JD5:JO5)</f>
        <v>2174</v>
      </c>
      <c r="JQ5" s="22">
        <v>189</v>
      </c>
      <c r="JR5" s="22">
        <v>218</v>
      </c>
      <c r="JS5" s="23">
        <v>89</v>
      </c>
      <c r="JT5" s="22">
        <v>36</v>
      </c>
      <c r="JU5" s="22">
        <v>54</v>
      </c>
      <c r="JV5" s="22">
        <v>159</v>
      </c>
      <c r="JW5" s="22">
        <v>182</v>
      </c>
      <c r="JX5" s="22">
        <v>135</v>
      </c>
      <c r="JY5" s="22">
        <v>183</v>
      </c>
      <c r="JZ5" s="22">
        <v>176</v>
      </c>
      <c r="KA5" s="22">
        <v>166</v>
      </c>
      <c r="KB5" s="22">
        <v>200</v>
      </c>
      <c r="KC5" s="25">
        <f>SUM(JQ5:KB5)</f>
        <v>1787</v>
      </c>
      <c r="KD5" s="22">
        <v>62</v>
      </c>
      <c r="KE5" s="22">
        <v>106</v>
      </c>
      <c r="KF5" s="23">
        <v>160</v>
      </c>
      <c r="KG5" s="22">
        <v>119</v>
      </c>
      <c r="KH5" s="22">
        <v>126</v>
      </c>
      <c r="KI5" s="22">
        <v>170</v>
      </c>
      <c r="KJ5" s="22">
        <v>122</v>
      </c>
      <c r="KK5" s="22">
        <v>181</v>
      </c>
      <c r="KL5" s="22">
        <v>231</v>
      </c>
      <c r="KM5" s="22">
        <v>238</v>
      </c>
      <c r="KN5" s="22">
        <v>207</v>
      </c>
      <c r="KO5" s="22">
        <v>185</v>
      </c>
      <c r="KP5" s="25">
        <f>SUM(KD5:KO5)</f>
        <v>1907</v>
      </c>
      <c r="KQ5" s="22">
        <v>190</v>
      </c>
      <c r="KR5" s="22">
        <v>232</v>
      </c>
      <c r="KS5" s="23">
        <v>243</v>
      </c>
      <c r="KT5" s="22">
        <v>154</v>
      </c>
      <c r="KU5" s="22">
        <v>175</v>
      </c>
      <c r="KV5" s="22">
        <v>98</v>
      </c>
      <c r="KW5" s="22">
        <v>25</v>
      </c>
      <c r="KX5" s="22">
        <v>294</v>
      </c>
      <c r="KY5" s="22">
        <v>244</v>
      </c>
      <c r="KZ5" s="22">
        <v>233</v>
      </c>
      <c r="LA5" s="22">
        <v>187</v>
      </c>
      <c r="LB5" s="22">
        <v>172</v>
      </c>
      <c r="LC5" s="25">
        <f>SUM(KQ5:LB5)</f>
        <v>2247</v>
      </c>
      <c r="LD5" s="22">
        <v>210</v>
      </c>
      <c r="LE5" s="22">
        <v>78</v>
      </c>
      <c r="LF5" s="23">
        <v>243</v>
      </c>
      <c r="LG5" s="22">
        <v>163</v>
      </c>
      <c r="LH5" s="22">
        <v>268</v>
      </c>
      <c r="LI5" s="22">
        <v>136</v>
      </c>
      <c r="LJ5" s="22">
        <v>193</v>
      </c>
      <c r="LK5" s="22">
        <v>246</v>
      </c>
      <c r="LL5" s="22">
        <v>202</v>
      </c>
      <c r="LM5" s="22">
        <v>257</v>
      </c>
      <c r="LN5" s="22">
        <v>321</v>
      </c>
      <c r="LO5" s="22">
        <v>265</v>
      </c>
      <c r="LP5" s="25">
        <f>SUM(LD5:LO5)</f>
        <v>2582</v>
      </c>
      <c r="LQ5" s="168">
        <v>264</v>
      </c>
      <c r="LR5" s="168">
        <v>97</v>
      </c>
      <c r="LS5" s="169">
        <v>258</v>
      </c>
      <c r="LT5" s="168">
        <v>195</v>
      </c>
      <c r="LU5" s="168">
        <v>193</v>
      </c>
      <c r="LV5" s="168">
        <v>180</v>
      </c>
      <c r="LW5" s="168">
        <v>254</v>
      </c>
      <c r="LX5" s="168">
        <v>215</v>
      </c>
      <c r="LY5" s="168">
        <v>164</v>
      </c>
      <c r="LZ5" s="168">
        <v>82</v>
      </c>
      <c r="MA5" s="168">
        <v>79</v>
      </c>
      <c r="MB5" s="168">
        <v>102</v>
      </c>
      <c r="MC5" s="25">
        <f>SUM(LQ5:MB5)</f>
        <v>2083</v>
      </c>
      <c r="MD5" s="168">
        <v>95</v>
      </c>
      <c r="ME5" s="168">
        <v>87</v>
      </c>
      <c r="MF5" s="169">
        <v>85</v>
      </c>
      <c r="MG5" s="168">
        <v>51</v>
      </c>
      <c r="MH5" s="168">
        <v>76</v>
      </c>
      <c r="MI5" s="168">
        <v>77</v>
      </c>
      <c r="MJ5" s="168">
        <v>71</v>
      </c>
      <c r="MK5" s="168"/>
      <c r="ML5" s="168"/>
      <c r="MM5" s="168"/>
      <c r="MN5" s="168"/>
      <c r="MO5" s="168"/>
      <c r="MP5" s="25">
        <f>SUM(MD5:MO5)</f>
        <v>542</v>
      </c>
    </row>
    <row r="6" spans="1:354" ht="13.5" thickBot="1" x14ac:dyDescent="0.3">
      <c r="A6" s="189"/>
      <c r="B6" s="191"/>
      <c r="C6" s="12" t="s">
        <v>84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8">
        <f t="shared" si="0"/>
        <v>0</v>
      </c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8">
        <f t="shared" si="1"/>
        <v>0</v>
      </c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8">
        <f t="shared" si="2"/>
        <v>0</v>
      </c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9">
        <f t="shared" si="3"/>
        <v>0</v>
      </c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9">
        <f t="shared" si="4"/>
        <v>0</v>
      </c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9">
        <f t="shared" si="5"/>
        <v>0</v>
      </c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9">
        <f t="shared" si="6"/>
        <v>0</v>
      </c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9">
        <f t="shared" si="7"/>
        <v>0</v>
      </c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9">
        <f t="shared" si="8"/>
        <v>0</v>
      </c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9">
        <f t="shared" si="9"/>
        <v>0</v>
      </c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9">
        <f t="shared" si="10"/>
        <v>0</v>
      </c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9">
        <f t="shared" si="11"/>
        <v>0</v>
      </c>
      <c r="FD6" s="27">
        <v>232</v>
      </c>
      <c r="FE6" s="27">
        <v>173</v>
      </c>
      <c r="FF6" s="27">
        <v>167</v>
      </c>
      <c r="FG6" s="27">
        <v>165</v>
      </c>
      <c r="FH6" s="27">
        <v>199</v>
      </c>
      <c r="FI6" s="27">
        <v>201</v>
      </c>
      <c r="FJ6" s="27">
        <v>178</v>
      </c>
      <c r="FK6" s="27">
        <v>168</v>
      </c>
      <c r="FL6" s="27">
        <v>164</v>
      </c>
      <c r="FM6" s="27">
        <v>235</v>
      </c>
      <c r="FN6" s="27">
        <v>147</v>
      </c>
      <c r="FO6" s="27">
        <v>152</v>
      </c>
      <c r="FP6" s="29">
        <f t="shared" si="12"/>
        <v>2181</v>
      </c>
      <c r="FQ6" s="27">
        <v>167</v>
      </c>
      <c r="FR6" s="27">
        <v>175</v>
      </c>
      <c r="FS6" s="27">
        <v>243</v>
      </c>
      <c r="FT6" s="27">
        <v>180</v>
      </c>
      <c r="FU6" s="27">
        <v>167</v>
      </c>
      <c r="FV6" s="27">
        <v>165</v>
      </c>
      <c r="FW6" s="27">
        <v>178</v>
      </c>
      <c r="FX6" s="27">
        <v>176</v>
      </c>
      <c r="FY6" s="27">
        <v>190</v>
      </c>
      <c r="FZ6" s="27">
        <v>167</v>
      </c>
      <c r="GA6" s="27">
        <v>231</v>
      </c>
      <c r="GB6" s="27">
        <v>171</v>
      </c>
      <c r="GC6" s="29">
        <f t="shared" si="13"/>
        <v>2210</v>
      </c>
      <c r="GD6" s="27">
        <v>158</v>
      </c>
      <c r="GE6" s="27">
        <v>171</v>
      </c>
      <c r="GF6" s="27">
        <v>127</v>
      </c>
      <c r="GG6" s="27">
        <v>179</v>
      </c>
      <c r="GH6" s="27">
        <v>142</v>
      </c>
      <c r="GI6" s="27">
        <v>182</v>
      </c>
      <c r="GJ6" s="27">
        <v>233</v>
      </c>
      <c r="GK6" s="27">
        <v>194</v>
      </c>
      <c r="GL6" s="27">
        <v>175</v>
      </c>
      <c r="GM6" s="27">
        <v>189</v>
      </c>
      <c r="GN6" s="27">
        <v>173</v>
      </c>
      <c r="GO6" s="27">
        <v>147</v>
      </c>
      <c r="GP6" s="29">
        <f>SUM(GD6:GO6)</f>
        <v>2070</v>
      </c>
      <c r="GQ6" s="27">
        <v>140</v>
      </c>
      <c r="GR6" s="27">
        <v>168</v>
      </c>
      <c r="GS6" s="27">
        <v>177</v>
      </c>
      <c r="GT6" s="27">
        <v>146</v>
      </c>
      <c r="GU6" s="27">
        <v>169</v>
      </c>
      <c r="GV6" s="27">
        <v>181</v>
      </c>
      <c r="GW6" s="27">
        <v>191</v>
      </c>
      <c r="GX6" s="27">
        <v>190</v>
      </c>
      <c r="GY6" s="27">
        <v>149</v>
      </c>
      <c r="GZ6" s="27">
        <v>216</v>
      </c>
      <c r="HA6" s="27">
        <v>194</v>
      </c>
      <c r="HB6" s="27">
        <v>178</v>
      </c>
      <c r="HC6" s="29">
        <f>SUM(GQ6:HB6)</f>
        <v>2099</v>
      </c>
      <c r="HD6" s="27">
        <v>145</v>
      </c>
      <c r="HE6" s="27">
        <v>172</v>
      </c>
      <c r="HF6" s="27">
        <v>177</v>
      </c>
      <c r="HG6" s="27">
        <v>159</v>
      </c>
      <c r="HH6" s="27">
        <v>168</v>
      </c>
      <c r="HI6" s="27">
        <v>171</v>
      </c>
      <c r="HJ6" s="27">
        <v>153</v>
      </c>
      <c r="HK6" s="27">
        <v>177</v>
      </c>
      <c r="HL6" s="27">
        <v>162</v>
      </c>
      <c r="HM6" s="27">
        <v>203</v>
      </c>
      <c r="HN6" s="27">
        <v>170</v>
      </c>
      <c r="HO6" s="27">
        <v>176</v>
      </c>
      <c r="HP6" s="29">
        <f>SUM(HD6:HO6)</f>
        <v>2033</v>
      </c>
      <c r="HQ6" s="27">
        <v>136</v>
      </c>
      <c r="HR6" s="27">
        <v>168</v>
      </c>
      <c r="HS6" s="27">
        <v>229</v>
      </c>
      <c r="HT6" s="27">
        <v>150</v>
      </c>
      <c r="HU6" s="27">
        <v>142</v>
      </c>
      <c r="HV6" s="27">
        <v>149</v>
      </c>
      <c r="HW6" s="27">
        <v>190</v>
      </c>
      <c r="HX6" s="27">
        <v>177</v>
      </c>
      <c r="HY6" s="27">
        <v>220</v>
      </c>
      <c r="HZ6" s="27">
        <v>237</v>
      </c>
      <c r="IA6" s="27">
        <v>197</v>
      </c>
      <c r="IB6" s="27">
        <v>139</v>
      </c>
      <c r="IC6" s="29">
        <f>SUM(HQ6:IB6)</f>
        <v>2134</v>
      </c>
      <c r="ID6" s="27">
        <v>175</v>
      </c>
      <c r="IE6" s="27">
        <v>133</v>
      </c>
      <c r="IF6" s="27">
        <v>165</v>
      </c>
      <c r="IG6" s="27">
        <v>160</v>
      </c>
      <c r="IH6" s="27">
        <v>219</v>
      </c>
      <c r="II6" s="27">
        <v>164</v>
      </c>
      <c r="IJ6" s="27">
        <v>180</v>
      </c>
      <c r="IK6" s="27">
        <v>242</v>
      </c>
      <c r="IL6" s="27">
        <v>159</v>
      </c>
      <c r="IM6" s="27">
        <v>189</v>
      </c>
      <c r="IN6" s="27">
        <v>208</v>
      </c>
      <c r="IO6" s="27">
        <v>161</v>
      </c>
      <c r="IP6" s="29">
        <f>SUM(ID6:IO6)</f>
        <v>2155</v>
      </c>
      <c r="IQ6" s="27">
        <v>188</v>
      </c>
      <c r="IR6" s="27">
        <v>138</v>
      </c>
      <c r="IS6" s="27">
        <v>175</v>
      </c>
      <c r="IT6" s="27">
        <v>150</v>
      </c>
      <c r="IU6" s="27">
        <v>154</v>
      </c>
      <c r="IV6" s="27">
        <v>199</v>
      </c>
      <c r="IW6" s="27">
        <v>178</v>
      </c>
      <c r="IX6" s="27">
        <v>183</v>
      </c>
      <c r="IY6" s="27">
        <v>197</v>
      </c>
      <c r="IZ6" s="27">
        <v>230</v>
      </c>
      <c r="JA6" s="27">
        <v>171</v>
      </c>
      <c r="JB6" s="27">
        <v>155</v>
      </c>
      <c r="JC6" s="29">
        <f>SUM(IQ6:JB6)</f>
        <v>2118</v>
      </c>
      <c r="JD6" s="27">
        <v>158</v>
      </c>
      <c r="JE6" s="27">
        <v>164</v>
      </c>
      <c r="JF6" s="27">
        <v>172</v>
      </c>
      <c r="JG6" s="27">
        <v>120</v>
      </c>
      <c r="JH6" s="27">
        <v>175</v>
      </c>
      <c r="JI6" s="27">
        <v>179</v>
      </c>
      <c r="JJ6" s="159">
        <v>245</v>
      </c>
      <c r="JK6" s="27">
        <v>164</v>
      </c>
      <c r="JL6" s="27">
        <v>176</v>
      </c>
      <c r="JM6" s="27">
        <v>174</v>
      </c>
      <c r="JN6" s="27">
        <v>231</v>
      </c>
      <c r="JO6" s="27">
        <v>191</v>
      </c>
      <c r="JP6" s="29">
        <f>SUM(JD6:JO6)</f>
        <v>2149</v>
      </c>
      <c r="JQ6" s="27">
        <v>174</v>
      </c>
      <c r="JR6" s="27">
        <v>131</v>
      </c>
      <c r="JS6" s="27">
        <v>91</v>
      </c>
      <c r="JT6" s="27">
        <v>104</v>
      </c>
      <c r="JU6" s="27">
        <v>129</v>
      </c>
      <c r="JV6" s="27">
        <v>177</v>
      </c>
      <c r="JW6" s="27">
        <v>154</v>
      </c>
      <c r="JX6" s="27">
        <v>142</v>
      </c>
      <c r="JY6" s="27">
        <v>107</v>
      </c>
      <c r="JZ6" s="27">
        <v>186</v>
      </c>
      <c r="KA6" s="27">
        <v>135</v>
      </c>
      <c r="KB6" s="27">
        <v>140</v>
      </c>
      <c r="KC6" s="29">
        <f>SUM(JQ6:KB6)</f>
        <v>1670</v>
      </c>
      <c r="KD6" s="27">
        <v>77</v>
      </c>
      <c r="KE6" s="27">
        <v>111</v>
      </c>
      <c r="KF6" s="27">
        <v>178</v>
      </c>
      <c r="KG6" s="27">
        <v>151</v>
      </c>
      <c r="KH6" s="27">
        <v>130</v>
      </c>
      <c r="KI6" s="27">
        <v>133</v>
      </c>
      <c r="KJ6" s="27">
        <v>110</v>
      </c>
      <c r="KK6" s="27">
        <v>114</v>
      </c>
      <c r="KL6" s="27">
        <v>183</v>
      </c>
      <c r="KM6" s="27">
        <v>170</v>
      </c>
      <c r="KN6" s="27">
        <v>150</v>
      </c>
      <c r="KO6" s="27">
        <v>189</v>
      </c>
      <c r="KP6" s="29">
        <f>SUM(KD6:KO6)</f>
        <v>1696</v>
      </c>
      <c r="KQ6" s="27">
        <v>161</v>
      </c>
      <c r="KR6" s="27">
        <v>116</v>
      </c>
      <c r="KS6" s="27">
        <v>171</v>
      </c>
      <c r="KT6" s="27">
        <v>92</v>
      </c>
      <c r="KU6" s="27">
        <v>131</v>
      </c>
      <c r="KV6" s="27">
        <v>60</v>
      </c>
      <c r="KW6" s="27">
        <v>4</v>
      </c>
      <c r="KX6" s="27">
        <v>279</v>
      </c>
      <c r="KY6" s="27">
        <v>133</v>
      </c>
      <c r="KZ6" s="27">
        <v>143</v>
      </c>
      <c r="LA6" s="27">
        <v>186</v>
      </c>
      <c r="LB6" s="27">
        <v>135</v>
      </c>
      <c r="LC6" s="29">
        <f>SUM(KQ6:LB6)</f>
        <v>1611</v>
      </c>
      <c r="LD6" s="27">
        <v>149</v>
      </c>
      <c r="LE6" s="27">
        <v>115</v>
      </c>
      <c r="LF6" s="27">
        <v>124</v>
      </c>
      <c r="LG6" s="27">
        <v>139</v>
      </c>
      <c r="LH6" s="27">
        <v>206</v>
      </c>
      <c r="LI6" s="27">
        <v>115</v>
      </c>
      <c r="LJ6" s="27">
        <v>131</v>
      </c>
      <c r="LK6" s="27">
        <v>196</v>
      </c>
      <c r="LL6" s="27">
        <v>165</v>
      </c>
      <c r="LM6" s="27">
        <v>161</v>
      </c>
      <c r="LN6" s="27">
        <v>129</v>
      </c>
      <c r="LO6" s="27">
        <v>158</v>
      </c>
      <c r="LP6" s="29">
        <f>SUM(LD6:LO6)</f>
        <v>1788</v>
      </c>
      <c r="LQ6" s="164">
        <v>115</v>
      </c>
      <c r="LR6" s="164">
        <v>75</v>
      </c>
      <c r="LS6" s="164">
        <v>225</v>
      </c>
      <c r="LT6" s="164">
        <v>158</v>
      </c>
      <c r="LU6" s="164">
        <v>162</v>
      </c>
      <c r="LV6" s="164">
        <v>162</v>
      </c>
      <c r="LW6" s="164">
        <v>144</v>
      </c>
      <c r="LX6" s="164">
        <v>134</v>
      </c>
      <c r="LY6" s="164">
        <v>99</v>
      </c>
      <c r="LZ6" s="164">
        <v>140</v>
      </c>
      <c r="MA6" s="164">
        <v>141</v>
      </c>
      <c r="MB6" s="164">
        <v>163</v>
      </c>
      <c r="MC6" s="29">
        <f>SUM(LQ6:MB6)</f>
        <v>1718</v>
      </c>
      <c r="MD6" s="164">
        <v>175</v>
      </c>
      <c r="ME6" s="164">
        <v>131</v>
      </c>
      <c r="MF6" s="164">
        <v>116</v>
      </c>
      <c r="MG6" s="164">
        <v>150</v>
      </c>
      <c r="MH6" s="164">
        <v>153</v>
      </c>
      <c r="MI6" s="164">
        <v>104</v>
      </c>
      <c r="MJ6" s="164">
        <v>134</v>
      </c>
      <c r="MK6" s="164"/>
      <c r="ML6" s="164"/>
      <c r="MM6" s="164"/>
      <c r="MN6" s="164"/>
      <c r="MO6" s="164"/>
      <c r="MP6" s="29">
        <f>SUM(MD6:MO6)</f>
        <v>963</v>
      </c>
    </row>
    <row r="7" spans="1:354" ht="13.5" thickBot="1" x14ac:dyDescent="0.3">
      <c r="A7" s="189"/>
      <c r="B7" s="191"/>
      <c r="C7" s="12" t="s">
        <v>85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>
        <f t="shared" si="0"/>
        <v>0</v>
      </c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8">
        <f t="shared" si="1"/>
        <v>0</v>
      </c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8">
        <f t="shared" si="2"/>
        <v>0</v>
      </c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9">
        <f t="shared" si="3"/>
        <v>0</v>
      </c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9">
        <f t="shared" si="4"/>
        <v>0</v>
      </c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9">
        <f t="shared" si="5"/>
        <v>0</v>
      </c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9">
        <f t="shared" si="6"/>
        <v>0</v>
      </c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9">
        <f t="shared" si="7"/>
        <v>0</v>
      </c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9">
        <f t="shared" si="8"/>
        <v>0</v>
      </c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9">
        <f t="shared" si="9"/>
        <v>0</v>
      </c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9">
        <f t="shared" si="10"/>
        <v>0</v>
      </c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9">
        <f t="shared" si="11"/>
        <v>0</v>
      </c>
      <c r="FD7" s="27">
        <v>172</v>
      </c>
      <c r="FE7" s="27">
        <v>142</v>
      </c>
      <c r="FF7" s="27">
        <v>177</v>
      </c>
      <c r="FG7" s="27">
        <v>168</v>
      </c>
      <c r="FH7" s="27">
        <v>165</v>
      </c>
      <c r="FI7" s="27">
        <v>162</v>
      </c>
      <c r="FJ7" s="27">
        <v>192</v>
      </c>
      <c r="FK7" s="27">
        <v>159</v>
      </c>
      <c r="FL7" s="27">
        <v>177</v>
      </c>
      <c r="FM7" s="27">
        <v>172</v>
      </c>
      <c r="FN7" s="27">
        <v>143</v>
      </c>
      <c r="FO7" s="27">
        <v>181</v>
      </c>
      <c r="FP7" s="29">
        <f t="shared" si="12"/>
        <v>2010</v>
      </c>
      <c r="FQ7" s="27">
        <v>165</v>
      </c>
      <c r="FR7" s="27">
        <v>152</v>
      </c>
      <c r="FS7" s="27">
        <v>154</v>
      </c>
      <c r="FT7" s="27">
        <v>142</v>
      </c>
      <c r="FU7" s="27">
        <v>140</v>
      </c>
      <c r="FV7" s="27">
        <v>181</v>
      </c>
      <c r="FW7" s="27">
        <v>159</v>
      </c>
      <c r="FX7" s="27">
        <v>154</v>
      </c>
      <c r="FY7" s="27">
        <v>162</v>
      </c>
      <c r="FZ7" s="27">
        <v>144</v>
      </c>
      <c r="GA7" s="27">
        <v>160</v>
      </c>
      <c r="GB7" s="27">
        <v>180</v>
      </c>
      <c r="GC7" s="29">
        <f t="shared" si="13"/>
        <v>1893</v>
      </c>
      <c r="GD7" s="27">
        <v>159</v>
      </c>
      <c r="GE7" s="27">
        <v>158</v>
      </c>
      <c r="GF7" s="27">
        <v>166</v>
      </c>
      <c r="GG7" s="27">
        <v>163</v>
      </c>
      <c r="GH7" s="27">
        <v>130</v>
      </c>
      <c r="GI7" s="27">
        <v>173</v>
      </c>
      <c r="GJ7" s="27">
        <v>163</v>
      </c>
      <c r="GK7" s="27">
        <v>184</v>
      </c>
      <c r="GL7" s="27">
        <v>166</v>
      </c>
      <c r="GM7" s="27">
        <v>190</v>
      </c>
      <c r="GN7" s="27">
        <v>126</v>
      </c>
      <c r="GO7" s="27">
        <v>157</v>
      </c>
      <c r="GP7" s="29">
        <f>SUM(GD7:GO7)</f>
        <v>1935</v>
      </c>
      <c r="GQ7" s="27">
        <v>186</v>
      </c>
      <c r="GR7" s="27">
        <v>163</v>
      </c>
      <c r="GS7" s="27">
        <v>163</v>
      </c>
      <c r="GT7" s="27">
        <v>150</v>
      </c>
      <c r="GU7" s="27">
        <v>153</v>
      </c>
      <c r="GV7" s="27">
        <v>131</v>
      </c>
      <c r="GW7" s="27">
        <v>182</v>
      </c>
      <c r="GX7" s="27">
        <v>202</v>
      </c>
      <c r="GY7" s="27">
        <v>172</v>
      </c>
      <c r="GZ7" s="27">
        <v>139</v>
      </c>
      <c r="HA7" s="27">
        <v>177</v>
      </c>
      <c r="HB7" s="27">
        <v>124</v>
      </c>
      <c r="HC7" s="29">
        <f>SUM(GQ7:HB7)</f>
        <v>1942</v>
      </c>
      <c r="HD7" s="27">
        <v>150</v>
      </c>
      <c r="HE7" s="27">
        <v>129</v>
      </c>
      <c r="HF7" s="27">
        <v>134</v>
      </c>
      <c r="HG7" s="27">
        <v>146</v>
      </c>
      <c r="HH7" s="27">
        <v>147</v>
      </c>
      <c r="HI7" s="27">
        <v>144</v>
      </c>
      <c r="HJ7" s="27">
        <v>181</v>
      </c>
      <c r="HK7" s="27">
        <v>159</v>
      </c>
      <c r="HL7" s="27">
        <v>127</v>
      </c>
      <c r="HM7" s="27">
        <v>198</v>
      </c>
      <c r="HN7" s="27">
        <v>164</v>
      </c>
      <c r="HO7" s="27">
        <v>170</v>
      </c>
      <c r="HP7" s="29">
        <f>SUM(HD7:HO7)</f>
        <v>1849</v>
      </c>
      <c r="HQ7" s="27">
        <v>131</v>
      </c>
      <c r="HR7" s="27">
        <v>153</v>
      </c>
      <c r="HS7" s="27">
        <v>168</v>
      </c>
      <c r="HT7" s="27">
        <v>134</v>
      </c>
      <c r="HU7" s="27">
        <v>125</v>
      </c>
      <c r="HV7" s="27">
        <v>224</v>
      </c>
      <c r="HW7" s="27">
        <v>164</v>
      </c>
      <c r="HX7" s="27">
        <v>181</v>
      </c>
      <c r="HY7" s="27">
        <v>159</v>
      </c>
      <c r="HZ7" s="27">
        <v>154</v>
      </c>
      <c r="IA7" s="27">
        <v>134</v>
      </c>
      <c r="IB7" s="27">
        <v>127</v>
      </c>
      <c r="IC7" s="29">
        <f>SUM(HQ7:IB7)</f>
        <v>1854</v>
      </c>
      <c r="ID7" s="27">
        <v>136</v>
      </c>
      <c r="IE7" s="27">
        <v>132</v>
      </c>
      <c r="IF7" s="27">
        <v>129</v>
      </c>
      <c r="IG7" s="27">
        <v>219</v>
      </c>
      <c r="IH7" s="27">
        <v>197</v>
      </c>
      <c r="II7" s="27">
        <v>197</v>
      </c>
      <c r="IJ7" s="27">
        <v>172</v>
      </c>
      <c r="IK7" s="27">
        <v>178</v>
      </c>
      <c r="IL7" s="27">
        <v>162</v>
      </c>
      <c r="IM7" s="27">
        <v>173</v>
      </c>
      <c r="IN7" s="27">
        <v>140</v>
      </c>
      <c r="IO7" s="27">
        <v>118</v>
      </c>
      <c r="IP7" s="29">
        <f>SUM(ID7:IO7)</f>
        <v>1953</v>
      </c>
      <c r="IQ7" s="27">
        <v>155</v>
      </c>
      <c r="IR7" s="27">
        <v>133</v>
      </c>
      <c r="IS7" s="27">
        <v>146</v>
      </c>
      <c r="IT7" s="27">
        <v>140</v>
      </c>
      <c r="IU7" s="27">
        <v>225</v>
      </c>
      <c r="IV7" s="27">
        <v>178</v>
      </c>
      <c r="IW7" s="27">
        <v>185</v>
      </c>
      <c r="IX7" s="27">
        <v>167</v>
      </c>
      <c r="IY7" s="27">
        <v>144</v>
      </c>
      <c r="IZ7" s="27">
        <v>209</v>
      </c>
      <c r="JA7" s="27">
        <v>191</v>
      </c>
      <c r="JB7" s="27">
        <v>175</v>
      </c>
      <c r="JC7" s="29">
        <f>SUM(IQ7:JB7)</f>
        <v>2048</v>
      </c>
      <c r="JD7" s="27">
        <v>165</v>
      </c>
      <c r="JE7" s="27">
        <v>115</v>
      </c>
      <c r="JF7" s="27">
        <v>179</v>
      </c>
      <c r="JG7" s="27">
        <v>181</v>
      </c>
      <c r="JH7" s="27">
        <v>150</v>
      </c>
      <c r="JI7" s="27">
        <v>170</v>
      </c>
      <c r="JJ7" s="159">
        <v>185</v>
      </c>
      <c r="JK7" s="27">
        <v>109</v>
      </c>
      <c r="JL7" s="27">
        <v>110</v>
      </c>
      <c r="JM7" s="27">
        <v>201</v>
      </c>
      <c r="JN7" s="27">
        <v>106</v>
      </c>
      <c r="JO7" s="27">
        <v>123</v>
      </c>
      <c r="JP7" s="29">
        <f>SUM(JD7:JO7)</f>
        <v>1794</v>
      </c>
      <c r="JQ7" s="27">
        <v>147</v>
      </c>
      <c r="JR7" s="27">
        <v>146</v>
      </c>
      <c r="JS7" s="27">
        <v>100</v>
      </c>
      <c r="JT7" s="27">
        <v>90</v>
      </c>
      <c r="JU7" s="27">
        <v>118</v>
      </c>
      <c r="JV7" s="27">
        <v>173</v>
      </c>
      <c r="JW7" s="27">
        <v>132</v>
      </c>
      <c r="JX7" s="27">
        <v>88</v>
      </c>
      <c r="JY7" s="27">
        <v>120</v>
      </c>
      <c r="JZ7" s="27">
        <v>336</v>
      </c>
      <c r="KA7" s="27">
        <v>124</v>
      </c>
      <c r="KB7" s="27">
        <v>120</v>
      </c>
      <c r="KC7" s="29">
        <f>SUM(JQ7:KB7)</f>
        <v>1694</v>
      </c>
      <c r="KD7" s="27">
        <v>67</v>
      </c>
      <c r="KE7" s="27">
        <v>101</v>
      </c>
      <c r="KF7" s="27">
        <v>162</v>
      </c>
      <c r="KG7" s="27">
        <v>127</v>
      </c>
      <c r="KH7" s="27">
        <v>104</v>
      </c>
      <c r="KI7" s="27">
        <v>130</v>
      </c>
      <c r="KJ7" s="27">
        <v>121</v>
      </c>
      <c r="KK7" s="27">
        <v>139</v>
      </c>
      <c r="KL7" s="27">
        <v>150</v>
      </c>
      <c r="KM7" s="27">
        <v>132</v>
      </c>
      <c r="KN7" s="27">
        <v>103</v>
      </c>
      <c r="KO7" s="27">
        <v>150</v>
      </c>
      <c r="KP7" s="29">
        <f>SUM(KD7:KO7)</f>
        <v>1486</v>
      </c>
      <c r="KQ7" s="27">
        <v>96</v>
      </c>
      <c r="KR7" s="27">
        <v>87</v>
      </c>
      <c r="KS7" s="27">
        <v>139</v>
      </c>
      <c r="KT7" s="27">
        <v>100</v>
      </c>
      <c r="KU7" s="27">
        <v>117</v>
      </c>
      <c r="KV7" s="27">
        <v>36</v>
      </c>
      <c r="KW7" s="27">
        <v>65</v>
      </c>
      <c r="KX7" s="27">
        <v>200</v>
      </c>
      <c r="KY7" s="27">
        <v>216</v>
      </c>
      <c r="KZ7" s="27">
        <v>88</v>
      </c>
      <c r="LA7" s="27">
        <v>112</v>
      </c>
      <c r="LB7" s="27">
        <v>123</v>
      </c>
      <c r="LC7" s="29">
        <f>SUM(KQ7:LB7)</f>
        <v>1379</v>
      </c>
      <c r="LD7" s="27">
        <v>88</v>
      </c>
      <c r="LE7" s="27">
        <v>103</v>
      </c>
      <c r="LF7" s="27">
        <v>111</v>
      </c>
      <c r="LG7" s="27">
        <v>87</v>
      </c>
      <c r="LH7" s="27">
        <v>199</v>
      </c>
      <c r="LI7" s="27">
        <v>114</v>
      </c>
      <c r="LJ7" s="27">
        <v>113</v>
      </c>
      <c r="LK7" s="27">
        <v>112</v>
      </c>
      <c r="LL7" s="27">
        <v>152</v>
      </c>
      <c r="LM7" s="27">
        <v>121</v>
      </c>
      <c r="LN7" s="27">
        <v>123</v>
      </c>
      <c r="LO7" s="27">
        <v>152</v>
      </c>
      <c r="LP7" s="29">
        <f>SUM(LD7:LO7)</f>
        <v>1475</v>
      </c>
      <c r="LQ7" s="164">
        <v>115</v>
      </c>
      <c r="LR7" s="164">
        <v>103</v>
      </c>
      <c r="LS7" s="164">
        <v>230</v>
      </c>
      <c r="LT7" s="164">
        <v>150</v>
      </c>
      <c r="LU7" s="164">
        <v>130</v>
      </c>
      <c r="LV7" s="164">
        <v>125</v>
      </c>
      <c r="LW7" s="164">
        <v>154</v>
      </c>
      <c r="LX7" s="164">
        <v>160</v>
      </c>
      <c r="LY7" s="164">
        <v>94</v>
      </c>
      <c r="LZ7" s="164">
        <v>0</v>
      </c>
      <c r="MA7" s="164">
        <v>0</v>
      </c>
      <c r="MB7" s="164">
        <v>250</v>
      </c>
      <c r="MC7" s="29">
        <f>SUM(LQ7:MB7)</f>
        <v>1511</v>
      </c>
      <c r="MD7" s="164">
        <v>167</v>
      </c>
      <c r="ME7" s="164">
        <v>75</v>
      </c>
      <c r="MF7" s="164">
        <v>157</v>
      </c>
      <c r="MG7" s="164">
        <v>137</v>
      </c>
      <c r="MH7" s="164">
        <v>130</v>
      </c>
      <c r="MI7" s="164">
        <v>97</v>
      </c>
      <c r="MJ7" s="164">
        <v>113</v>
      </c>
      <c r="MK7" s="164"/>
      <c r="ML7" s="164"/>
      <c r="MM7" s="164"/>
      <c r="MN7" s="164"/>
      <c r="MO7" s="164"/>
      <c r="MP7" s="29">
        <f>SUM(MD7:MO7)</f>
        <v>876</v>
      </c>
    </row>
    <row r="8" spans="1:354" ht="13.5" thickBot="1" x14ac:dyDescent="0.3">
      <c r="A8" s="189"/>
      <c r="B8" s="191"/>
      <c r="C8" s="12" t="s">
        <v>86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>
        <f t="shared" si="0"/>
        <v>0</v>
      </c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8">
        <f t="shared" si="1"/>
        <v>0</v>
      </c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8">
        <f t="shared" si="2"/>
        <v>0</v>
      </c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9">
        <f t="shared" si="3"/>
        <v>0</v>
      </c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9">
        <f t="shared" si="4"/>
        <v>0</v>
      </c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9">
        <f t="shared" si="5"/>
        <v>0</v>
      </c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9">
        <f t="shared" si="6"/>
        <v>0</v>
      </c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9">
        <f t="shared" si="7"/>
        <v>0</v>
      </c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9">
        <f t="shared" si="8"/>
        <v>0</v>
      </c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9">
        <f t="shared" si="9"/>
        <v>0</v>
      </c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9">
        <f t="shared" si="10"/>
        <v>0</v>
      </c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9">
        <f t="shared" si="11"/>
        <v>0</v>
      </c>
      <c r="FD8" s="27">
        <v>100</v>
      </c>
      <c r="FE8" s="27">
        <v>54</v>
      </c>
      <c r="FF8" s="27">
        <v>86</v>
      </c>
      <c r="FG8" s="27">
        <v>67</v>
      </c>
      <c r="FH8" s="27">
        <v>60</v>
      </c>
      <c r="FI8" s="27">
        <v>69</v>
      </c>
      <c r="FJ8" s="27">
        <v>75</v>
      </c>
      <c r="FK8" s="27">
        <v>68</v>
      </c>
      <c r="FL8" s="27">
        <v>73</v>
      </c>
      <c r="FM8" s="27">
        <v>68</v>
      </c>
      <c r="FN8" s="27">
        <v>59</v>
      </c>
      <c r="FO8" s="27">
        <v>75</v>
      </c>
      <c r="FP8" s="29">
        <f t="shared" si="12"/>
        <v>854</v>
      </c>
      <c r="FQ8" s="27">
        <v>67</v>
      </c>
      <c r="FR8" s="27">
        <v>64</v>
      </c>
      <c r="FS8" s="27">
        <v>85</v>
      </c>
      <c r="FT8" s="27">
        <v>56</v>
      </c>
      <c r="FU8" s="27">
        <v>57</v>
      </c>
      <c r="FV8" s="27">
        <v>78</v>
      </c>
      <c r="FW8" s="27">
        <v>72</v>
      </c>
      <c r="FX8" s="27">
        <v>67</v>
      </c>
      <c r="FY8" s="27">
        <v>83</v>
      </c>
      <c r="FZ8" s="27">
        <v>57</v>
      </c>
      <c r="GA8" s="27">
        <v>58</v>
      </c>
      <c r="GB8" s="27">
        <v>74</v>
      </c>
      <c r="GC8" s="29">
        <f t="shared" si="13"/>
        <v>818</v>
      </c>
      <c r="GD8" s="27">
        <v>61</v>
      </c>
      <c r="GE8" s="27">
        <v>34</v>
      </c>
      <c r="GF8" s="27">
        <v>54</v>
      </c>
      <c r="GG8" s="27">
        <v>59</v>
      </c>
      <c r="GH8" s="27">
        <v>57</v>
      </c>
      <c r="GI8" s="27">
        <v>59</v>
      </c>
      <c r="GJ8" s="27">
        <v>70</v>
      </c>
      <c r="GK8" s="27">
        <v>75</v>
      </c>
      <c r="GL8" s="27">
        <v>66</v>
      </c>
      <c r="GM8" s="27">
        <v>79</v>
      </c>
      <c r="GN8" s="27">
        <v>72</v>
      </c>
      <c r="GO8" s="27">
        <v>63</v>
      </c>
      <c r="GP8" s="29">
        <f>SUM(GD8:GO8)</f>
        <v>749</v>
      </c>
      <c r="GQ8" s="27">
        <v>62</v>
      </c>
      <c r="GR8" s="27">
        <v>73</v>
      </c>
      <c r="GS8" s="27">
        <v>82</v>
      </c>
      <c r="GT8" s="27">
        <v>56</v>
      </c>
      <c r="GU8" s="27">
        <v>68</v>
      </c>
      <c r="GV8" s="27">
        <v>71</v>
      </c>
      <c r="GW8" s="27">
        <v>61</v>
      </c>
      <c r="GX8" s="27">
        <v>86</v>
      </c>
      <c r="GY8" s="27">
        <v>50</v>
      </c>
      <c r="GZ8" s="27">
        <v>70</v>
      </c>
      <c r="HA8" s="27">
        <v>80</v>
      </c>
      <c r="HB8" s="27">
        <v>87</v>
      </c>
      <c r="HC8" s="29">
        <f>SUM(GQ8:HB8)</f>
        <v>846</v>
      </c>
      <c r="HD8" s="27">
        <v>45</v>
      </c>
      <c r="HE8" s="27">
        <v>66</v>
      </c>
      <c r="HF8" s="27">
        <v>64</v>
      </c>
      <c r="HG8" s="27">
        <v>73</v>
      </c>
      <c r="HH8" s="27">
        <v>41</v>
      </c>
      <c r="HI8" s="27">
        <v>79</v>
      </c>
      <c r="HJ8" s="27">
        <v>84</v>
      </c>
      <c r="HK8" s="27">
        <v>74</v>
      </c>
      <c r="HL8" s="27">
        <v>66</v>
      </c>
      <c r="HM8" s="27">
        <v>63</v>
      </c>
      <c r="HN8" s="27">
        <v>72</v>
      </c>
      <c r="HO8" s="27">
        <v>73</v>
      </c>
      <c r="HP8" s="29">
        <f>SUM(HD8:HO8)</f>
        <v>800</v>
      </c>
      <c r="HQ8" s="27">
        <v>68</v>
      </c>
      <c r="HR8" s="27">
        <v>57</v>
      </c>
      <c r="HS8" s="27">
        <v>95</v>
      </c>
      <c r="HT8" s="27">
        <v>60</v>
      </c>
      <c r="HU8" s="27">
        <v>28</v>
      </c>
      <c r="HV8" s="27">
        <v>89</v>
      </c>
      <c r="HW8" s="27">
        <v>69</v>
      </c>
      <c r="HX8" s="27">
        <v>71</v>
      </c>
      <c r="HY8" s="27">
        <v>61</v>
      </c>
      <c r="HZ8" s="27">
        <v>73</v>
      </c>
      <c r="IA8" s="27">
        <v>78</v>
      </c>
      <c r="IB8" s="27">
        <v>54</v>
      </c>
      <c r="IC8" s="29">
        <f>SUM(HQ8:IB8)</f>
        <v>803</v>
      </c>
      <c r="ID8" s="27">
        <v>69</v>
      </c>
      <c r="IE8" s="27">
        <v>61</v>
      </c>
      <c r="IF8" s="27">
        <v>57</v>
      </c>
      <c r="IG8" s="27">
        <v>61</v>
      </c>
      <c r="IH8" s="27">
        <v>127</v>
      </c>
      <c r="II8" s="27">
        <v>56</v>
      </c>
      <c r="IJ8" s="27">
        <v>71</v>
      </c>
      <c r="IK8" s="27">
        <v>60</v>
      </c>
      <c r="IL8" s="27">
        <v>55</v>
      </c>
      <c r="IM8" s="27">
        <v>70</v>
      </c>
      <c r="IN8" s="27">
        <v>65</v>
      </c>
      <c r="IO8" s="27">
        <v>104</v>
      </c>
      <c r="IP8" s="29">
        <f>SUM(ID8:IO8)</f>
        <v>856</v>
      </c>
      <c r="IQ8" s="27">
        <v>61</v>
      </c>
      <c r="IR8" s="27">
        <v>51</v>
      </c>
      <c r="IS8" s="27">
        <v>68</v>
      </c>
      <c r="IT8" s="27">
        <v>65</v>
      </c>
      <c r="IU8" s="27">
        <v>95</v>
      </c>
      <c r="IV8" s="27">
        <v>113</v>
      </c>
      <c r="IW8" s="27">
        <v>96</v>
      </c>
      <c r="IX8" s="27">
        <v>63</v>
      </c>
      <c r="IY8" s="27">
        <v>80</v>
      </c>
      <c r="IZ8" s="27">
        <v>95</v>
      </c>
      <c r="JA8" s="27">
        <v>52</v>
      </c>
      <c r="JB8" s="27">
        <v>90</v>
      </c>
      <c r="JC8" s="29">
        <f>SUM(IQ8:JB8)</f>
        <v>929</v>
      </c>
      <c r="JD8" s="27">
        <v>100</v>
      </c>
      <c r="JE8" s="27">
        <v>53</v>
      </c>
      <c r="JF8" s="27">
        <v>57</v>
      </c>
      <c r="JG8" s="27">
        <v>73</v>
      </c>
      <c r="JH8" s="27">
        <v>62</v>
      </c>
      <c r="JI8" s="27">
        <v>60</v>
      </c>
      <c r="JJ8" s="159">
        <v>70</v>
      </c>
      <c r="JK8" s="27">
        <v>87</v>
      </c>
      <c r="JL8" s="27">
        <v>109</v>
      </c>
      <c r="JM8" s="27">
        <v>76</v>
      </c>
      <c r="JN8" s="27">
        <v>64</v>
      </c>
      <c r="JO8" s="27">
        <v>77</v>
      </c>
      <c r="JP8" s="29">
        <f>SUM(JD8:JO8)</f>
        <v>888</v>
      </c>
      <c r="JQ8" s="27">
        <v>73</v>
      </c>
      <c r="JR8" s="27">
        <v>41</v>
      </c>
      <c r="JS8" s="27">
        <v>34</v>
      </c>
      <c r="JT8" s="27">
        <v>31</v>
      </c>
      <c r="JU8" s="27">
        <v>52</v>
      </c>
      <c r="JV8" s="27">
        <v>77</v>
      </c>
      <c r="JW8" s="27">
        <v>61</v>
      </c>
      <c r="JX8" s="27">
        <v>48</v>
      </c>
      <c r="JY8" s="27">
        <v>56</v>
      </c>
      <c r="JZ8" s="27">
        <v>59</v>
      </c>
      <c r="KA8" s="27">
        <v>49</v>
      </c>
      <c r="KB8" s="27">
        <v>52</v>
      </c>
      <c r="KC8" s="29">
        <f>SUM(JQ8:KB8)</f>
        <v>633</v>
      </c>
      <c r="KD8" s="27">
        <v>43</v>
      </c>
      <c r="KE8" s="27">
        <v>32</v>
      </c>
      <c r="KF8" s="27">
        <v>60</v>
      </c>
      <c r="KG8" s="27">
        <v>50</v>
      </c>
      <c r="KH8" s="27">
        <v>44</v>
      </c>
      <c r="KI8" s="27">
        <v>79</v>
      </c>
      <c r="KJ8" s="27">
        <v>32</v>
      </c>
      <c r="KK8" s="27">
        <v>58</v>
      </c>
      <c r="KL8" s="27">
        <v>61</v>
      </c>
      <c r="KM8" s="27">
        <v>69</v>
      </c>
      <c r="KN8" s="27">
        <v>71</v>
      </c>
      <c r="KO8" s="27">
        <v>52</v>
      </c>
      <c r="KP8" s="29">
        <f>SUM(KD8:KO8)</f>
        <v>651</v>
      </c>
      <c r="KQ8" s="27">
        <v>44</v>
      </c>
      <c r="KR8" s="27">
        <v>56</v>
      </c>
      <c r="KS8" s="27">
        <v>51</v>
      </c>
      <c r="KT8" s="27">
        <v>41</v>
      </c>
      <c r="KU8" s="27">
        <v>46</v>
      </c>
      <c r="KV8" s="27">
        <v>6</v>
      </c>
      <c r="KW8" s="27">
        <v>48</v>
      </c>
      <c r="KX8" s="27">
        <v>90</v>
      </c>
      <c r="KY8" s="27">
        <v>37</v>
      </c>
      <c r="KZ8" s="27">
        <v>81</v>
      </c>
      <c r="LA8" s="27">
        <v>49</v>
      </c>
      <c r="LB8" s="27">
        <v>60</v>
      </c>
      <c r="LC8" s="29">
        <f>SUM(KQ8:LB8)</f>
        <v>609</v>
      </c>
      <c r="LD8" s="27">
        <v>57</v>
      </c>
      <c r="LE8" s="27">
        <v>51</v>
      </c>
      <c r="LF8" s="27">
        <v>57</v>
      </c>
      <c r="LG8" s="27">
        <v>38</v>
      </c>
      <c r="LH8" s="27">
        <v>62</v>
      </c>
      <c r="LI8" s="27">
        <v>58</v>
      </c>
      <c r="LJ8" s="27">
        <v>59</v>
      </c>
      <c r="LK8" s="27">
        <v>8</v>
      </c>
      <c r="LL8" s="27">
        <v>39</v>
      </c>
      <c r="LM8" s="27">
        <v>49</v>
      </c>
      <c r="LN8" s="27">
        <v>51</v>
      </c>
      <c r="LO8" s="27">
        <v>45</v>
      </c>
      <c r="LP8" s="29">
        <f>SUM(LD8:LO8)</f>
        <v>574</v>
      </c>
      <c r="LQ8" s="164">
        <v>45</v>
      </c>
      <c r="LR8" s="164">
        <v>56</v>
      </c>
      <c r="LS8" s="164">
        <v>64</v>
      </c>
      <c r="LT8" s="164">
        <v>63</v>
      </c>
      <c r="LU8" s="164">
        <v>56</v>
      </c>
      <c r="LV8" s="164">
        <v>51</v>
      </c>
      <c r="LW8" s="164">
        <v>61</v>
      </c>
      <c r="LX8" s="164">
        <v>43</v>
      </c>
      <c r="LY8" s="164">
        <v>63</v>
      </c>
      <c r="LZ8" s="164">
        <v>0</v>
      </c>
      <c r="MA8" s="164">
        <v>0</v>
      </c>
      <c r="MB8" s="164">
        <v>49</v>
      </c>
      <c r="MC8" s="29">
        <f>SUM(LQ8:MB8)</f>
        <v>551</v>
      </c>
      <c r="MD8" s="164">
        <v>108</v>
      </c>
      <c r="ME8" s="164">
        <v>52</v>
      </c>
      <c r="MF8" s="164">
        <v>106</v>
      </c>
      <c r="MG8" s="164">
        <v>79</v>
      </c>
      <c r="MH8" s="164">
        <v>59</v>
      </c>
      <c r="MI8" s="164">
        <v>39</v>
      </c>
      <c r="MJ8" s="164">
        <v>11</v>
      </c>
      <c r="MK8" s="164"/>
      <c r="ML8" s="164"/>
      <c r="MM8" s="164"/>
      <c r="MN8" s="164"/>
      <c r="MO8" s="164"/>
      <c r="MP8" s="29">
        <f>SUM(MD8:MO8)</f>
        <v>454</v>
      </c>
    </row>
    <row r="9" spans="1:354" ht="13.5" thickBot="1" x14ac:dyDescent="0.3">
      <c r="A9" s="189"/>
      <c r="B9" s="191"/>
      <c r="C9" s="12" t="s">
        <v>87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32">
        <f t="shared" si="0"/>
        <v>0</v>
      </c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32">
        <f t="shared" si="1"/>
        <v>0</v>
      </c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32">
        <f t="shared" si="2"/>
        <v>0</v>
      </c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33">
        <f t="shared" si="3"/>
        <v>0</v>
      </c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33">
        <f t="shared" si="4"/>
        <v>0</v>
      </c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33">
        <f t="shared" si="5"/>
        <v>0</v>
      </c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33">
        <f t="shared" si="6"/>
        <v>0</v>
      </c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33">
        <f t="shared" si="7"/>
        <v>0</v>
      </c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33">
        <f t="shared" si="8"/>
        <v>0</v>
      </c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33">
        <f t="shared" si="9"/>
        <v>0</v>
      </c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33">
        <f t="shared" si="10"/>
        <v>0</v>
      </c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33">
        <f t="shared" si="11"/>
        <v>0</v>
      </c>
      <c r="FD9" s="27">
        <v>50</v>
      </c>
      <c r="FE9" s="27">
        <v>19</v>
      </c>
      <c r="FF9" s="27">
        <v>38</v>
      </c>
      <c r="FG9" s="27">
        <v>49</v>
      </c>
      <c r="FH9" s="27">
        <v>47</v>
      </c>
      <c r="FI9" s="27">
        <v>46</v>
      </c>
      <c r="FJ9" s="27">
        <v>38</v>
      </c>
      <c r="FK9" s="27">
        <v>28</v>
      </c>
      <c r="FL9" s="27">
        <v>50</v>
      </c>
      <c r="FM9" s="27">
        <v>51</v>
      </c>
      <c r="FN9" s="27">
        <v>45</v>
      </c>
      <c r="FO9" s="27">
        <v>38</v>
      </c>
      <c r="FP9" s="33">
        <f t="shared" si="12"/>
        <v>499</v>
      </c>
      <c r="FQ9" s="27">
        <v>35</v>
      </c>
      <c r="FR9" s="27">
        <v>41</v>
      </c>
      <c r="FS9" s="27">
        <v>47</v>
      </c>
      <c r="FT9" s="27">
        <v>28</v>
      </c>
      <c r="FU9" s="27">
        <v>39</v>
      </c>
      <c r="FV9" s="27">
        <v>42</v>
      </c>
      <c r="FW9" s="27">
        <v>38</v>
      </c>
      <c r="FX9" s="27">
        <v>43</v>
      </c>
      <c r="FY9" s="27">
        <v>52</v>
      </c>
      <c r="FZ9" s="27">
        <v>55</v>
      </c>
      <c r="GA9" s="27">
        <v>36</v>
      </c>
      <c r="GB9" s="27">
        <v>39</v>
      </c>
      <c r="GC9" s="33">
        <f t="shared" si="13"/>
        <v>495</v>
      </c>
      <c r="GD9" s="27">
        <v>33</v>
      </c>
      <c r="GE9" s="27">
        <v>27</v>
      </c>
      <c r="GF9" s="27">
        <v>35</v>
      </c>
      <c r="GG9" s="27">
        <v>30</v>
      </c>
      <c r="GH9" s="27">
        <v>35</v>
      </c>
      <c r="GI9" s="27">
        <v>28</v>
      </c>
      <c r="GJ9" s="27">
        <v>36</v>
      </c>
      <c r="GK9" s="27">
        <v>65</v>
      </c>
      <c r="GL9" s="27">
        <v>55</v>
      </c>
      <c r="GM9" s="27">
        <v>41</v>
      </c>
      <c r="GN9" s="27">
        <v>34</v>
      </c>
      <c r="GO9" s="27">
        <v>35</v>
      </c>
      <c r="GP9" s="33">
        <f>SUM(GD9:GO9)</f>
        <v>454</v>
      </c>
      <c r="GQ9" s="27">
        <v>33</v>
      </c>
      <c r="GR9" s="27">
        <v>42</v>
      </c>
      <c r="GS9" s="27">
        <v>29</v>
      </c>
      <c r="GT9" s="27">
        <v>36</v>
      </c>
      <c r="GU9" s="27">
        <v>40</v>
      </c>
      <c r="GV9" s="27">
        <v>32</v>
      </c>
      <c r="GW9" s="27">
        <v>46</v>
      </c>
      <c r="GX9" s="27">
        <v>47</v>
      </c>
      <c r="GY9" s="27">
        <v>36</v>
      </c>
      <c r="GZ9" s="27">
        <v>51</v>
      </c>
      <c r="HA9" s="27">
        <v>46</v>
      </c>
      <c r="HB9" s="27">
        <v>35</v>
      </c>
      <c r="HC9" s="33">
        <f>SUM(GQ9:HB9)</f>
        <v>473</v>
      </c>
      <c r="HD9" s="27">
        <v>27</v>
      </c>
      <c r="HE9" s="27">
        <v>25</v>
      </c>
      <c r="HF9" s="27">
        <v>32</v>
      </c>
      <c r="HG9" s="27">
        <v>40</v>
      </c>
      <c r="HH9" s="27">
        <v>30</v>
      </c>
      <c r="HI9" s="27">
        <v>38</v>
      </c>
      <c r="HJ9" s="27">
        <v>40</v>
      </c>
      <c r="HK9" s="27">
        <v>35</v>
      </c>
      <c r="HL9" s="27">
        <v>32</v>
      </c>
      <c r="HM9" s="27">
        <v>53</v>
      </c>
      <c r="HN9" s="27">
        <v>34</v>
      </c>
      <c r="HO9" s="27">
        <v>40</v>
      </c>
      <c r="HP9" s="33">
        <f>SUM(HD9:HO9)</f>
        <v>426</v>
      </c>
      <c r="HQ9" s="27">
        <v>27</v>
      </c>
      <c r="HR9" s="27">
        <v>47</v>
      </c>
      <c r="HS9" s="27">
        <v>25</v>
      </c>
      <c r="HT9" s="27">
        <v>29</v>
      </c>
      <c r="HU9" s="27">
        <v>25</v>
      </c>
      <c r="HV9" s="27">
        <v>57</v>
      </c>
      <c r="HW9" s="27">
        <v>30</v>
      </c>
      <c r="HX9" s="27">
        <v>37</v>
      </c>
      <c r="HY9" s="27">
        <v>36</v>
      </c>
      <c r="HZ9" s="27">
        <v>45</v>
      </c>
      <c r="IA9" s="27">
        <v>52</v>
      </c>
      <c r="IB9" s="27">
        <v>29</v>
      </c>
      <c r="IC9" s="33">
        <f>SUM(HQ9:IB9)</f>
        <v>439</v>
      </c>
      <c r="ID9" s="27">
        <v>35</v>
      </c>
      <c r="IE9" s="27">
        <v>39</v>
      </c>
      <c r="IF9" s="27">
        <v>40</v>
      </c>
      <c r="IG9" s="27">
        <v>52</v>
      </c>
      <c r="IH9" s="27">
        <v>64</v>
      </c>
      <c r="II9" s="27">
        <v>52</v>
      </c>
      <c r="IJ9" s="27">
        <v>38</v>
      </c>
      <c r="IK9" s="27">
        <v>59</v>
      </c>
      <c r="IL9" s="27">
        <v>24</v>
      </c>
      <c r="IM9" s="27">
        <v>40</v>
      </c>
      <c r="IN9" s="27">
        <v>53</v>
      </c>
      <c r="IO9" s="27">
        <v>37</v>
      </c>
      <c r="IP9" s="33">
        <f>SUM(ID9:IO9)</f>
        <v>533</v>
      </c>
      <c r="IQ9" s="27">
        <v>28</v>
      </c>
      <c r="IR9" s="27">
        <v>15</v>
      </c>
      <c r="IS9" s="27">
        <v>52</v>
      </c>
      <c r="IT9" s="27">
        <v>28</v>
      </c>
      <c r="IU9" s="27">
        <v>58</v>
      </c>
      <c r="IV9" s="27">
        <v>46</v>
      </c>
      <c r="IW9" s="27">
        <v>51</v>
      </c>
      <c r="IX9" s="27">
        <v>28</v>
      </c>
      <c r="IY9" s="27">
        <v>36</v>
      </c>
      <c r="IZ9" s="27">
        <v>50</v>
      </c>
      <c r="JA9" s="27">
        <v>44</v>
      </c>
      <c r="JB9" s="27">
        <v>31</v>
      </c>
      <c r="JC9" s="33">
        <f>SUM(IQ9:JB9)</f>
        <v>467</v>
      </c>
      <c r="JD9" s="27">
        <v>42</v>
      </c>
      <c r="JE9" s="27">
        <v>36</v>
      </c>
      <c r="JF9" s="27">
        <v>40</v>
      </c>
      <c r="JG9" s="27">
        <v>25</v>
      </c>
      <c r="JH9" s="27">
        <v>37</v>
      </c>
      <c r="JI9" s="27">
        <v>36</v>
      </c>
      <c r="JJ9" s="159">
        <v>57</v>
      </c>
      <c r="JK9" s="27">
        <v>31</v>
      </c>
      <c r="JL9" s="27">
        <v>49</v>
      </c>
      <c r="JM9" s="27">
        <v>24</v>
      </c>
      <c r="JN9" s="27">
        <v>39</v>
      </c>
      <c r="JO9" s="27">
        <v>41</v>
      </c>
      <c r="JP9" s="33">
        <f>SUM(JD9:JO9)</f>
        <v>457</v>
      </c>
      <c r="JQ9" s="27">
        <v>42</v>
      </c>
      <c r="JR9" s="27">
        <v>28</v>
      </c>
      <c r="JS9" s="27">
        <v>12</v>
      </c>
      <c r="JT9" s="27">
        <v>19</v>
      </c>
      <c r="JU9" s="27">
        <v>28</v>
      </c>
      <c r="JV9" s="27">
        <v>39</v>
      </c>
      <c r="JW9" s="27">
        <v>35</v>
      </c>
      <c r="JX9" s="27">
        <v>32</v>
      </c>
      <c r="JY9" s="27">
        <v>27</v>
      </c>
      <c r="JZ9" s="27">
        <v>58</v>
      </c>
      <c r="KA9" s="27">
        <v>25</v>
      </c>
      <c r="KB9" s="27">
        <v>34</v>
      </c>
      <c r="KC9" s="33">
        <f>SUM(JQ9:KB9)</f>
        <v>379</v>
      </c>
      <c r="KD9" s="27">
        <v>20</v>
      </c>
      <c r="KE9" s="27">
        <v>29</v>
      </c>
      <c r="KF9" s="27">
        <v>29</v>
      </c>
      <c r="KG9" s="27">
        <v>26</v>
      </c>
      <c r="KH9" s="27">
        <v>30</v>
      </c>
      <c r="KI9" s="27">
        <v>36</v>
      </c>
      <c r="KJ9" s="27">
        <v>25</v>
      </c>
      <c r="KK9" s="27">
        <v>34</v>
      </c>
      <c r="KL9" s="27">
        <v>39</v>
      </c>
      <c r="KM9" s="27">
        <v>16</v>
      </c>
      <c r="KN9" s="27">
        <v>32</v>
      </c>
      <c r="KO9" s="27">
        <v>13</v>
      </c>
      <c r="KP9" s="33">
        <f>SUM(KD9:KO9)</f>
        <v>329</v>
      </c>
      <c r="KQ9" s="27">
        <v>19</v>
      </c>
      <c r="KR9" s="27">
        <v>33</v>
      </c>
      <c r="KS9" s="27">
        <v>21</v>
      </c>
      <c r="KT9" s="27">
        <v>22</v>
      </c>
      <c r="KU9" s="27">
        <v>23</v>
      </c>
      <c r="KV9" s="27">
        <v>7</v>
      </c>
      <c r="KW9" s="27">
        <v>8</v>
      </c>
      <c r="KX9" s="27">
        <v>45</v>
      </c>
      <c r="KY9" s="27">
        <v>33</v>
      </c>
      <c r="KZ9" s="27">
        <v>28</v>
      </c>
      <c r="LA9" s="27">
        <v>33</v>
      </c>
      <c r="LB9" s="27">
        <v>26</v>
      </c>
      <c r="LC9" s="33">
        <f>SUM(KQ9:LB9)</f>
        <v>298</v>
      </c>
      <c r="LD9" s="27">
        <v>27</v>
      </c>
      <c r="LE9" s="27">
        <v>13</v>
      </c>
      <c r="LF9" s="27">
        <v>37</v>
      </c>
      <c r="LG9" s="27">
        <v>21</v>
      </c>
      <c r="LH9" s="27">
        <v>23</v>
      </c>
      <c r="LI9" s="27">
        <v>20</v>
      </c>
      <c r="LJ9" s="27">
        <v>33</v>
      </c>
      <c r="LK9" s="27">
        <v>31</v>
      </c>
      <c r="LL9" s="27">
        <v>28</v>
      </c>
      <c r="LM9" s="27">
        <v>38</v>
      </c>
      <c r="LN9" s="27">
        <v>24</v>
      </c>
      <c r="LO9" s="27">
        <v>28</v>
      </c>
      <c r="LP9" s="33">
        <f>SUM(LD9:LO9)</f>
        <v>323</v>
      </c>
      <c r="LQ9" s="164">
        <v>30</v>
      </c>
      <c r="LR9" s="164">
        <v>21</v>
      </c>
      <c r="LS9" s="164">
        <v>33</v>
      </c>
      <c r="LT9" s="164">
        <v>68</v>
      </c>
      <c r="LU9" s="164">
        <v>45</v>
      </c>
      <c r="LV9" s="164">
        <v>25</v>
      </c>
      <c r="LW9" s="164">
        <v>28</v>
      </c>
      <c r="LX9" s="164">
        <v>32</v>
      </c>
      <c r="LY9" s="164">
        <v>29</v>
      </c>
      <c r="LZ9" s="164">
        <v>23</v>
      </c>
      <c r="MA9" s="164">
        <v>17</v>
      </c>
      <c r="MB9" s="164">
        <v>18</v>
      </c>
      <c r="MC9" s="33">
        <f>SUM(LQ9:MB9)</f>
        <v>369</v>
      </c>
      <c r="MD9" s="164">
        <v>29</v>
      </c>
      <c r="ME9" s="164">
        <v>22</v>
      </c>
      <c r="MF9" s="164">
        <v>22</v>
      </c>
      <c r="MG9" s="164">
        <v>23</v>
      </c>
      <c r="MH9" s="164">
        <v>29</v>
      </c>
      <c r="MI9" s="164">
        <v>21</v>
      </c>
      <c r="MJ9" s="164">
        <v>29</v>
      </c>
      <c r="MK9" s="164"/>
      <c r="ML9" s="164"/>
      <c r="MM9" s="164"/>
      <c r="MN9" s="164"/>
      <c r="MO9" s="164"/>
      <c r="MP9" s="33">
        <f>SUM(MD9:MO9)</f>
        <v>175</v>
      </c>
    </row>
    <row r="10" spans="1:354" ht="23.25" thickBot="1" x14ac:dyDescent="0.3">
      <c r="A10" s="189"/>
      <c r="B10" s="191"/>
      <c r="C10" s="13" t="s">
        <v>191</v>
      </c>
      <c r="D10" s="35">
        <v>446</v>
      </c>
      <c r="E10" s="35">
        <v>423</v>
      </c>
      <c r="F10" s="35">
        <v>410</v>
      </c>
      <c r="G10" s="35">
        <v>537</v>
      </c>
      <c r="H10" s="35">
        <v>454</v>
      </c>
      <c r="I10" s="35">
        <v>440</v>
      </c>
      <c r="J10" s="35">
        <v>525</v>
      </c>
      <c r="K10" s="35">
        <v>537</v>
      </c>
      <c r="L10" s="35">
        <v>511</v>
      </c>
      <c r="M10" s="35">
        <v>436</v>
      </c>
      <c r="N10" s="35">
        <v>374</v>
      </c>
      <c r="O10" s="35">
        <v>354</v>
      </c>
      <c r="P10" s="46">
        <f t="shared" si="0"/>
        <v>5447</v>
      </c>
      <c r="Q10" s="35">
        <v>499</v>
      </c>
      <c r="R10" s="35">
        <v>515</v>
      </c>
      <c r="S10" s="35">
        <v>488</v>
      </c>
      <c r="T10" s="35">
        <v>366</v>
      </c>
      <c r="U10" s="35">
        <v>490</v>
      </c>
      <c r="V10" s="35">
        <v>392</v>
      </c>
      <c r="W10" s="35">
        <v>510</v>
      </c>
      <c r="X10" s="35">
        <v>487</v>
      </c>
      <c r="Y10" s="35">
        <v>416</v>
      </c>
      <c r="Z10" s="35">
        <v>491</v>
      </c>
      <c r="AA10" s="35">
        <v>582</v>
      </c>
      <c r="AB10" s="35">
        <v>510</v>
      </c>
      <c r="AC10" s="46">
        <f t="shared" si="1"/>
        <v>5746</v>
      </c>
      <c r="AD10" s="35">
        <v>521</v>
      </c>
      <c r="AE10" s="35">
        <v>403</v>
      </c>
      <c r="AF10" s="35">
        <v>397</v>
      </c>
      <c r="AG10" s="35">
        <v>325</v>
      </c>
      <c r="AH10" s="35">
        <v>428</v>
      </c>
      <c r="AI10" s="35">
        <v>413</v>
      </c>
      <c r="AJ10" s="35">
        <v>467</v>
      </c>
      <c r="AK10" s="35">
        <v>507</v>
      </c>
      <c r="AL10" s="35">
        <v>406</v>
      </c>
      <c r="AM10" s="35">
        <v>483</v>
      </c>
      <c r="AN10" s="35">
        <v>354</v>
      </c>
      <c r="AO10" s="35">
        <v>353</v>
      </c>
      <c r="AP10" s="46">
        <f t="shared" si="2"/>
        <v>5057</v>
      </c>
      <c r="AQ10" s="35">
        <v>471</v>
      </c>
      <c r="AR10" s="35">
        <v>344</v>
      </c>
      <c r="AS10" s="35">
        <v>367</v>
      </c>
      <c r="AT10" s="35">
        <v>453</v>
      </c>
      <c r="AU10" s="35">
        <v>360</v>
      </c>
      <c r="AV10" s="35">
        <v>308</v>
      </c>
      <c r="AW10" s="35">
        <v>467</v>
      </c>
      <c r="AX10" s="35">
        <v>475</v>
      </c>
      <c r="AY10" s="35">
        <v>484</v>
      </c>
      <c r="AZ10" s="35">
        <v>551</v>
      </c>
      <c r="BA10" s="35">
        <v>422</v>
      </c>
      <c r="BB10" s="35">
        <v>523</v>
      </c>
      <c r="BC10" s="41">
        <f t="shared" si="3"/>
        <v>5225</v>
      </c>
      <c r="BD10" s="35">
        <v>548</v>
      </c>
      <c r="BE10" s="35">
        <v>342</v>
      </c>
      <c r="BF10" s="35">
        <v>378</v>
      </c>
      <c r="BG10" s="35">
        <v>303</v>
      </c>
      <c r="BH10" s="35">
        <v>380</v>
      </c>
      <c r="BI10" s="35">
        <v>361</v>
      </c>
      <c r="BJ10" s="35">
        <v>490</v>
      </c>
      <c r="BK10" s="35">
        <v>414</v>
      </c>
      <c r="BL10" s="35">
        <v>454</v>
      </c>
      <c r="BM10" s="35">
        <v>464</v>
      </c>
      <c r="BN10" s="35">
        <v>367</v>
      </c>
      <c r="BO10" s="35">
        <v>506</v>
      </c>
      <c r="BP10" s="37">
        <f t="shared" si="4"/>
        <v>5007</v>
      </c>
      <c r="BQ10" s="35">
        <v>377</v>
      </c>
      <c r="BR10" s="35">
        <v>369</v>
      </c>
      <c r="BS10" s="35">
        <v>419</v>
      </c>
      <c r="BT10" s="35">
        <v>319</v>
      </c>
      <c r="BU10" s="35">
        <v>302</v>
      </c>
      <c r="BV10" s="35">
        <v>524</v>
      </c>
      <c r="BW10" s="35">
        <v>439</v>
      </c>
      <c r="BX10" s="35">
        <v>430</v>
      </c>
      <c r="BY10" s="35">
        <v>415</v>
      </c>
      <c r="BZ10" s="35">
        <v>505</v>
      </c>
      <c r="CA10" s="35">
        <v>384</v>
      </c>
      <c r="CB10" s="35">
        <v>427</v>
      </c>
      <c r="CC10" s="37">
        <f t="shared" si="5"/>
        <v>4910</v>
      </c>
      <c r="CD10" s="35">
        <v>410</v>
      </c>
      <c r="CE10" s="35">
        <v>357</v>
      </c>
      <c r="CF10" s="35">
        <v>622</v>
      </c>
      <c r="CG10" s="35">
        <v>471</v>
      </c>
      <c r="CH10" s="35">
        <v>441</v>
      </c>
      <c r="CI10" s="35">
        <v>429</v>
      </c>
      <c r="CJ10" s="35">
        <v>419</v>
      </c>
      <c r="CK10" s="35">
        <v>474</v>
      </c>
      <c r="CL10" s="35">
        <v>398</v>
      </c>
      <c r="CM10" s="35">
        <v>512</v>
      </c>
      <c r="CN10" s="35">
        <v>477</v>
      </c>
      <c r="CO10" s="35">
        <v>421</v>
      </c>
      <c r="CP10" s="37">
        <f t="shared" si="6"/>
        <v>5431</v>
      </c>
      <c r="CQ10" s="35">
        <v>420</v>
      </c>
      <c r="CR10" s="35">
        <v>402</v>
      </c>
      <c r="CS10" s="35">
        <v>478</v>
      </c>
      <c r="CT10" s="35">
        <v>445</v>
      </c>
      <c r="CU10" s="35">
        <v>411</v>
      </c>
      <c r="CV10" s="35">
        <v>410</v>
      </c>
      <c r="CW10" s="35">
        <v>244</v>
      </c>
      <c r="CX10" s="35">
        <v>380</v>
      </c>
      <c r="CY10" s="35">
        <v>533</v>
      </c>
      <c r="CZ10" s="35">
        <v>410</v>
      </c>
      <c r="DA10" s="35">
        <v>551</v>
      </c>
      <c r="DB10" s="35">
        <v>373</v>
      </c>
      <c r="DC10" s="37">
        <f t="shared" si="7"/>
        <v>5057</v>
      </c>
      <c r="DD10" s="35">
        <v>392</v>
      </c>
      <c r="DE10" s="35">
        <v>433</v>
      </c>
      <c r="DF10" s="35">
        <v>416</v>
      </c>
      <c r="DG10" s="35">
        <v>319</v>
      </c>
      <c r="DH10" s="35">
        <v>437</v>
      </c>
      <c r="DI10" s="35">
        <v>407</v>
      </c>
      <c r="DJ10" s="35">
        <v>454</v>
      </c>
      <c r="DK10" s="35">
        <v>476</v>
      </c>
      <c r="DL10" s="35">
        <v>442</v>
      </c>
      <c r="DM10" s="35">
        <v>553</v>
      </c>
      <c r="DN10" s="35">
        <v>461</v>
      </c>
      <c r="DO10" s="35">
        <v>321</v>
      </c>
      <c r="DP10" s="37">
        <f t="shared" si="8"/>
        <v>5111</v>
      </c>
      <c r="DQ10" s="35">
        <v>453</v>
      </c>
      <c r="DR10" s="35">
        <v>394</v>
      </c>
      <c r="DS10" s="35">
        <v>467</v>
      </c>
      <c r="DT10" s="35">
        <v>361</v>
      </c>
      <c r="DU10" s="35">
        <v>415</v>
      </c>
      <c r="DV10" s="35">
        <v>379</v>
      </c>
      <c r="DW10" s="35">
        <v>465</v>
      </c>
      <c r="DX10" s="35">
        <v>600</v>
      </c>
      <c r="DY10" s="35">
        <v>501</v>
      </c>
      <c r="DZ10" s="35">
        <v>454</v>
      </c>
      <c r="EA10" s="35">
        <v>474</v>
      </c>
      <c r="EB10" s="35">
        <v>345</v>
      </c>
      <c r="EC10" s="37">
        <f t="shared" si="9"/>
        <v>5308</v>
      </c>
      <c r="ED10" s="35">
        <v>572</v>
      </c>
      <c r="EE10" s="35">
        <v>329</v>
      </c>
      <c r="EF10" s="35">
        <v>550</v>
      </c>
      <c r="EG10" s="35">
        <v>424</v>
      </c>
      <c r="EH10" s="35">
        <v>371</v>
      </c>
      <c r="EI10" s="35">
        <v>473</v>
      </c>
      <c r="EJ10" s="35">
        <v>539</v>
      </c>
      <c r="EK10" s="35">
        <v>502</v>
      </c>
      <c r="EL10" s="35">
        <v>523</v>
      </c>
      <c r="EM10" s="35">
        <v>533</v>
      </c>
      <c r="EN10" s="35">
        <v>414</v>
      </c>
      <c r="EO10" s="35">
        <v>452</v>
      </c>
      <c r="EP10" s="37">
        <f t="shared" si="10"/>
        <v>5682</v>
      </c>
      <c r="EQ10" s="35">
        <v>472</v>
      </c>
      <c r="ER10" s="35">
        <v>461</v>
      </c>
      <c r="ES10" s="35">
        <v>490</v>
      </c>
      <c r="ET10" s="35">
        <v>368</v>
      </c>
      <c r="EU10" s="35">
        <v>412</v>
      </c>
      <c r="EV10" s="35">
        <v>442</v>
      </c>
      <c r="EW10" s="35">
        <v>609</v>
      </c>
      <c r="EX10" s="35">
        <v>524</v>
      </c>
      <c r="EY10" s="35">
        <v>537</v>
      </c>
      <c r="EZ10" s="35">
        <v>454</v>
      </c>
      <c r="FA10" s="35">
        <v>416</v>
      </c>
      <c r="FB10" s="35">
        <v>507</v>
      </c>
      <c r="FC10" s="37">
        <f t="shared" si="11"/>
        <v>5692</v>
      </c>
      <c r="FD10" s="35">
        <f>SUM(FD5:FD9)</f>
        <v>560</v>
      </c>
      <c r="FE10" s="35">
        <f t="shared" ref="FE10:HP10" si="14">SUM(FE5:FE9)</f>
        <v>395</v>
      </c>
      <c r="FF10" s="35">
        <f t="shared" si="14"/>
        <v>475</v>
      </c>
      <c r="FG10" s="35">
        <f t="shared" si="14"/>
        <v>456</v>
      </c>
      <c r="FH10" s="35">
        <f t="shared" si="14"/>
        <v>478</v>
      </c>
      <c r="FI10" s="35">
        <f t="shared" si="14"/>
        <v>486</v>
      </c>
      <c r="FJ10" s="35">
        <f t="shared" si="14"/>
        <v>493</v>
      </c>
      <c r="FK10" s="35">
        <f t="shared" si="14"/>
        <v>429</v>
      </c>
      <c r="FL10" s="35">
        <f t="shared" si="14"/>
        <v>468</v>
      </c>
      <c r="FM10" s="35">
        <f t="shared" si="14"/>
        <v>533</v>
      </c>
      <c r="FN10" s="35">
        <f t="shared" si="14"/>
        <v>402</v>
      </c>
      <c r="FO10" s="35">
        <f t="shared" si="14"/>
        <v>452</v>
      </c>
      <c r="FP10" s="35">
        <f t="shared" si="14"/>
        <v>5627</v>
      </c>
      <c r="FQ10" s="35">
        <f t="shared" si="14"/>
        <v>442</v>
      </c>
      <c r="FR10" s="35">
        <f t="shared" si="14"/>
        <v>435</v>
      </c>
      <c r="FS10" s="35">
        <f t="shared" si="14"/>
        <v>544</v>
      </c>
      <c r="FT10" s="35">
        <f t="shared" si="14"/>
        <v>408</v>
      </c>
      <c r="FU10" s="35">
        <f t="shared" si="14"/>
        <v>406</v>
      </c>
      <c r="FV10" s="35">
        <f t="shared" si="14"/>
        <v>472</v>
      </c>
      <c r="FW10" s="35">
        <f t="shared" si="14"/>
        <v>454</v>
      </c>
      <c r="FX10" s="35">
        <f t="shared" si="14"/>
        <v>445</v>
      </c>
      <c r="FY10" s="35">
        <f t="shared" si="14"/>
        <v>490</v>
      </c>
      <c r="FZ10" s="35">
        <f t="shared" si="14"/>
        <v>432</v>
      </c>
      <c r="GA10" s="35">
        <f t="shared" si="14"/>
        <v>490</v>
      </c>
      <c r="GB10" s="35">
        <f t="shared" si="14"/>
        <v>484</v>
      </c>
      <c r="GC10" s="35">
        <f t="shared" si="14"/>
        <v>5502</v>
      </c>
      <c r="GD10" s="35">
        <f t="shared" si="14"/>
        <v>462</v>
      </c>
      <c r="GE10" s="35">
        <f t="shared" si="14"/>
        <v>408</v>
      </c>
      <c r="GF10" s="35">
        <f t="shared" si="14"/>
        <v>414</v>
      </c>
      <c r="GG10" s="35">
        <f t="shared" si="14"/>
        <v>492</v>
      </c>
      <c r="GH10" s="35">
        <f t="shared" si="14"/>
        <v>418</v>
      </c>
      <c r="GI10" s="35">
        <f t="shared" si="14"/>
        <v>504</v>
      </c>
      <c r="GJ10" s="35">
        <f t="shared" si="14"/>
        <v>579</v>
      </c>
      <c r="GK10" s="35">
        <f t="shared" si="14"/>
        <v>563</v>
      </c>
      <c r="GL10" s="35">
        <f t="shared" si="14"/>
        <v>523</v>
      </c>
      <c r="GM10" s="35">
        <f t="shared" si="14"/>
        <v>548</v>
      </c>
      <c r="GN10" s="35">
        <f t="shared" si="14"/>
        <v>467</v>
      </c>
      <c r="GO10" s="35">
        <f t="shared" si="14"/>
        <v>447</v>
      </c>
      <c r="GP10" s="35">
        <f t="shared" si="14"/>
        <v>5825</v>
      </c>
      <c r="GQ10" s="35">
        <f t="shared" si="14"/>
        <v>496</v>
      </c>
      <c r="GR10" s="35">
        <f t="shared" si="14"/>
        <v>510</v>
      </c>
      <c r="GS10" s="35">
        <f t="shared" si="14"/>
        <v>532</v>
      </c>
      <c r="GT10" s="35">
        <f t="shared" si="14"/>
        <v>475</v>
      </c>
      <c r="GU10" s="35">
        <f t="shared" si="14"/>
        <v>494</v>
      </c>
      <c r="GV10" s="35">
        <f t="shared" si="14"/>
        <v>489</v>
      </c>
      <c r="GW10" s="35">
        <f t="shared" si="14"/>
        <v>552</v>
      </c>
      <c r="GX10" s="35">
        <f t="shared" si="14"/>
        <v>639</v>
      </c>
      <c r="GY10" s="35">
        <f t="shared" si="14"/>
        <v>500</v>
      </c>
      <c r="GZ10" s="35">
        <f t="shared" si="14"/>
        <v>587</v>
      </c>
      <c r="HA10" s="35">
        <f t="shared" si="14"/>
        <v>597</v>
      </c>
      <c r="HB10" s="35">
        <f t="shared" si="14"/>
        <v>521</v>
      </c>
      <c r="HC10" s="35">
        <f t="shared" si="14"/>
        <v>6392</v>
      </c>
      <c r="HD10" s="35">
        <f t="shared" si="14"/>
        <v>482</v>
      </c>
      <c r="HE10" s="35">
        <f t="shared" si="14"/>
        <v>466</v>
      </c>
      <c r="HF10" s="35">
        <f t="shared" si="14"/>
        <v>479</v>
      </c>
      <c r="HG10" s="35">
        <f t="shared" si="14"/>
        <v>464</v>
      </c>
      <c r="HH10" s="35">
        <f t="shared" si="14"/>
        <v>433</v>
      </c>
      <c r="HI10" s="35">
        <f t="shared" si="14"/>
        <v>478</v>
      </c>
      <c r="HJ10" s="35">
        <f t="shared" si="14"/>
        <v>502</v>
      </c>
      <c r="HK10" s="35">
        <f t="shared" si="14"/>
        <v>490</v>
      </c>
      <c r="HL10" s="35">
        <f t="shared" si="14"/>
        <v>438</v>
      </c>
      <c r="HM10" s="35">
        <f t="shared" si="14"/>
        <v>566</v>
      </c>
      <c r="HN10" s="35">
        <f t="shared" si="14"/>
        <v>500</v>
      </c>
      <c r="HO10" s="35">
        <f t="shared" si="14"/>
        <v>519</v>
      </c>
      <c r="HP10" s="35">
        <f t="shared" si="14"/>
        <v>5817</v>
      </c>
      <c r="HQ10" s="35">
        <f t="shared" ref="HQ10:IP10" si="15">SUM(HQ5:HQ9)</f>
        <v>414</v>
      </c>
      <c r="HR10" s="35">
        <f t="shared" si="15"/>
        <v>466</v>
      </c>
      <c r="HS10" s="35">
        <f t="shared" si="15"/>
        <v>571</v>
      </c>
      <c r="HT10" s="35">
        <f t="shared" si="15"/>
        <v>414</v>
      </c>
      <c r="HU10" s="35">
        <f t="shared" si="15"/>
        <v>358</v>
      </c>
      <c r="HV10" s="35">
        <f t="shared" si="15"/>
        <v>554</v>
      </c>
      <c r="HW10" s="35">
        <f t="shared" si="15"/>
        <v>491</v>
      </c>
      <c r="HX10" s="35">
        <f t="shared" si="15"/>
        <v>506</v>
      </c>
      <c r="HY10" s="35">
        <f t="shared" si="15"/>
        <v>509</v>
      </c>
      <c r="HZ10" s="35">
        <f t="shared" si="15"/>
        <v>548</v>
      </c>
      <c r="IA10" s="35">
        <f t="shared" si="15"/>
        <v>496</v>
      </c>
      <c r="IB10" s="35">
        <f t="shared" si="15"/>
        <v>378</v>
      </c>
      <c r="IC10" s="37">
        <f t="shared" si="15"/>
        <v>5705</v>
      </c>
      <c r="ID10" s="35">
        <f t="shared" si="15"/>
        <v>455</v>
      </c>
      <c r="IE10" s="35">
        <f t="shared" si="15"/>
        <v>402</v>
      </c>
      <c r="IF10" s="35">
        <f t="shared" si="15"/>
        <v>436</v>
      </c>
      <c r="IG10" s="35">
        <f t="shared" si="15"/>
        <v>526</v>
      </c>
      <c r="IH10" s="35">
        <f t="shared" si="15"/>
        <v>664</v>
      </c>
      <c r="II10" s="35">
        <f t="shared" si="15"/>
        <v>515</v>
      </c>
      <c r="IJ10" s="35">
        <f t="shared" si="15"/>
        <v>528</v>
      </c>
      <c r="IK10" s="35">
        <f t="shared" si="15"/>
        <v>609</v>
      </c>
      <c r="IL10" s="35">
        <f t="shared" si="15"/>
        <v>454</v>
      </c>
      <c r="IM10" s="35">
        <f t="shared" si="15"/>
        <v>574</v>
      </c>
      <c r="IN10" s="35">
        <f t="shared" si="15"/>
        <v>591</v>
      </c>
      <c r="IO10" s="35">
        <f t="shared" si="15"/>
        <v>530</v>
      </c>
      <c r="IP10" s="37">
        <f t="shared" si="15"/>
        <v>6284</v>
      </c>
      <c r="IQ10" s="35">
        <f t="shared" ref="IQ10:JC10" si="16">SUM(IQ5:IQ9)</f>
        <v>645</v>
      </c>
      <c r="IR10" s="35">
        <f t="shared" si="16"/>
        <v>481</v>
      </c>
      <c r="IS10" s="35">
        <f t="shared" si="16"/>
        <v>572</v>
      </c>
      <c r="IT10" s="35">
        <f t="shared" si="16"/>
        <v>513</v>
      </c>
      <c r="IU10" s="35">
        <f t="shared" si="16"/>
        <v>644</v>
      </c>
      <c r="IV10" s="35">
        <f t="shared" si="16"/>
        <v>640</v>
      </c>
      <c r="IW10" s="35">
        <f t="shared" si="16"/>
        <v>687</v>
      </c>
      <c r="IX10" s="35">
        <f t="shared" si="16"/>
        <v>574</v>
      </c>
      <c r="IY10" s="35">
        <f t="shared" si="16"/>
        <v>632</v>
      </c>
      <c r="IZ10" s="35">
        <f t="shared" si="16"/>
        <v>798</v>
      </c>
      <c r="JA10" s="35">
        <f t="shared" si="16"/>
        <v>615</v>
      </c>
      <c r="JB10" s="35">
        <f t="shared" si="16"/>
        <v>591</v>
      </c>
      <c r="JC10" s="37">
        <f t="shared" si="16"/>
        <v>7392</v>
      </c>
      <c r="JD10" s="35">
        <f t="shared" ref="JD10:JP10" si="17">SUM(JD5:JD9)</f>
        <v>598</v>
      </c>
      <c r="JE10" s="35">
        <f t="shared" si="17"/>
        <v>526</v>
      </c>
      <c r="JF10" s="35">
        <f t="shared" si="17"/>
        <v>619</v>
      </c>
      <c r="JG10" s="35">
        <f t="shared" si="17"/>
        <v>575</v>
      </c>
      <c r="JH10" s="35">
        <f t="shared" si="17"/>
        <v>580</v>
      </c>
      <c r="JI10" s="35">
        <f t="shared" si="17"/>
        <v>594</v>
      </c>
      <c r="JJ10" s="160">
        <f t="shared" si="17"/>
        <v>738</v>
      </c>
      <c r="JK10" s="35">
        <f t="shared" si="17"/>
        <v>605</v>
      </c>
      <c r="JL10" s="35">
        <f t="shared" si="17"/>
        <v>681</v>
      </c>
      <c r="JM10" s="35">
        <f t="shared" si="17"/>
        <v>633</v>
      </c>
      <c r="JN10" s="35">
        <f t="shared" si="17"/>
        <v>653</v>
      </c>
      <c r="JO10" s="35">
        <f t="shared" si="17"/>
        <v>660</v>
      </c>
      <c r="JP10" s="37">
        <f t="shared" si="17"/>
        <v>7462</v>
      </c>
      <c r="JQ10" s="35">
        <f t="shared" ref="JQ10:KC10" si="18">SUM(JQ5:JQ9)</f>
        <v>625</v>
      </c>
      <c r="JR10" s="35">
        <f t="shared" si="18"/>
        <v>564</v>
      </c>
      <c r="JS10" s="35">
        <f t="shared" si="18"/>
        <v>326</v>
      </c>
      <c r="JT10" s="35">
        <f t="shared" si="18"/>
        <v>280</v>
      </c>
      <c r="JU10" s="35">
        <f t="shared" si="18"/>
        <v>381</v>
      </c>
      <c r="JV10" s="35">
        <f t="shared" si="18"/>
        <v>625</v>
      </c>
      <c r="JW10" s="35">
        <f t="shared" si="18"/>
        <v>564</v>
      </c>
      <c r="JX10" s="35">
        <f t="shared" si="18"/>
        <v>445</v>
      </c>
      <c r="JY10" s="35">
        <f t="shared" si="18"/>
        <v>493</v>
      </c>
      <c r="JZ10" s="35">
        <f t="shared" si="18"/>
        <v>815</v>
      </c>
      <c r="KA10" s="35">
        <f t="shared" si="18"/>
        <v>499</v>
      </c>
      <c r="KB10" s="35">
        <f t="shared" si="18"/>
        <v>546</v>
      </c>
      <c r="KC10" s="37">
        <f t="shared" si="18"/>
        <v>6163</v>
      </c>
      <c r="KD10" s="35">
        <f t="shared" ref="KD10:KP10" si="19">SUM(KD5:KD9)</f>
        <v>269</v>
      </c>
      <c r="KE10" s="35">
        <f t="shared" si="19"/>
        <v>379</v>
      </c>
      <c r="KF10" s="35">
        <f t="shared" si="19"/>
        <v>589</v>
      </c>
      <c r="KG10" s="35">
        <f t="shared" si="19"/>
        <v>473</v>
      </c>
      <c r="KH10" s="35">
        <f t="shared" si="19"/>
        <v>434</v>
      </c>
      <c r="KI10" s="35">
        <f t="shared" si="19"/>
        <v>548</v>
      </c>
      <c r="KJ10" s="35">
        <f t="shared" si="19"/>
        <v>410</v>
      </c>
      <c r="KK10" s="35">
        <f t="shared" si="19"/>
        <v>526</v>
      </c>
      <c r="KL10" s="35">
        <f t="shared" si="19"/>
        <v>664</v>
      </c>
      <c r="KM10" s="35">
        <f t="shared" si="19"/>
        <v>625</v>
      </c>
      <c r="KN10" s="35">
        <f t="shared" si="19"/>
        <v>563</v>
      </c>
      <c r="KO10" s="35">
        <f t="shared" si="19"/>
        <v>589</v>
      </c>
      <c r="KP10" s="37">
        <f t="shared" si="19"/>
        <v>6069</v>
      </c>
      <c r="KQ10" s="35">
        <f t="shared" ref="KQ10:LC10" si="20">SUM(KQ5:KQ9)</f>
        <v>510</v>
      </c>
      <c r="KR10" s="35">
        <f t="shared" si="20"/>
        <v>524</v>
      </c>
      <c r="KS10" s="35">
        <f t="shared" si="20"/>
        <v>625</v>
      </c>
      <c r="KT10" s="35">
        <f t="shared" si="20"/>
        <v>409</v>
      </c>
      <c r="KU10" s="35">
        <f t="shared" si="20"/>
        <v>492</v>
      </c>
      <c r="KV10" s="35">
        <f t="shared" si="20"/>
        <v>207</v>
      </c>
      <c r="KW10" s="35">
        <f t="shared" si="20"/>
        <v>150</v>
      </c>
      <c r="KX10" s="35">
        <f t="shared" si="20"/>
        <v>908</v>
      </c>
      <c r="KY10" s="35">
        <f t="shared" si="20"/>
        <v>663</v>
      </c>
      <c r="KZ10" s="35">
        <f t="shared" si="20"/>
        <v>573</v>
      </c>
      <c r="LA10" s="35">
        <f t="shared" si="20"/>
        <v>567</v>
      </c>
      <c r="LB10" s="35">
        <f t="shared" si="20"/>
        <v>516</v>
      </c>
      <c r="LC10" s="37">
        <f t="shared" si="20"/>
        <v>6144</v>
      </c>
      <c r="LD10" s="35">
        <f t="shared" ref="LD10:LP10" si="21">SUM(LD5:LD9)</f>
        <v>531</v>
      </c>
      <c r="LE10" s="35">
        <f t="shared" si="21"/>
        <v>360</v>
      </c>
      <c r="LF10" s="35">
        <f t="shared" si="21"/>
        <v>572</v>
      </c>
      <c r="LG10" s="35">
        <f t="shared" si="21"/>
        <v>448</v>
      </c>
      <c r="LH10" s="35">
        <f t="shared" si="21"/>
        <v>758</v>
      </c>
      <c r="LI10" s="35">
        <f t="shared" si="21"/>
        <v>443</v>
      </c>
      <c r="LJ10" s="35">
        <f t="shared" si="21"/>
        <v>529</v>
      </c>
      <c r="LK10" s="35">
        <f t="shared" si="21"/>
        <v>593</v>
      </c>
      <c r="LL10" s="35">
        <f t="shared" si="21"/>
        <v>586</v>
      </c>
      <c r="LM10" s="35">
        <f t="shared" si="21"/>
        <v>626</v>
      </c>
      <c r="LN10" s="35">
        <f t="shared" si="21"/>
        <v>648</v>
      </c>
      <c r="LO10" s="35">
        <f t="shared" si="21"/>
        <v>648</v>
      </c>
      <c r="LP10" s="37">
        <f t="shared" si="21"/>
        <v>6742</v>
      </c>
      <c r="LQ10" s="35">
        <f t="shared" ref="LQ10:MC10" si="22">SUM(LQ5:LQ9)</f>
        <v>569</v>
      </c>
      <c r="LR10" s="35">
        <f t="shared" si="22"/>
        <v>352</v>
      </c>
      <c r="LS10" s="35">
        <f t="shared" si="22"/>
        <v>810</v>
      </c>
      <c r="LT10" s="35">
        <f t="shared" si="22"/>
        <v>634</v>
      </c>
      <c r="LU10" s="35">
        <f t="shared" si="22"/>
        <v>586</v>
      </c>
      <c r="LV10" s="35">
        <f t="shared" si="22"/>
        <v>543</v>
      </c>
      <c r="LW10" s="35">
        <f t="shared" si="22"/>
        <v>641</v>
      </c>
      <c r="LX10" s="35">
        <f t="shared" si="22"/>
        <v>584</v>
      </c>
      <c r="LY10" s="35">
        <f t="shared" si="22"/>
        <v>449</v>
      </c>
      <c r="LZ10" s="35">
        <f t="shared" si="22"/>
        <v>245</v>
      </c>
      <c r="MA10" s="35">
        <f t="shared" si="22"/>
        <v>237</v>
      </c>
      <c r="MB10" s="35">
        <f t="shared" si="22"/>
        <v>582</v>
      </c>
      <c r="MC10" s="37">
        <f t="shared" si="22"/>
        <v>6232</v>
      </c>
      <c r="MD10" s="35">
        <f t="shared" ref="MD10:MP10" si="23">SUM(MD5:MD9)</f>
        <v>574</v>
      </c>
      <c r="ME10" s="35">
        <f t="shared" si="23"/>
        <v>367</v>
      </c>
      <c r="MF10" s="35">
        <f t="shared" si="23"/>
        <v>486</v>
      </c>
      <c r="MG10" s="35">
        <f t="shared" si="23"/>
        <v>440</v>
      </c>
      <c r="MH10" s="35">
        <f t="shared" si="23"/>
        <v>447</v>
      </c>
      <c r="MI10" s="35">
        <f t="shared" si="23"/>
        <v>338</v>
      </c>
      <c r="MJ10" s="35">
        <f t="shared" si="23"/>
        <v>358</v>
      </c>
      <c r="MK10" s="35">
        <f t="shared" si="23"/>
        <v>0</v>
      </c>
      <c r="ML10" s="35">
        <f t="shared" si="23"/>
        <v>0</v>
      </c>
      <c r="MM10" s="35">
        <f t="shared" si="23"/>
        <v>0</v>
      </c>
      <c r="MN10" s="35">
        <f t="shared" si="23"/>
        <v>0</v>
      </c>
      <c r="MO10" s="35">
        <f t="shared" si="23"/>
        <v>0</v>
      </c>
      <c r="MP10" s="37">
        <f t="shared" si="23"/>
        <v>3010</v>
      </c>
    </row>
    <row r="11" spans="1:354" ht="23.25" thickBot="1" x14ac:dyDescent="0.3">
      <c r="A11" s="189"/>
      <c r="B11" s="191" t="s">
        <v>35</v>
      </c>
      <c r="C11" s="21" t="s">
        <v>83</v>
      </c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2"/>
      <c r="O11" s="23"/>
      <c r="P11" s="24">
        <f t="shared" si="0"/>
        <v>0</v>
      </c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2"/>
      <c r="AB11" s="23"/>
      <c r="AC11" s="24">
        <f t="shared" si="1"/>
        <v>0</v>
      </c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2"/>
      <c r="AO11" s="23"/>
      <c r="AP11" s="24">
        <f t="shared" si="2"/>
        <v>0</v>
      </c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2"/>
      <c r="BB11" s="23"/>
      <c r="BC11" s="25">
        <f t="shared" si="3"/>
        <v>0</v>
      </c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2"/>
      <c r="BO11" s="23"/>
      <c r="BP11" s="25">
        <f t="shared" si="4"/>
        <v>0</v>
      </c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2"/>
      <c r="CB11" s="23"/>
      <c r="CC11" s="25">
        <f t="shared" si="5"/>
        <v>0</v>
      </c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2"/>
      <c r="CO11" s="23"/>
      <c r="CP11" s="25">
        <f t="shared" si="6"/>
        <v>0</v>
      </c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2"/>
      <c r="DB11" s="23"/>
      <c r="DC11" s="25">
        <f t="shared" si="7"/>
        <v>0</v>
      </c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2"/>
      <c r="DO11" s="23"/>
      <c r="DP11" s="25">
        <f t="shared" si="8"/>
        <v>0</v>
      </c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2"/>
      <c r="EB11" s="23"/>
      <c r="EC11" s="25">
        <f t="shared" si="9"/>
        <v>0</v>
      </c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2"/>
      <c r="EO11" s="23"/>
      <c r="EP11" s="25">
        <f t="shared" si="10"/>
        <v>0</v>
      </c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2"/>
      <c r="FB11" s="23"/>
      <c r="FC11" s="25">
        <f t="shared" si="11"/>
        <v>0</v>
      </c>
      <c r="FD11" s="23">
        <v>6</v>
      </c>
      <c r="FE11" s="23">
        <v>10</v>
      </c>
      <c r="FF11" s="23">
        <v>3</v>
      </c>
      <c r="FG11" s="23">
        <v>5</v>
      </c>
      <c r="FH11" s="23">
        <v>4</v>
      </c>
      <c r="FI11" s="23">
        <v>4</v>
      </c>
      <c r="FJ11" s="23">
        <v>6</v>
      </c>
      <c r="FK11" s="23">
        <v>4</v>
      </c>
      <c r="FL11" s="23">
        <v>6</v>
      </c>
      <c r="FM11" s="23">
        <v>5</v>
      </c>
      <c r="FN11" s="22">
        <v>6</v>
      </c>
      <c r="FO11" s="23">
        <v>8</v>
      </c>
      <c r="FP11" s="25">
        <f t="shared" si="12"/>
        <v>67</v>
      </c>
      <c r="FQ11" s="23">
        <v>6</v>
      </c>
      <c r="FR11" s="23">
        <v>7</v>
      </c>
      <c r="FS11" s="23">
        <v>13</v>
      </c>
      <c r="FT11" s="23">
        <v>10</v>
      </c>
      <c r="FU11" s="23">
        <v>9</v>
      </c>
      <c r="FV11" s="23">
        <v>3</v>
      </c>
      <c r="FW11" s="23">
        <v>5</v>
      </c>
      <c r="FX11" s="23">
        <v>5</v>
      </c>
      <c r="FY11" s="23">
        <v>8</v>
      </c>
      <c r="FZ11" s="23">
        <v>8</v>
      </c>
      <c r="GA11" s="22">
        <v>5</v>
      </c>
      <c r="GB11" s="23">
        <v>32</v>
      </c>
      <c r="GC11" s="25">
        <f t="shared" si="13"/>
        <v>111</v>
      </c>
      <c r="GD11" s="23">
        <v>28</v>
      </c>
      <c r="GE11" s="23">
        <v>22</v>
      </c>
      <c r="GF11" s="23">
        <v>29</v>
      </c>
      <c r="GG11" s="23">
        <v>49</v>
      </c>
      <c r="GH11" s="23">
        <v>61</v>
      </c>
      <c r="GI11" s="23">
        <v>55</v>
      </c>
      <c r="GJ11" s="23">
        <v>74</v>
      </c>
      <c r="GK11" s="23">
        <v>46</v>
      </c>
      <c r="GL11" s="23">
        <v>55</v>
      </c>
      <c r="GM11" s="23">
        <v>59</v>
      </c>
      <c r="GN11" s="22">
        <v>65</v>
      </c>
      <c r="GO11" s="23">
        <v>63</v>
      </c>
      <c r="GP11" s="25">
        <f>SUM(GD11:GO11)</f>
        <v>606</v>
      </c>
      <c r="GQ11" s="23">
        <v>82</v>
      </c>
      <c r="GR11" s="23">
        <v>68</v>
      </c>
      <c r="GS11" s="23">
        <v>78</v>
      </c>
      <c r="GT11" s="23">
        <v>52</v>
      </c>
      <c r="GU11" s="23">
        <v>78</v>
      </c>
      <c r="GV11" s="23">
        <v>75</v>
      </c>
      <c r="GW11" s="23">
        <v>89</v>
      </c>
      <c r="GX11" s="23">
        <v>114</v>
      </c>
      <c r="GY11" s="23">
        <v>107</v>
      </c>
      <c r="GZ11" s="23">
        <v>114</v>
      </c>
      <c r="HA11" s="22">
        <v>122</v>
      </c>
      <c r="HB11" s="23">
        <v>108</v>
      </c>
      <c r="HC11" s="25">
        <f>SUM(GQ11:HB11)</f>
        <v>1087</v>
      </c>
      <c r="HD11" s="23">
        <v>126</v>
      </c>
      <c r="HE11" s="23">
        <v>92</v>
      </c>
      <c r="HF11" s="23">
        <v>74</v>
      </c>
      <c r="HG11" s="23">
        <v>61</v>
      </c>
      <c r="HH11" s="23">
        <v>44</v>
      </c>
      <c r="HI11" s="23">
        <v>39</v>
      </c>
      <c r="HJ11" s="23">
        <v>32</v>
      </c>
      <c r="HK11" s="23">
        <v>61</v>
      </c>
      <c r="HL11" s="23">
        <v>53</v>
      </c>
      <c r="HM11" s="23">
        <v>55</v>
      </c>
      <c r="HN11" s="22">
        <v>56</v>
      </c>
      <c r="HO11" s="23">
        <v>51</v>
      </c>
      <c r="HP11" s="25">
        <f>SUM(HD11:HO11)</f>
        <v>744</v>
      </c>
      <c r="HQ11" s="23">
        <v>70</v>
      </c>
      <c r="HR11" s="23">
        <v>58</v>
      </c>
      <c r="HS11" s="23">
        <v>49</v>
      </c>
      <c r="HT11" s="23">
        <v>29</v>
      </c>
      <c r="HU11" s="23">
        <v>45</v>
      </c>
      <c r="HV11" s="23">
        <v>42</v>
      </c>
      <c r="HW11" s="23">
        <v>45</v>
      </c>
      <c r="HX11" s="23">
        <v>43</v>
      </c>
      <c r="HY11" s="23">
        <v>38</v>
      </c>
      <c r="HZ11" s="23">
        <v>32</v>
      </c>
      <c r="IA11" s="22">
        <v>45</v>
      </c>
      <c r="IB11" s="23">
        <v>24</v>
      </c>
      <c r="IC11" s="25">
        <f>SUM(HQ11:IB11)</f>
        <v>520</v>
      </c>
      <c r="ID11" s="23">
        <v>45</v>
      </c>
      <c r="IE11" s="23">
        <v>38</v>
      </c>
      <c r="IF11" s="23">
        <v>54</v>
      </c>
      <c r="IG11" s="23">
        <v>56</v>
      </c>
      <c r="IH11" s="23">
        <v>58</v>
      </c>
      <c r="II11" s="23">
        <v>49</v>
      </c>
      <c r="IJ11" s="23">
        <v>69</v>
      </c>
      <c r="IK11" s="23">
        <v>95</v>
      </c>
      <c r="IL11" s="23">
        <v>63</v>
      </c>
      <c r="IM11" s="23">
        <v>118</v>
      </c>
      <c r="IN11" s="22">
        <v>142</v>
      </c>
      <c r="IO11" s="23">
        <v>157</v>
      </c>
      <c r="IP11" s="25">
        <f>SUM(ID11:IO11)</f>
        <v>944</v>
      </c>
      <c r="IQ11" s="23">
        <v>221</v>
      </c>
      <c r="IR11" s="23">
        <v>121</v>
      </c>
      <c r="IS11" s="23">
        <v>155</v>
      </c>
      <c r="IT11" s="23">
        <v>136</v>
      </c>
      <c r="IU11" s="23">
        <v>117</v>
      </c>
      <c r="IV11" s="23">
        <v>117</v>
      </c>
      <c r="IW11" s="23">
        <v>174</v>
      </c>
      <c r="IX11" s="23">
        <v>156</v>
      </c>
      <c r="IY11" s="23">
        <v>216</v>
      </c>
      <c r="IZ11" s="23">
        <v>217</v>
      </c>
      <c r="JA11" s="22">
        <v>153</v>
      </c>
      <c r="JB11" s="23">
        <v>162</v>
      </c>
      <c r="JC11" s="25">
        <f>SUM(IQ11:JB11)</f>
        <v>1945</v>
      </c>
      <c r="JD11" s="23">
        <v>137</v>
      </c>
      <c r="JE11" s="23">
        <v>164</v>
      </c>
      <c r="JF11" s="23">
        <v>156</v>
      </c>
      <c r="JG11" s="23">
        <v>156</v>
      </c>
      <c r="JH11" s="23">
        <v>181</v>
      </c>
      <c r="JI11" s="23">
        <v>143</v>
      </c>
      <c r="JJ11" s="161">
        <v>180</v>
      </c>
      <c r="JK11" s="23">
        <v>236</v>
      </c>
      <c r="JL11" s="23">
        <v>259</v>
      </c>
      <c r="JM11" s="23">
        <v>191</v>
      </c>
      <c r="JN11" s="22">
        <v>296</v>
      </c>
      <c r="JO11" s="23">
        <v>242</v>
      </c>
      <c r="JP11" s="25">
        <f>SUM(JD11:JO11)</f>
        <v>2341</v>
      </c>
      <c r="JQ11" s="23">
        <v>185</v>
      </c>
      <c r="JR11" s="23">
        <v>179</v>
      </c>
      <c r="JS11" s="23">
        <v>77</v>
      </c>
      <c r="JT11" s="23">
        <v>61</v>
      </c>
      <c r="JU11" s="23">
        <v>59</v>
      </c>
      <c r="JV11" s="23">
        <v>156</v>
      </c>
      <c r="JW11" s="23">
        <v>182</v>
      </c>
      <c r="JX11" s="23">
        <v>141</v>
      </c>
      <c r="JY11" s="23">
        <v>185</v>
      </c>
      <c r="JZ11" s="23">
        <v>210</v>
      </c>
      <c r="KA11" s="22">
        <v>166</v>
      </c>
      <c r="KB11" s="23">
        <v>181</v>
      </c>
      <c r="KC11" s="25">
        <f>SUM(JQ11:KB11)</f>
        <v>1782</v>
      </c>
      <c r="KD11" s="23">
        <v>67</v>
      </c>
      <c r="KE11" s="23">
        <v>112</v>
      </c>
      <c r="KF11" s="23">
        <v>181</v>
      </c>
      <c r="KG11" s="23">
        <v>123</v>
      </c>
      <c r="KH11" s="23">
        <v>120</v>
      </c>
      <c r="KI11" s="23">
        <v>199</v>
      </c>
      <c r="KJ11" s="23">
        <v>144</v>
      </c>
      <c r="KK11" s="23">
        <v>187</v>
      </c>
      <c r="KL11" s="23">
        <v>235</v>
      </c>
      <c r="KM11" s="23">
        <v>220</v>
      </c>
      <c r="KN11" s="22">
        <v>193</v>
      </c>
      <c r="KO11" s="23">
        <v>231</v>
      </c>
      <c r="KP11" s="25">
        <f>SUM(KD11:KO11)</f>
        <v>2012</v>
      </c>
      <c r="KQ11" s="23">
        <v>178</v>
      </c>
      <c r="KR11" s="23">
        <v>177</v>
      </c>
      <c r="KS11" s="23">
        <v>250</v>
      </c>
      <c r="KT11" s="23">
        <v>195</v>
      </c>
      <c r="KU11" s="23">
        <v>208</v>
      </c>
      <c r="KV11" s="23">
        <v>100</v>
      </c>
      <c r="KW11" s="23">
        <v>25</v>
      </c>
      <c r="KX11" s="23">
        <v>287</v>
      </c>
      <c r="KY11" s="23">
        <v>265</v>
      </c>
      <c r="KZ11" s="23">
        <v>209</v>
      </c>
      <c r="LA11" s="22">
        <v>194</v>
      </c>
      <c r="LB11" s="23">
        <v>161</v>
      </c>
      <c r="LC11" s="25">
        <f>SUM(KQ11:LB11)</f>
        <v>2249</v>
      </c>
      <c r="LD11" s="23">
        <v>200</v>
      </c>
      <c r="LE11" s="23">
        <v>117</v>
      </c>
      <c r="LF11" s="23">
        <v>191</v>
      </c>
      <c r="LG11" s="23">
        <v>151</v>
      </c>
      <c r="LH11" s="23">
        <v>284</v>
      </c>
      <c r="LI11" s="23">
        <v>124</v>
      </c>
      <c r="LJ11" s="23">
        <v>190</v>
      </c>
      <c r="LK11" s="23">
        <v>266</v>
      </c>
      <c r="LL11" s="23">
        <v>235</v>
      </c>
      <c r="LM11" s="23">
        <v>268</v>
      </c>
      <c r="LN11" s="22">
        <v>340</v>
      </c>
      <c r="LO11" s="23">
        <v>236</v>
      </c>
      <c r="LP11" s="25">
        <f>SUM(LD11:LO11)</f>
        <v>2602</v>
      </c>
      <c r="LQ11" s="169">
        <v>280</v>
      </c>
      <c r="LR11" s="169">
        <v>94</v>
      </c>
      <c r="LS11" s="169">
        <v>259</v>
      </c>
      <c r="LT11" s="169">
        <v>198</v>
      </c>
      <c r="LU11" s="169">
        <v>192</v>
      </c>
      <c r="LV11" s="169">
        <v>209</v>
      </c>
      <c r="LW11" s="169">
        <v>258</v>
      </c>
      <c r="LX11" s="169">
        <v>230</v>
      </c>
      <c r="LY11" s="169">
        <v>190</v>
      </c>
      <c r="LZ11" s="169">
        <v>79</v>
      </c>
      <c r="MA11" s="168">
        <v>100</v>
      </c>
      <c r="MB11" s="169">
        <v>118</v>
      </c>
      <c r="MC11" s="25">
        <f>SUM(LQ11:MB11)</f>
        <v>2207</v>
      </c>
      <c r="MD11" s="169">
        <v>111</v>
      </c>
      <c r="ME11" s="169">
        <v>118</v>
      </c>
      <c r="MF11" s="169">
        <v>103</v>
      </c>
      <c r="MG11" s="169">
        <v>58</v>
      </c>
      <c r="MH11" s="169">
        <v>82</v>
      </c>
      <c r="MI11" s="169">
        <v>72</v>
      </c>
      <c r="MJ11" s="169">
        <v>87</v>
      </c>
      <c r="MK11" s="169"/>
      <c r="ML11" s="169"/>
      <c r="MM11" s="169"/>
      <c r="MN11" s="168"/>
      <c r="MO11" s="169"/>
      <c r="MP11" s="25">
        <f>SUM(MD11:MO11)</f>
        <v>631</v>
      </c>
    </row>
    <row r="12" spans="1:354" ht="13.5" thickBot="1" x14ac:dyDescent="0.3">
      <c r="A12" s="189"/>
      <c r="B12" s="191"/>
      <c r="C12" s="12" t="s">
        <v>84</v>
      </c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8">
        <f t="shared" si="0"/>
        <v>0</v>
      </c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8">
        <f t="shared" si="1"/>
        <v>0</v>
      </c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8">
        <f t="shared" si="2"/>
        <v>0</v>
      </c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9">
        <f t="shared" si="3"/>
        <v>0</v>
      </c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9">
        <f t="shared" si="4"/>
        <v>0</v>
      </c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9">
        <f t="shared" si="5"/>
        <v>0</v>
      </c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9">
        <f t="shared" si="6"/>
        <v>0</v>
      </c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9">
        <f t="shared" si="7"/>
        <v>0</v>
      </c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9">
        <f t="shared" si="8"/>
        <v>0</v>
      </c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9">
        <f t="shared" si="9"/>
        <v>0</v>
      </c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9">
        <f t="shared" si="10"/>
        <v>0</v>
      </c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9">
        <f t="shared" si="11"/>
        <v>0</v>
      </c>
      <c r="FD12" s="23">
        <v>256</v>
      </c>
      <c r="FE12" s="23">
        <v>183</v>
      </c>
      <c r="FF12" s="23">
        <v>164</v>
      </c>
      <c r="FG12" s="23">
        <v>182</v>
      </c>
      <c r="FH12" s="23">
        <v>203</v>
      </c>
      <c r="FI12" s="23">
        <v>230</v>
      </c>
      <c r="FJ12" s="23">
        <v>200</v>
      </c>
      <c r="FK12" s="23">
        <v>203</v>
      </c>
      <c r="FL12" s="23">
        <v>224</v>
      </c>
      <c r="FM12" s="23">
        <v>217</v>
      </c>
      <c r="FN12" s="23">
        <v>160</v>
      </c>
      <c r="FO12" s="23">
        <v>170</v>
      </c>
      <c r="FP12" s="29">
        <f t="shared" si="12"/>
        <v>2392</v>
      </c>
      <c r="FQ12" s="23">
        <v>170</v>
      </c>
      <c r="FR12" s="23">
        <v>166</v>
      </c>
      <c r="FS12" s="23">
        <v>214</v>
      </c>
      <c r="FT12" s="23">
        <v>196</v>
      </c>
      <c r="FU12" s="23">
        <v>157</v>
      </c>
      <c r="FV12" s="23">
        <v>154</v>
      </c>
      <c r="FW12" s="23">
        <v>184</v>
      </c>
      <c r="FX12" s="23">
        <v>204</v>
      </c>
      <c r="FY12" s="23">
        <v>233</v>
      </c>
      <c r="FZ12" s="23">
        <v>194</v>
      </c>
      <c r="GA12" s="23">
        <v>264</v>
      </c>
      <c r="GB12" s="23">
        <v>206</v>
      </c>
      <c r="GC12" s="29">
        <f t="shared" si="13"/>
        <v>2342</v>
      </c>
      <c r="GD12" s="23">
        <v>133</v>
      </c>
      <c r="GE12" s="23">
        <v>186</v>
      </c>
      <c r="GF12" s="23">
        <v>138</v>
      </c>
      <c r="GG12" s="23">
        <v>208</v>
      </c>
      <c r="GH12" s="23">
        <v>174</v>
      </c>
      <c r="GI12" s="23">
        <v>147</v>
      </c>
      <c r="GJ12" s="23">
        <v>200</v>
      </c>
      <c r="GK12" s="23">
        <v>220</v>
      </c>
      <c r="GL12" s="23">
        <v>176</v>
      </c>
      <c r="GM12" s="23">
        <v>208</v>
      </c>
      <c r="GN12" s="23">
        <v>186</v>
      </c>
      <c r="GO12" s="23">
        <v>160</v>
      </c>
      <c r="GP12" s="29">
        <f>SUM(GD12:GO12)</f>
        <v>2136</v>
      </c>
      <c r="GQ12" s="23">
        <v>137</v>
      </c>
      <c r="GR12" s="23">
        <v>180</v>
      </c>
      <c r="GS12" s="23">
        <v>209</v>
      </c>
      <c r="GT12" s="23">
        <v>159</v>
      </c>
      <c r="GU12" s="23">
        <v>185</v>
      </c>
      <c r="GV12" s="23">
        <v>182</v>
      </c>
      <c r="GW12" s="23">
        <v>225</v>
      </c>
      <c r="GX12" s="23">
        <v>184</v>
      </c>
      <c r="GY12" s="23">
        <v>180</v>
      </c>
      <c r="GZ12" s="23">
        <v>200</v>
      </c>
      <c r="HA12" s="23">
        <v>215</v>
      </c>
      <c r="HB12" s="23">
        <v>168</v>
      </c>
      <c r="HC12" s="29">
        <f>SUM(GQ12:HB12)</f>
        <v>2224</v>
      </c>
      <c r="HD12" s="23">
        <v>160</v>
      </c>
      <c r="HE12" s="23">
        <v>201</v>
      </c>
      <c r="HF12" s="23">
        <v>180</v>
      </c>
      <c r="HG12" s="23">
        <v>168</v>
      </c>
      <c r="HH12" s="23">
        <v>164</v>
      </c>
      <c r="HI12" s="23">
        <v>185</v>
      </c>
      <c r="HJ12" s="23">
        <v>165</v>
      </c>
      <c r="HK12" s="23">
        <v>193</v>
      </c>
      <c r="HL12" s="23">
        <v>176</v>
      </c>
      <c r="HM12" s="23">
        <v>204</v>
      </c>
      <c r="HN12" s="23">
        <v>179</v>
      </c>
      <c r="HO12" s="23">
        <v>143</v>
      </c>
      <c r="HP12" s="29">
        <f>SUM(HD12:HO12)</f>
        <v>2118</v>
      </c>
      <c r="HQ12" s="23">
        <v>151</v>
      </c>
      <c r="HR12" s="23">
        <v>197</v>
      </c>
      <c r="HS12" s="23">
        <v>244</v>
      </c>
      <c r="HT12" s="23">
        <v>171</v>
      </c>
      <c r="HU12" s="23">
        <v>168</v>
      </c>
      <c r="HV12" s="23">
        <v>145</v>
      </c>
      <c r="HW12" s="23">
        <v>200</v>
      </c>
      <c r="HX12" s="23">
        <v>17</v>
      </c>
      <c r="HY12" s="23">
        <v>204</v>
      </c>
      <c r="HZ12" s="23">
        <v>235</v>
      </c>
      <c r="IA12" s="23">
        <v>181</v>
      </c>
      <c r="IB12" s="23">
        <v>166</v>
      </c>
      <c r="IC12" s="29">
        <f>SUM(HQ12:IB12)</f>
        <v>2079</v>
      </c>
      <c r="ID12" s="23">
        <v>157</v>
      </c>
      <c r="IE12" s="23">
        <v>152</v>
      </c>
      <c r="IF12" s="23">
        <v>195</v>
      </c>
      <c r="IG12" s="23">
        <v>186</v>
      </c>
      <c r="IH12" s="23">
        <v>203</v>
      </c>
      <c r="II12" s="23">
        <v>184</v>
      </c>
      <c r="IJ12" s="23">
        <v>211</v>
      </c>
      <c r="IK12" s="23">
        <v>276</v>
      </c>
      <c r="IL12" s="23">
        <v>177</v>
      </c>
      <c r="IM12" s="23">
        <v>209</v>
      </c>
      <c r="IN12" s="23">
        <v>214</v>
      </c>
      <c r="IO12" s="23">
        <v>177</v>
      </c>
      <c r="IP12" s="29">
        <f>SUM(ID12:IO12)</f>
        <v>2341</v>
      </c>
      <c r="IQ12" s="23">
        <v>197</v>
      </c>
      <c r="IR12" s="23">
        <v>144</v>
      </c>
      <c r="IS12" s="23">
        <v>200</v>
      </c>
      <c r="IT12" s="23">
        <v>186</v>
      </c>
      <c r="IU12" s="23">
        <v>185</v>
      </c>
      <c r="IV12" s="23">
        <v>242</v>
      </c>
      <c r="IW12" s="23">
        <v>192</v>
      </c>
      <c r="IX12" s="23">
        <v>180</v>
      </c>
      <c r="IY12" s="23">
        <v>194</v>
      </c>
      <c r="IZ12" s="23">
        <v>254</v>
      </c>
      <c r="JA12" s="23">
        <v>192</v>
      </c>
      <c r="JB12" s="23">
        <v>160</v>
      </c>
      <c r="JC12" s="29">
        <f>SUM(IQ12:JB12)</f>
        <v>2326</v>
      </c>
      <c r="JD12" s="23">
        <v>162</v>
      </c>
      <c r="JE12" s="23">
        <v>155</v>
      </c>
      <c r="JF12" s="23">
        <v>223</v>
      </c>
      <c r="JG12" s="23">
        <v>160</v>
      </c>
      <c r="JH12" s="23">
        <v>179</v>
      </c>
      <c r="JI12" s="23">
        <v>171</v>
      </c>
      <c r="JJ12" s="161">
        <v>223</v>
      </c>
      <c r="JK12" s="23">
        <v>173</v>
      </c>
      <c r="JL12" s="23">
        <v>199</v>
      </c>
      <c r="JM12" s="23">
        <v>191</v>
      </c>
      <c r="JN12" s="23">
        <v>190</v>
      </c>
      <c r="JO12" s="23">
        <v>198</v>
      </c>
      <c r="JP12" s="29">
        <f>SUM(JD12:JO12)</f>
        <v>2224</v>
      </c>
      <c r="JQ12" s="23">
        <v>140</v>
      </c>
      <c r="JR12" s="23">
        <v>136</v>
      </c>
      <c r="JS12" s="23">
        <v>96</v>
      </c>
      <c r="JT12" s="23">
        <v>126</v>
      </c>
      <c r="JU12" s="23">
        <v>146</v>
      </c>
      <c r="JV12" s="23">
        <v>227</v>
      </c>
      <c r="JW12" s="23">
        <v>159</v>
      </c>
      <c r="JX12" s="23">
        <v>131</v>
      </c>
      <c r="JY12" s="23">
        <v>122</v>
      </c>
      <c r="JZ12" s="23">
        <v>212</v>
      </c>
      <c r="KA12" s="23">
        <v>152</v>
      </c>
      <c r="KB12" s="23">
        <v>137</v>
      </c>
      <c r="KC12" s="29">
        <f>SUM(JQ12:KB12)</f>
        <v>1784</v>
      </c>
      <c r="KD12" s="23">
        <v>104</v>
      </c>
      <c r="KE12" s="23">
        <v>92</v>
      </c>
      <c r="KF12" s="23">
        <v>183</v>
      </c>
      <c r="KG12" s="23">
        <v>154</v>
      </c>
      <c r="KH12" s="23">
        <v>131</v>
      </c>
      <c r="KI12" s="23">
        <v>147</v>
      </c>
      <c r="KJ12" s="23">
        <v>102</v>
      </c>
      <c r="KK12" s="23">
        <v>125</v>
      </c>
      <c r="KL12" s="23">
        <v>185</v>
      </c>
      <c r="KM12" s="23">
        <v>156</v>
      </c>
      <c r="KN12" s="23">
        <v>158</v>
      </c>
      <c r="KO12" s="23">
        <v>206</v>
      </c>
      <c r="KP12" s="29">
        <f>SUM(KD12:KO12)</f>
        <v>1743</v>
      </c>
      <c r="KQ12" s="23">
        <v>151</v>
      </c>
      <c r="KR12" s="23">
        <v>115</v>
      </c>
      <c r="KS12" s="23">
        <v>183</v>
      </c>
      <c r="KT12" s="23">
        <v>122</v>
      </c>
      <c r="KU12" s="23">
        <v>103</v>
      </c>
      <c r="KV12" s="23">
        <v>61</v>
      </c>
      <c r="KW12" s="23">
        <v>13</v>
      </c>
      <c r="KX12" s="23">
        <v>259</v>
      </c>
      <c r="KY12" s="23">
        <v>166</v>
      </c>
      <c r="KZ12" s="23">
        <v>180</v>
      </c>
      <c r="LA12" s="23">
        <v>210</v>
      </c>
      <c r="LB12" s="23">
        <v>153</v>
      </c>
      <c r="LC12" s="29">
        <f>SUM(KQ12:LB12)</f>
        <v>1716</v>
      </c>
      <c r="LD12" s="23">
        <v>116</v>
      </c>
      <c r="LE12" s="23">
        <v>120</v>
      </c>
      <c r="LF12" s="23">
        <v>128</v>
      </c>
      <c r="LG12" s="23">
        <v>137</v>
      </c>
      <c r="LH12" s="23">
        <v>229</v>
      </c>
      <c r="LI12" s="23">
        <v>131</v>
      </c>
      <c r="LJ12" s="23">
        <v>150</v>
      </c>
      <c r="LK12" s="23">
        <v>192</v>
      </c>
      <c r="LL12" s="23">
        <v>175</v>
      </c>
      <c r="LM12" s="23">
        <v>156</v>
      </c>
      <c r="LN12" s="23">
        <v>200</v>
      </c>
      <c r="LO12" s="23">
        <v>137</v>
      </c>
      <c r="LP12" s="29">
        <f>SUM(LD12:LO12)</f>
        <v>1871</v>
      </c>
      <c r="LQ12" s="169">
        <v>145</v>
      </c>
      <c r="LR12" s="169">
        <v>58</v>
      </c>
      <c r="LS12" s="169">
        <v>253</v>
      </c>
      <c r="LT12" s="169">
        <v>192</v>
      </c>
      <c r="LU12" s="169">
        <v>176</v>
      </c>
      <c r="LV12" s="169">
        <v>176</v>
      </c>
      <c r="LW12" s="169">
        <v>191</v>
      </c>
      <c r="LX12" s="169">
        <v>169</v>
      </c>
      <c r="LY12" s="169">
        <v>126</v>
      </c>
      <c r="LZ12" s="169">
        <v>132</v>
      </c>
      <c r="MA12" s="169">
        <v>133</v>
      </c>
      <c r="MB12" s="169">
        <v>177</v>
      </c>
      <c r="MC12" s="29">
        <f>SUM(LQ12:MB12)</f>
        <v>1928</v>
      </c>
      <c r="MD12" s="169">
        <v>164</v>
      </c>
      <c r="ME12" s="169">
        <v>135</v>
      </c>
      <c r="MF12" s="169">
        <v>149</v>
      </c>
      <c r="MG12" s="169">
        <v>152</v>
      </c>
      <c r="MH12" s="169">
        <v>156</v>
      </c>
      <c r="MI12" s="169">
        <v>113</v>
      </c>
      <c r="MJ12" s="169">
        <v>159</v>
      </c>
      <c r="MK12" s="169"/>
      <c r="ML12" s="169"/>
      <c r="MM12" s="169"/>
      <c r="MN12" s="169"/>
      <c r="MO12" s="169"/>
      <c r="MP12" s="29">
        <f>SUM(MD12:MO12)</f>
        <v>1028</v>
      </c>
    </row>
    <row r="13" spans="1:354" ht="13.5" thickBot="1" x14ac:dyDescent="0.3">
      <c r="A13" s="189"/>
      <c r="B13" s="191"/>
      <c r="C13" s="12" t="s">
        <v>85</v>
      </c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8">
        <f t="shared" si="0"/>
        <v>0</v>
      </c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8">
        <f t="shared" si="1"/>
        <v>0</v>
      </c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8">
        <f t="shared" si="2"/>
        <v>0</v>
      </c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9">
        <f t="shared" si="3"/>
        <v>0</v>
      </c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9">
        <f t="shared" si="4"/>
        <v>0</v>
      </c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9">
        <f t="shared" si="5"/>
        <v>0</v>
      </c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9">
        <f t="shared" si="6"/>
        <v>0</v>
      </c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9">
        <f t="shared" si="7"/>
        <v>0</v>
      </c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9">
        <f t="shared" si="8"/>
        <v>0</v>
      </c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9">
        <f t="shared" si="9"/>
        <v>0</v>
      </c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9">
        <f t="shared" si="10"/>
        <v>0</v>
      </c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9">
        <f t="shared" si="11"/>
        <v>0</v>
      </c>
      <c r="FD13" s="23">
        <v>172</v>
      </c>
      <c r="FE13" s="23">
        <v>180</v>
      </c>
      <c r="FF13" s="23">
        <v>208</v>
      </c>
      <c r="FG13" s="23">
        <v>175</v>
      </c>
      <c r="FH13" s="23">
        <v>169</v>
      </c>
      <c r="FI13" s="23">
        <v>164</v>
      </c>
      <c r="FJ13" s="23">
        <v>182</v>
      </c>
      <c r="FK13" s="23">
        <v>224</v>
      </c>
      <c r="FL13" s="23">
        <v>200</v>
      </c>
      <c r="FM13" s="23">
        <v>184</v>
      </c>
      <c r="FN13" s="23">
        <v>154</v>
      </c>
      <c r="FO13" s="23">
        <v>177</v>
      </c>
      <c r="FP13" s="29">
        <f t="shared" si="12"/>
        <v>2189</v>
      </c>
      <c r="FQ13" s="23">
        <v>120</v>
      </c>
      <c r="FR13" s="23">
        <v>142</v>
      </c>
      <c r="FS13" s="23">
        <v>189</v>
      </c>
      <c r="FT13" s="23">
        <v>167</v>
      </c>
      <c r="FU13" s="23">
        <v>139</v>
      </c>
      <c r="FV13" s="23">
        <v>187</v>
      </c>
      <c r="FW13" s="23">
        <v>162</v>
      </c>
      <c r="FX13" s="23">
        <v>191</v>
      </c>
      <c r="FY13" s="23">
        <v>181</v>
      </c>
      <c r="FZ13" s="23">
        <v>154</v>
      </c>
      <c r="GA13" s="23">
        <v>173</v>
      </c>
      <c r="GB13" s="23">
        <v>187</v>
      </c>
      <c r="GC13" s="29">
        <f t="shared" si="13"/>
        <v>1992</v>
      </c>
      <c r="GD13" s="23">
        <v>140</v>
      </c>
      <c r="GE13" s="23">
        <v>124</v>
      </c>
      <c r="GF13" s="23">
        <v>163</v>
      </c>
      <c r="GG13" s="23">
        <v>156</v>
      </c>
      <c r="GH13" s="23">
        <v>154</v>
      </c>
      <c r="GI13" s="23">
        <v>133</v>
      </c>
      <c r="GJ13" s="23">
        <v>195</v>
      </c>
      <c r="GK13" s="23">
        <v>165</v>
      </c>
      <c r="GL13" s="23">
        <v>185</v>
      </c>
      <c r="GM13" s="23">
        <v>147</v>
      </c>
      <c r="GN13" s="23">
        <v>121</v>
      </c>
      <c r="GO13" s="23">
        <v>184</v>
      </c>
      <c r="GP13" s="29">
        <f>SUM(GD13:GO13)</f>
        <v>1867</v>
      </c>
      <c r="GQ13" s="23">
        <v>167</v>
      </c>
      <c r="GR13" s="23">
        <v>160</v>
      </c>
      <c r="GS13" s="23">
        <v>179</v>
      </c>
      <c r="GT13" s="23">
        <v>178</v>
      </c>
      <c r="GU13" s="23">
        <v>149</v>
      </c>
      <c r="GV13" s="23">
        <v>151</v>
      </c>
      <c r="GW13" s="23">
        <v>188</v>
      </c>
      <c r="GX13" s="23">
        <v>214</v>
      </c>
      <c r="GY13" s="23">
        <v>168</v>
      </c>
      <c r="GZ13" s="23">
        <v>133</v>
      </c>
      <c r="HA13" s="23">
        <v>169</v>
      </c>
      <c r="HB13" s="23">
        <v>219</v>
      </c>
      <c r="HC13" s="29">
        <f>SUM(GQ13:HB13)</f>
        <v>2075</v>
      </c>
      <c r="HD13" s="23">
        <v>160</v>
      </c>
      <c r="HE13" s="23">
        <v>125</v>
      </c>
      <c r="HF13" s="23">
        <v>141</v>
      </c>
      <c r="HG13" s="23">
        <v>172</v>
      </c>
      <c r="HH13" s="23">
        <v>138</v>
      </c>
      <c r="HI13" s="23">
        <v>140</v>
      </c>
      <c r="HJ13" s="23">
        <v>167</v>
      </c>
      <c r="HK13" s="23">
        <v>197</v>
      </c>
      <c r="HL13" s="23">
        <v>151</v>
      </c>
      <c r="HM13" s="23">
        <v>200</v>
      </c>
      <c r="HN13" s="23">
        <v>142</v>
      </c>
      <c r="HO13" s="23">
        <v>209</v>
      </c>
      <c r="HP13" s="29">
        <f>SUM(HD13:HO13)</f>
        <v>1942</v>
      </c>
      <c r="HQ13" s="23">
        <v>135</v>
      </c>
      <c r="HR13" s="23">
        <v>169</v>
      </c>
      <c r="HS13" s="23">
        <v>202</v>
      </c>
      <c r="HT13" s="23">
        <v>132</v>
      </c>
      <c r="HU13" s="23">
        <v>135</v>
      </c>
      <c r="HV13" s="23">
        <v>223</v>
      </c>
      <c r="HW13" s="23">
        <v>162</v>
      </c>
      <c r="HX13" s="23">
        <v>209</v>
      </c>
      <c r="HY13" s="23">
        <v>170</v>
      </c>
      <c r="HZ13" s="23">
        <v>153</v>
      </c>
      <c r="IA13" s="23">
        <v>134</v>
      </c>
      <c r="IB13" s="23">
        <v>139</v>
      </c>
      <c r="IC13" s="29">
        <f>SUM(HQ13:IB13)</f>
        <v>1963</v>
      </c>
      <c r="ID13" s="23">
        <v>151</v>
      </c>
      <c r="IE13" s="23">
        <v>149</v>
      </c>
      <c r="IF13" s="23">
        <v>130</v>
      </c>
      <c r="IG13" s="23">
        <v>262</v>
      </c>
      <c r="IH13" s="23">
        <v>220</v>
      </c>
      <c r="II13" s="23">
        <v>206</v>
      </c>
      <c r="IJ13" s="23">
        <v>189</v>
      </c>
      <c r="IK13" s="23">
        <v>162</v>
      </c>
      <c r="IL13" s="23">
        <v>155</v>
      </c>
      <c r="IM13" s="23">
        <v>181</v>
      </c>
      <c r="IN13" s="23">
        <v>172</v>
      </c>
      <c r="IO13" s="23">
        <v>150</v>
      </c>
      <c r="IP13" s="29">
        <f>SUM(ID13:IO13)</f>
        <v>2127</v>
      </c>
      <c r="IQ13" s="23">
        <v>151</v>
      </c>
      <c r="IR13" s="23">
        <v>127</v>
      </c>
      <c r="IS13" s="23">
        <v>146</v>
      </c>
      <c r="IT13" s="23">
        <v>174</v>
      </c>
      <c r="IU13" s="23">
        <v>200</v>
      </c>
      <c r="IV13" s="23">
        <v>173</v>
      </c>
      <c r="IW13" s="23">
        <v>201</v>
      </c>
      <c r="IX13" s="23">
        <v>189</v>
      </c>
      <c r="IY13" s="23">
        <v>134</v>
      </c>
      <c r="IZ13" s="23">
        <v>241</v>
      </c>
      <c r="JA13" s="23">
        <v>170</v>
      </c>
      <c r="JB13" s="23">
        <v>200</v>
      </c>
      <c r="JC13" s="29">
        <f>SUM(IQ13:JB13)</f>
        <v>2106</v>
      </c>
      <c r="JD13" s="23">
        <v>171</v>
      </c>
      <c r="JE13" s="23">
        <v>122</v>
      </c>
      <c r="JF13" s="23">
        <v>169</v>
      </c>
      <c r="JG13" s="23">
        <v>148</v>
      </c>
      <c r="JH13" s="23">
        <v>150</v>
      </c>
      <c r="JI13" s="23">
        <v>159</v>
      </c>
      <c r="JJ13" s="161">
        <v>206</v>
      </c>
      <c r="JK13" s="23">
        <v>196</v>
      </c>
      <c r="JL13" s="23">
        <v>144</v>
      </c>
      <c r="JM13" s="23">
        <v>206</v>
      </c>
      <c r="JN13" s="23">
        <v>146</v>
      </c>
      <c r="JO13" s="23">
        <v>160</v>
      </c>
      <c r="JP13" s="29">
        <f>SUM(JD13:JO13)</f>
        <v>1977</v>
      </c>
      <c r="JQ13" s="23">
        <v>166</v>
      </c>
      <c r="JR13" s="23">
        <v>101</v>
      </c>
      <c r="JS13" s="23">
        <v>164</v>
      </c>
      <c r="JT13" s="23">
        <v>130</v>
      </c>
      <c r="JU13" s="23">
        <v>109</v>
      </c>
      <c r="JV13" s="23">
        <v>164</v>
      </c>
      <c r="JW13" s="23">
        <v>146</v>
      </c>
      <c r="JX13" s="23">
        <v>101</v>
      </c>
      <c r="JY13" s="23">
        <v>194</v>
      </c>
      <c r="JZ13" s="23">
        <v>316</v>
      </c>
      <c r="KA13" s="23">
        <v>114</v>
      </c>
      <c r="KB13" s="23">
        <v>140</v>
      </c>
      <c r="KC13" s="29">
        <f>SUM(JQ13:KB13)</f>
        <v>1845</v>
      </c>
      <c r="KD13" s="23">
        <v>68</v>
      </c>
      <c r="KE13" s="23">
        <v>96</v>
      </c>
      <c r="KF13" s="23">
        <v>140</v>
      </c>
      <c r="KG13" s="23">
        <v>137</v>
      </c>
      <c r="KH13" s="23">
        <v>128</v>
      </c>
      <c r="KI13" s="23">
        <v>153</v>
      </c>
      <c r="KJ13" s="23">
        <v>113</v>
      </c>
      <c r="KK13" s="23">
        <v>161</v>
      </c>
      <c r="KL13" s="23">
        <v>166</v>
      </c>
      <c r="KM13" s="23">
        <v>146</v>
      </c>
      <c r="KN13" s="23">
        <v>103</v>
      </c>
      <c r="KO13" s="23">
        <v>154</v>
      </c>
      <c r="KP13" s="29">
        <f>SUM(KD13:KO13)</f>
        <v>1565</v>
      </c>
      <c r="KQ13" s="23">
        <v>113</v>
      </c>
      <c r="KR13" s="23">
        <v>105</v>
      </c>
      <c r="KS13" s="23">
        <v>139</v>
      </c>
      <c r="KT13" s="23">
        <v>105</v>
      </c>
      <c r="KU13" s="23">
        <v>103</v>
      </c>
      <c r="KV13" s="23">
        <v>35</v>
      </c>
      <c r="KW13" s="23">
        <v>77</v>
      </c>
      <c r="KX13" s="23">
        <v>301</v>
      </c>
      <c r="KY13" s="23">
        <v>201</v>
      </c>
      <c r="KZ13" s="23">
        <v>123</v>
      </c>
      <c r="LA13" s="23">
        <v>117</v>
      </c>
      <c r="LB13" s="23">
        <v>117</v>
      </c>
      <c r="LC13" s="29">
        <f>SUM(KQ13:LB13)</f>
        <v>1536</v>
      </c>
      <c r="LD13" s="23">
        <v>97</v>
      </c>
      <c r="LE13" s="23">
        <v>123</v>
      </c>
      <c r="LF13" s="23">
        <v>106</v>
      </c>
      <c r="LG13" s="23">
        <v>85</v>
      </c>
      <c r="LH13" s="23">
        <v>180</v>
      </c>
      <c r="LI13" s="23">
        <v>182</v>
      </c>
      <c r="LJ13" s="23">
        <v>107</v>
      </c>
      <c r="LK13" s="23">
        <v>132</v>
      </c>
      <c r="LL13" s="23">
        <v>170</v>
      </c>
      <c r="LM13" s="23">
        <v>140</v>
      </c>
      <c r="LN13" s="23">
        <v>166</v>
      </c>
      <c r="LO13" s="23">
        <v>150</v>
      </c>
      <c r="LP13" s="29">
        <f>SUM(LD13:LO13)</f>
        <v>1638</v>
      </c>
      <c r="LQ13" s="169">
        <v>120</v>
      </c>
      <c r="LR13" s="169">
        <v>105</v>
      </c>
      <c r="LS13" s="169">
        <v>225</v>
      </c>
      <c r="LT13" s="169">
        <v>141</v>
      </c>
      <c r="LU13" s="169">
        <v>120</v>
      </c>
      <c r="LV13" s="169">
        <v>116</v>
      </c>
      <c r="LW13" s="169">
        <v>150</v>
      </c>
      <c r="LX13" s="169">
        <v>133</v>
      </c>
      <c r="LY13" s="169">
        <v>100</v>
      </c>
      <c r="LZ13" s="169">
        <v>0</v>
      </c>
      <c r="MA13" s="169">
        <v>0</v>
      </c>
      <c r="MB13" s="169">
        <v>221</v>
      </c>
      <c r="MC13" s="29">
        <f>SUM(LQ13:MB13)</f>
        <v>1431</v>
      </c>
      <c r="MD13" s="169">
        <v>190</v>
      </c>
      <c r="ME13" s="169">
        <v>83</v>
      </c>
      <c r="MF13" s="169">
        <v>159</v>
      </c>
      <c r="MG13" s="169">
        <v>130</v>
      </c>
      <c r="MH13" s="169">
        <v>120</v>
      </c>
      <c r="MI13" s="169">
        <v>100</v>
      </c>
      <c r="MJ13" s="169">
        <v>110</v>
      </c>
      <c r="MK13" s="169"/>
      <c r="ML13" s="169"/>
      <c r="MM13" s="169"/>
      <c r="MN13" s="169"/>
      <c r="MO13" s="169"/>
      <c r="MP13" s="29">
        <f>SUM(MD13:MO13)</f>
        <v>892</v>
      </c>
    </row>
    <row r="14" spans="1:354" ht="13.5" thickBot="1" x14ac:dyDescent="0.3">
      <c r="A14" s="189"/>
      <c r="B14" s="191"/>
      <c r="C14" s="12" t="s">
        <v>86</v>
      </c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8">
        <f t="shared" si="0"/>
        <v>0</v>
      </c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8">
        <f t="shared" si="1"/>
        <v>0</v>
      </c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8">
        <f t="shared" si="2"/>
        <v>0</v>
      </c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9">
        <f t="shared" si="3"/>
        <v>0</v>
      </c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9">
        <f t="shared" si="4"/>
        <v>0</v>
      </c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9">
        <f t="shared" si="5"/>
        <v>0</v>
      </c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9">
        <f t="shared" si="6"/>
        <v>0</v>
      </c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9">
        <f t="shared" si="7"/>
        <v>0</v>
      </c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9">
        <f t="shared" si="8"/>
        <v>0</v>
      </c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9">
        <f t="shared" si="9"/>
        <v>0</v>
      </c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9">
        <f t="shared" si="10"/>
        <v>0</v>
      </c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9">
        <f t="shared" si="11"/>
        <v>0</v>
      </c>
      <c r="FD14" s="23">
        <v>91</v>
      </c>
      <c r="FE14" s="23">
        <v>82</v>
      </c>
      <c r="FF14" s="23">
        <v>79</v>
      </c>
      <c r="FG14" s="23">
        <v>82</v>
      </c>
      <c r="FH14" s="23">
        <v>99</v>
      </c>
      <c r="FI14" s="23">
        <v>70</v>
      </c>
      <c r="FJ14" s="23">
        <v>68</v>
      </c>
      <c r="FK14" s="23">
        <v>73</v>
      </c>
      <c r="FL14" s="23">
        <v>95</v>
      </c>
      <c r="FM14" s="23">
        <v>87</v>
      </c>
      <c r="FN14" s="23">
        <v>62</v>
      </c>
      <c r="FO14" s="23">
        <v>82</v>
      </c>
      <c r="FP14" s="29">
        <f t="shared" si="12"/>
        <v>970</v>
      </c>
      <c r="FQ14" s="23">
        <v>56</v>
      </c>
      <c r="FR14" s="23">
        <v>67</v>
      </c>
      <c r="FS14" s="23">
        <v>85</v>
      </c>
      <c r="FT14" s="23">
        <v>60</v>
      </c>
      <c r="FU14" s="23">
        <v>68</v>
      </c>
      <c r="FV14" s="23">
        <v>71</v>
      </c>
      <c r="FW14" s="23">
        <v>62</v>
      </c>
      <c r="FX14" s="23">
        <v>94</v>
      </c>
      <c r="FY14" s="23">
        <v>78</v>
      </c>
      <c r="FZ14" s="23">
        <v>84</v>
      </c>
      <c r="GA14" s="23">
        <v>77</v>
      </c>
      <c r="GB14" s="23">
        <v>66</v>
      </c>
      <c r="GC14" s="29">
        <f t="shared" si="13"/>
        <v>868</v>
      </c>
      <c r="GD14" s="23">
        <v>85</v>
      </c>
      <c r="GE14" s="23">
        <v>67</v>
      </c>
      <c r="GF14" s="23">
        <v>68</v>
      </c>
      <c r="GG14" s="23">
        <v>81</v>
      </c>
      <c r="GH14" s="23">
        <v>72</v>
      </c>
      <c r="GI14" s="23">
        <v>58</v>
      </c>
      <c r="GJ14" s="23">
        <v>76</v>
      </c>
      <c r="GK14" s="23">
        <v>65</v>
      </c>
      <c r="GL14" s="23">
        <v>66</v>
      </c>
      <c r="GM14" s="23">
        <v>81</v>
      </c>
      <c r="GN14" s="23">
        <v>83</v>
      </c>
      <c r="GO14" s="23">
        <v>50</v>
      </c>
      <c r="GP14" s="29">
        <f>SUM(GD14:GO14)</f>
        <v>852</v>
      </c>
      <c r="GQ14" s="23">
        <v>73</v>
      </c>
      <c r="GR14" s="23">
        <v>72</v>
      </c>
      <c r="GS14" s="23">
        <v>76</v>
      </c>
      <c r="GT14" s="23">
        <v>55</v>
      </c>
      <c r="GU14" s="23">
        <v>65</v>
      </c>
      <c r="GV14" s="23">
        <v>81</v>
      </c>
      <c r="GW14" s="23">
        <v>97</v>
      </c>
      <c r="GX14" s="23">
        <v>93</v>
      </c>
      <c r="GY14" s="23">
        <v>68</v>
      </c>
      <c r="GZ14" s="23">
        <v>66</v>
      </c>
      <c r="HA14" s="23">
        <v>93</v>
      </c>
      <c r="HB14" s="23">
        <v>61</v>
      </c>
      <c r="HC14" s="29">
        <f>SUM(GQ14:HB14)</f>
        <v>900</v>
      </c>
      <c r="HD14" s="23">
        <v>66</v>
      </c>
      <c r="HE14" s="23">
        <v>86</v>
      </c>
      <c r="HF14" s="23">
        <v>62</v>
      </c>
      <c r="HG14" s="23">
        <v>56</v>
      </c>
      <c r="HH14" s="23">
        <v>59</v>
      </c>
      <c r="HI14" s="23">
        <v>58</v>
      </c>
      <c r="HJ14" s="23">
        <v>64</v>
      </c>
      <c r="HK14" s="23">
        <v>83</v>
      </c>
      <c r="HL14" s="23">
        <v>78</v>
      </c>
      <c r="HM14" s="23">
        <v>63</v>
      </c>
      <c r="HN14" s="23">
        <v>85</v>
      </c>
      <c r="HO14" s="23">
        <v>88</v>
      </c>
      <c r="HP14" s="29">
        <f>SUM(HD14:HO14)</f>
        <v>848</v>
      </c>
      <c r="HQ14" s="23">
        <v>69</v>
      </c>
      <c r="HR14" s="23">
        <v>51</v>
      </c>
      <c r="HS14" s="23">
        <v>89</v>
      </c>
      <c r="HT14" s="23">
        <v>77</v>
      </c>
      <c r="HU14" s="23">
        <v>39</v>
      </c>
      <c r="HV14" s="23">
        <v>72</v>
      </c>
      <c r="HW14" s="23">
        <v>64</v>
      </c>
      <c r="HX14" s="23">
        <v>66</v>
      </c>
      <c r="HY14" s="23">
        <v>72</v>
      </c>
      <c r="HZ14" s="23">
        <v>67</v>
      </c>
      <c r="IA14" s="23">
        <v>65</v>
      </c>
      <c r="IB14" s="23">
        <v>53</v>
      </c>
      <c r="IC14" s="29">
        <f>SUM(HQ14:IB14)</f>
        <v>784</v>
      </c>
      <c r="ID14" s="23">
        <v>62</v>
      </c>
      <c r="IE14" s="23">
        <v>60</v>
      </c>
      <c r="IF14" s="23">
        <v>70</v>
      </c>
      <c r="IG14" s="23">
        <v>66</v>
      </c>
      <c r="IH14" s="23">
        <v>95</v>
      </c>
      <c r="II14" s="23">
        <v>67</v>
      </c>
      <c r="IJ14" s="23">
        <v>90</v>
      </c>
      <c r="IK14" s="23">
        <v>51</v>
      </c>
      <c r="IL14" s="23">
        <v>40</v>
      </c>
      <c r="IM14" s="23">
        <v>68</v>
      </c>
      <c r="IN14" s="23">
        <v>63</v>
      </c>
      <c r="IO14" s="23">
        <v>87</v>
      </c>
      <c r="IP14" s="29">
        <f>SUM(ID14:IO14)</f>
        <v>819</v>
      </c>
      <c r="IQ14" s="23">
        <v>91</v>
      </c>
      <c r="IR14" s="23">
        <v>66</v>
      </c>
      <c r="IS14" s="23">
        <v>46</v>
      </c>
      <c r="IT14" s="23">
        <v>42</v>
      </c>
      <c r="IU14" s="23">
        <v>73</v>
      </c>
      <c r="IV14" s="23">
        <v>100</v>
      </c>
      <c r="IW14" s="23">
        <v>76</v>
      </c>
      <c r="IX14" s="23">
        <v>60</v>
      </c>
      <c r="IY14" s="23">
        <v>68</v>
      </c>
      <c r="IZ14" s="23">
        <v>98</v>
      </c>
      <c r="JA14" s="23">
        <v>50</v>
      </c>
      <c r="JB14" s="23">
        <v>89</v>
      </c>
      <c r="JC14" s="29">
        <f>SUM(IQ14:JB14)</f>
        <v>859</v>
      </c>
      <c r="JD14" s="23">
        <v>75</v>
      </c>
      <c r="JE14" s="23">
        <v>50</v>
      </c>
      <c r="JF14" s="23">
        <v>53</v>
      </c>
      <c r="JG14" s="23">
        <v>56</v>
      </c>
      <c r="JH14" s="23">
        <v>88</v>
      </c>
      <c r="JI14" s="23">
        <v>61</v>
      </c>
      <c r="JJ14" s="161">
        <v>58</v>
      </c>
      <c r="JK14" s="23">
        <v>81</v>
      </c>
      <c r="JL14" s="23">
        <v>29</v>
      </c>
      <c r="JM14" s="23">
        <v>58</v>
      </c>
      <c r="JN14" s="23">
        <v>62</v>
      </c>
      <c r="JO14" s="23">
        <v>68</v>
      </c>
      <c r="JP14" s="29">
        <f>SUM(JD14:JO14)</f>
        <v>739</v>
      </c>
      <c r="JQ14" s="23">
        <v>78</v>
      </c>
      <c r="JR14" s="23">
        <v>61</v>
      </c>
      <c r="JS14" s="23">
        <v>34</v>
      </c>
      <c r="JT14" s="23">
        <v>33</v>
      </c>
      <c r="JU14" s="23">
        <v>52</v>
      </c>
      <c r="JV14" s="23">
        <v>89</v>
      </c>
      <c r="JW14" s="23">
        <v>68</v>
      </c>
      <c r="JX14" s="23">
        <v>69</v>
      </c>
      <c r="JY14" s="23">
        <v>59</v>
      </c>
      <c r="JZ14" s="23">
        <v>60</v>
      </c>
      <c r="KA14" s="23">
        <v>46</v>
      </c>
      <c r="KB14" s="23">
        <v>74</v>
      </c>
      <c r="KC14" s="29">
        <f>SUM(JQ14:KB14)</f>
        <v>723</v>
      </c>
      <c r="KD14" s="23">
        <v>51</v>
      </c>
      <c r="KE14" s="23">
        <v>48</v>
      </c>
      <c r="KF14" s="23">
        <v>50</v>
      </c>
      <c r="KG14" s="23">
        <v>50</v>
      </c>
      <c r="KH14" s="23">
        <v>141</v>
      </c>
      <c r="KI14" s="23">
        <v>99</v>
      </c>
      <c r="KJ14" s="23">
        <v>52</v>
      </c>
      <c r="KK14" s="23">
        <v>58</v>
      </c>
      <c r="KL14" s="23">
        <v>60</v>
      </c>
      <c r="KM14" s="23">
        <v>65</v>
      </c>
      <c r="KN14" s="23">
        <v>67</v>
      </c>
      <c r="KO14" s="23">
        <v>63</v>
      </c>
      <c r="KP14" s="29">
        <f>SUM(KD14:KO14)</f>
        <v>804</v>
      </c>
      <c r="KQ14" s="23">
        <v>53</v>
      </c>
      <c r="KR14" s="23">
        <v>67</v>
      </c>
      <c r="KS14" s="23">
        <v>46</v>
      </c>
      <c r="KT14" s="23">
        <v>45</v>
      </c>
      <c r="KU14" s="23">
        <v>62</v>
      </c>
      <c r="KV14" s="23">
        <v>13</v>
      </c>
      <c r="KW14" s="23">
        <v>32</v>
      </c>
      <c r="KX14" s="23">
        <v>83</v>
      </c>
      <c r="KY14" s="23">
        <v>49</v>
      </c>
      <c r="KZ14" s="23">
        <v>88</v>
      </c>
      <c r="LA14" s="23">
        <v>49</v>
      </c>
      <c r="LB14" s="23">
        <v>60</v>
      </c>
      <c r="LC14" s="29">
        <f>SUM(KQ14:LB14)</f>
        <v>647</v>
      </c>
      <c r="LD14" s="23">
        <v>51</v>
      </c>
      <c r="LE14" s="23">
        <v>41</v>
      </c>
      <c r="LF14" s="23">
        <v>55</v>
      </c>
      <c r="LG14" s="23">
        <v>48</v>
      </c>
      <c r="LH14" s="23">
        <v>71</v>
      </c>
      <c r="LI14" s="23">
        <v>71</v>
      </c>
      <c r="LJ14" s="23">
        <v>68</v>
      </c>
      <c r="LK14" s="23">
        <v>60</v>
      </c>
      <c r="LL14" s="23">
        <v>46</v>
      </c>
      <c r="LM14" s="23">
        <v>44</v>
      </c>
      <c r="LN14" s="23">
        <v>63</v>
      </c>
      <c r="LO14" s="23">
        <v>23</v>
      </c>
      <c r="LP14" s="29">
        <f>SUM(LD14:LO14)</f>
        <v>641</v>
      </c>
      <c r="LQ14" s="169">
        <v>57</v>
      </c>
      <c r="LR14" s="169">
        <v>29</v>
      </c>
      <c r="LS14" s="169">
        <v>56</v>
      </c>
      <c r="LT14" s="169">
        <v>51</v>
      </c>
      <c r="LU14" s="169">
        <v>71</v>
      </c>
      <c r="LV14" s="169">
        <v>49</v>
      </c>
      <c r="LW14" s="169">
        <v>29</v>
      </c>
      <c r="LX14" s="169">
        <v>100</v>
      </c>
      <c r="LY14" s="169">
        <v>66</v>
      </c>
      <c r="LZ14" s="169">
        <v>0</v>
      </c>
      <c r="MA14" s="169">
        <v>0</v>
      </c>
      <c r="MB14" s="169">
        <v>49</v>
      </c>
      <c r="MC14" s="29">
        <f>SUM(LQ14:MB14)</f>
        <v>557</v>
      </c>
      <c r="MD14" s="169">
        <v>100</v>
      </c>
      <c r="ME14" s="169">
        <v>64</v>
      </c>
      <c r="MF14" s="169">
        <v>86</v>
      </c>
      <c r="MG14" s="169">
        <v>84</v>
      </c>
      <c r="MH14" s="169">
        <v>57</v>
      </c>
      <c r="MI14" s="169">
        <v>62</v>
      </c>
      <c r="MJ14" s="169">
        <v>22</v>
      </c>
      <c r="MK14" s="169"/>
      <c r="ML14" s="169"/>
      <c r="MM14" s="169"/>
      <c r="MN14" s="169"/>
      <c r="MO14" s="169"/>
      <c r="MP14" s="29">
        <f>SUM(MD14:MO14)</f>
        <v>475</v>
      </c>
    </row>
    <row r="15" spans="1:354" ht="13.5" thickBot="1" x14ac:dyDescent="0.3">
      <c r="A15" s="189"/>
      <c r="B15" s="191"/>
      <c r="C15" s="12" t="s">
        <v>87</v>
      </c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32">
        <f t="shared" si="0"/>
        <v>0</v>
      </c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32">
        <f t="shared" si="1"/>
        <v>0</v>
      </c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32">
        <f t="shared" si="2"/>
        <v>0</v>
      </c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33">
        <f t="shared" si="3"/>
        <v>0</v>
      </c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33">
        <f t="shared" si="4"/>
        <v>0</v>
      </c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33">
        <f t="shared" si="5"/>
        <v>0</v>
      </c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33">
        <f t="shared" si="6"/>
        <v>0</v>
      </c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33">
        <f t="shared" si="7"/>
        <v>0</v>
      </c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33">
        <f t="shared" si="8"/>
        <v>0</v>
      </c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33">
        <f t="shared" si="9"/>
        <v>0</v>
      </c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33">
        <f t="shared" si="10"/>
        <v>0</v>
      </c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33">
        <f t="shared" si="11"/>
        <v>0</v>
      </c>
      <c r="FD15" s="23">
        <v>60</v>
      </c>
      <c r="FE15" s="23">
        <v>35</v>
      </c>
      <c r="FF15" s="23">
        <v>37</v>
      </c>
      <c r="FG15" s="23">
        <v>32</v>
      </c>
      <c r="FH15" s="23">
        <v>40</v>
      </c>
      <c r="FI15" s="23">
        <v>65</v>
      </c>
      <c r="FJ15" s="23">
        <v>57</v>
      </c>
      <c r="FK15" s="23">
        <v>44</v>
      </c>
      <c r="FL15" s="23">
        <v>52</v>
      </c>
      <c r="FM15" s="23">
        <v>68</v>
      </c>
      <c r="FN15" s="23">
        <v>40</v>
      </c>
      <c r="FO15" s="23">
        <v>47</v>
      </c>
      <c r="FP15" s="33">
        <f t="shared" si="12"/>
        <v>577</v>
      </c>
      <c r="FQ15" s="23">
        <v>37</v>
      </c>
      <c r="FR15" s="23">
        <v>49</v>
      </c>
      <c r="FS15" s="23">
        <v>53</v>
      </c>
      <c r="FT15" s="23">
        <v>37</v>
      </c>
      <c r="FU15" s="23">
        <v>40</v>
      </c>
      <c r="FV15" s="23">
        <v>45</v>
      </c>
      <c r="FW15" s="23">
        <v>42</v>
      </c>
      <c r="FX15" s="23">
        <v>50</v>
      </c>
      <c r="FY15" s="23">
        <v>42</v>
      </c>
      <c r="FZ15" s="23">
        <v>43</v>
      </c>
      <c r="GA15" s="23">
        <v>30</v>
      </c>
      <c r="GB15" s="23">
        <v>57</v>
      </c>
      <c r="GC15" s="33">
        <f t="shared" si="13"/>
        <v>525</v>
      </c>
      <c r="GD15" s="23">
        <v>28</v>
      </c>
      <c r="GE15" s="23">
        <v>32</v>
      </c>
      <c r="GF15" s="23">
        <v>35</v>
      </c>
      <c r="GG15" s="23">
        <v>42</v>
      </c>
      <c r="GH15" s="23">
        <v>38</v>
      </c>
      <c r="GI15" s="23">
        <v>43</v>
      </c>
      <c r="GJ15" s="23">
        <v>34</v>
      </c>
      <c r="GK15" s="23">
        <v>57</v>
      </c>
      <c r="GL15" s="23">
        <v>52</v>
      </c>
      <c r="GM15" s="23">
        <v>35</v>
      </c>
      <c r="GN15" s="23">
        <v>49</v>
      </c>
      <c r="GO15" s="23">
        <v>33</v>
      </c>
      <c r="GP15" s="33">
        <f>SUM(GD15:GO15)</f>
        <v>478</v>
      </c>
      <c r="GQ15" s="23">
        <v>31</v>
      </c>
      <c r="GR15" s="23">
        <v>45</v>
      </c>
      <c r="GS15" s="23">
        <v>36</v>
      </c>
      <c r="GT15" s="23">
        <v>31</v>
      </c>
      <c r="GU15" s="23">
        <v>45</v>
      </c>
      <c r="GV15" s="23">
        <v>46</v>
      </c>
      <c r="GW15" s="23">
        <v>39</v>
      </c>
      <c r="GX15" s="23">
        <v>51</v>
      </c>
      <c r="GY15" s="23">
        <v>34</v>
      </c>
      <c r="GZ15" s="23">
        <v>41</v>
      </c>
      <c r="HA15" s="23">
        <v>45</v>
      </c>
      <c r="HB15" s="23">
        <v>25</v>
      </c>
      <c r="HC15" s="33">
        <f>SUM(GQ15:HB15)</f>
        <v>469</v>
      </c>
      <c r="HD15" s="23">
        <v>20</v>
      </c>
      <c r="HE15" s="23">
        <v>32</v>
      </c>
      <c r="HF15" s="23">
        <v>29</v>
      </c>
      <c r="HG15" s="23">
        <v>47</v>
      </c>
      <c r="HH15" s="23">
        <v>48</v>
      </c>
      <c r="HI15" s="23">
        <v>42</v>
      </c>
      <c r="HJ15" s="23">
        <v>38</v>
      </c>
      <c r="HK15" s="23">
        <v>33</v>
      </c>
      <c r="HL15" s="23">
        <v>29</v>
      </c>
      <c r="HM15" s="23">
        <v>50</v>
      </c>
      <c r="HN15" s="23">
        <v>34</v>
      </c>
      <c r="HO15" s="23">
        <v>54</v>
      </c>
      <c r="HP15" s="33">
        <f>SUM(HD15:HO15)</f>
        <v>456</v>
      </c>
      <c r="HQ15" s="23">
        <v>36</v>
      </c>
      <c r="HR15" s="23">
        <v>23</v>
      </c>
      <c r="HS15" s="23">
        <v>33</v>
      </c>
      <c r="HT15" s="23">
        <v>28</v>
      </c>
      <c r="HU15" s="23">
        <v>24</v>
      </c>
      <c r="HV15" s="23">
        <v>47</v>
      </c>
      <c r="HW15" s="23">
        <v>37</v>
      </c>
      <c r="HX15" s="23">
        <v>49</v>
      </c>
      <c r="HY15" s="23">
        <v>38</v>
      </c>
      <c r="HZ15" s="23">
        <v>41</v>
      </c>
      <c r="IA15" s="23">
        <v>53</v>
      </c>
      <c r="IB15" s="23">
        <v>29</v>
      </c>
      <c r="IC15" s="33">
        <f>SUM(HQ15:IB15)</f>
        <v>438</v>
      </c>
      <c r="ID15" s="23">
        <v>32</v>
      </c>
      <c r="IE15" s="23">
        <v>34</v>
      </c>
      <c r="IF15" s="23">
        <v>44</v>
      </c>
      <c r="IG15" s="23">
        <v>54</v>
      </c>
      <c r="IH15" s="23">
        <v>35</v>
      </c>
      <c r="II15" s="23">
        <v>47</v>
      </c>
      <c r="IJ15" s="23">
        <v>45</v>
      </c>
      <c r="IK15" s="23">
        <v>47</v>
      </c>
      <c r="IL15" s="23">
        <v>21</v>
      </c>
      <c r="IM15" s="23">
        <v>44</v>
      </c>
      <c r="IN15" s="23">
        <v>40</v>
      </c>
      <c r="IO15" s="23">
        <v>46</v>
      </c>
      <c r="IP15" s="33">
        <f>SUM(ID15:IO15)</f>
        <v>489</v>
      </c>
      <c r="IQ15" s="23">
        <v>23</v>
      </c>
      <c r="IR15" s="23">
        <v>21</v>
      </c>
      <c r="IS15" s="23">
        <v>23</v>
      </c>
      <c r="IT15" s="23">
        <v>43</v>
      </c>
      <c r="IU15" s="23">
        <v>39</v>
      </c>
      <c r="IV15" s="23">
        <v>66</v>
      </c>
      <c r="IW15" s="23">
        <v>36</v>
      </c>
      <c r="IX15" s="23">
        <v>30</v>
      </c>
      <c r="IY15" s="23">
        <v>43</v>
      </c>
      <c r="IZ15" s="23">
        <v>53</v>
      </c>
      <c r="JA15" s="23">
        <v>27</v>
      </c>
      <c r="JB15" s="23">
        <v>25</v>
      </c>
      <c r="JC15" s="33">
        <f>SUM(IQ15:JB15)</f>
        <v>429</v>
      </c>
      <c r="JD15" s="23">
        <v>29</v>
      </c>
      <c r="JE15" s="23">
        <v>37</v>
      </c>
      <c r="JF15" s="23">
        <v>25</v>
      </c>
      <c r="JG15" s="23">
        <v>34</v>
      </c>
      <c r="JH15" s="23">
        <v>33</v>
      </c>
      <c r="JI15" s="23">
        <v>42</v>
      </c>
      <c r="JJ15" s="161">
        <v>48</v>
      </c>
      <c r="JK15" s="23">
        <v>34</v>
      </c>
      <c r="JL15" s="23">
        <v>47</v>
      </c>
      <c r="JM15" s="23">
        <v>44</v>
      </c>
      <c r="JN15" s="23">
        <v>56</v>
      </c>
      <c r="JO15" s="23">
        <v>35</v>
      </c>
      <c r="JP15" s="33">
        <f>SUM(JD15:JO15)</f>
        <v>464</v>
      </c>
      <c r="JQ15" s="23">
        <v>43</v>
      </c>
      <c r="JR15" s="23">
        <v>73</v>
      </c>
      <c r="JS15" s="23">
        <v>12</v>
      </c>
      <c r="JT15" s="23">
        <v>18</v>
      </c>
      <c r="JU15" s="23">
        <v>32</v>
      </c>
      <c r="JV15" s="23">
        <v>39</v>
      </c>
      <c r="JW15" s="23">
        <v>37</v>
      </c>
      <c r="JX15" s="23">
        <v>27</v>
      </c>
      <c r="JY15" s="23">
        <v>45</v>
      </c>
      <c r="JZ15" s="23">
        <v>31</v>
      </c>
      <c r="KA15" s="23">
        <v>26</v>
      </c>
      <c r="KB15" s="23">
        <v>24</v>
      </c>
      <c r="KC15" s="33">
        <f>SUM(JQ15:KB15)</f>
        <v>407</v>
      </c>
      <c r="KD15" s="23">
        <v>13</v>
      </c>
      <c r="KE15" s="23">
        <v>19</v>
      </c>
      <c r="KF15" s="23">
        <v>30</v>
      </c>
      <c r="KG15" s="23">
        <v>33</v>
      </c>
      <c r="KH15" s="23">
        <v>16</v>
      </c>
      <c r="KI15" s="23">
        <v>43</v>
      </c>
      <c r="KJ15" s="23">
        <v>26</v>
      </c>
      <c r="KK15" s="23">
        <v>39</v>
      </c>
      <c r="KL15" s="23">
        <v>32</v>
      </c>
      <c r="KM15" s="23">
        <v>33</v>
      </c>
      <c r="KN15" s="23">
        <v>25</v>
      </c>
      <c r="KO15" s="23">
        <v>19</v>
      </c>
      <c r="KP15" s="33">
        <f>SUM(KD15:KO15)</f>
        <v>328</v>
      </c>
      <c r="KQ15" s="23">
        <v>14</v>
      </c>
      <c r="KR15" s="23">
        <v>27</v>
      </c>
      <c r="KS15" s="23">
        <v>24</v>
      </c>
      <c r="KT15" s="23">
        <v>23</v>
      </c>
      <c r="KU15" s="23">
        <v>20</v>
      </c>
      <c r="KV15" s="23">
        <v>5</v>
      </c>
      <c r="KW15" s="23">
        <v>13</v>
      </c>
      <c r="KX15" s="23">
        <v>50</v>
      </c>
      <c r="KY15" s="23">
        <v>41</v>
      </c>
      <c r="KZ15" s="23">
        <v>34</v>
      </c>
      <c r="LA15" s="23">
        <v>33</v>
      </c>
      <c r="LB15" s="23">
        <v>30</v>
      </c>
      <c r="LC15" s="33">
        <f>SUM(KQ15:LB15)</f>
        <v>314</v>
      </c>
      <c r="LD15" s="23">
        <v>20</v>
      </c>
      <c r="LE15" s="23">
        <v>13</v>
      </c>
      <c r="LF15" s="23">
        <v>48</v>
      </c>
      <c r="LG15" s="23">
        <v>19</v>
      </c>
      <c r="LH15" s="23">
        <v>35</v>
      </c>
      <c r="LI15" s="23">
        <v>21</v>
      </c>
      <c r="LJ15" s="23">
        <v>35</v>
      </c>
      <c r="LK15" s="23">
        <v>29</v>
      </c>
      <c r="LL15" s="23">
        <v>22</v>
      </c>
      <c r="LM15" s="23">
        <v>26</v>
      </c>
      <c r="LN15" s="23">
        <v>21</v>
      </c>
      <c r="LO15" s="23">
        <v>24</v>
      </c>
      <c r="LP15" s="33">
        <f>SUM(LD15:LO15)</f>
        <v>313</v>
      </c>
      <c r="LQ15" s="169">
        <v>27</v>
      </c>
      <c r="LR15" s="169">
        <v>26</v>
      </c>
      <c r="LS15" s="169">
        <v>36</v>
      </c>
      <c r="LT15" s="169">
        <v>58</v>
      </c>
      <c r="LU15" s="169">
        <v>60</v>
      </c>
      <c r="LV15" s="169">
        <v>21</v>
      </c>
      <c r="LW15" s="169">
        <v>34</v>
      </c>
      <c r="LX15" s="169">
        <v>25</v>
      </c>
      <c r="LY15" s="169">
        <v>31</v>
      </c>
      <c r="LZ15" s="169">
        <v>19</v>
      </c>
      <c r="MA15" s="169">
        <v>22</v>
      </c>
      <c r="MB15" s="169">
        <v>40</v>
      </c>
      <c r="MC15" s="33">
        <f>SUM(LQ15:MB15)</f>
        <v>399</v>
      </c>
      <c r="MD15" s="169">
        <v>22</v>
      </c>
      <c r="ME15" s="169">
        <v>23</v>
      </c>
      <c r="MF15" s="169">
        <v>38</v>
      </c>
      <c r="MG15" s="169">
        <v>39</v>
      </c>
      <c r="MH15" s="169">
        <v>27</v>
      </c>
      <c r="MI15" s="169">
        <v>13</v>
      </c>
      <c r="MJ15" s="169">
        <v>35</v>
      </c>
      <c r="MK15" s="169"/>
      <c r="ML15" s="169"/>
      <c r="MM15" s="169"/>
      <c r="MN15" s="169"/>
      <c r="MO15" s="169"/>
      <c r="MP15" s="33">
        <f>SUM(MD15:MO15)</f>
        <v>197</v>
      </c>
    </row>
    <row r="16" spans="1:354" ht="23.25" thickBot="1" x14ac:dyDescent="0.3">
      <c r="A16" s="189"/>
      <c r="B16" s="191"/>
      <c r="C16" s="13" t="s">
        <v>36</v>
      </c>
      <c r="D16" s="35">
        <v>353</v>
      </c>
      <c r="E16" s="35">
        <v>432</v>
      </c>
      <c r="F16" s="35">
        <v>420</v>
      </c>
      <c r="G16" s="35">
        <v>572</v>
      </c>
      <c r="H16" s="35">
        <v>467</v>
      </c>
      <c r="I16" s="35">
        <v>460</v>
      </c>
      <c r="J16" s="35">
        <v>547</v>
      </c>
      <c r="K16" s="35">
        <v>578</v>
      </c>
      <c r="L16" s="35">
        <v>503</v>
      </c>
      <c r="M16" s="35">
        <v>498</v>
      </c>
      <c r="N16" s="35">
        <v>445</v>
      </c>
      <c r="O16" s="35">
        <v>431</v>
      </c>
      <c r="P16" s="46">
        <f t="shared" si="0"/>
        <v>5706</v>
      </c>
      <c r="Q16" s="35">
        <v>418</v>
      </c>
      <c r="R16" s="35">
        <v>508</v>
      </c>
      <c r="S16" s="35">
        <v>524</v>
      </c>
      <c r="T16" s="35">
        <v>384</v>
      </c>
      <c r="U16" s="35">
        <v>488</v>
      </c>
      <c r="V16" s="35">
        <v>453</v>
      </c>
      <c r="W16" s="35">
        <v>519</v>
      </c>
      <c r="X16" s="35">
        <v>554</v>
      </c>
      <c r="Y16" s="35">
        <v>447</v>
      </c>
      <c r="Z16" s="35">
        <v>490</v>
      </c>
      <c r="AA16" s="35">
        <v>582</v>
      </c>
      <c r="AB16" s="35">
        <v>536</v>
      </c>
      <c r="AC16" s="46">
        <f t="shared" si="1"/>
        <v>5903</v>
      </c>
      <c r="AD16" s="35">
        <v>612</v>
      </c>
      <c r="AE16" s="35">
        <v>397</v>
      </c>
      <c r="AF16" s="35">
        <v>465</v>
      </c>
      <c r="AG16" s="35">
        <v>332</v>
      </c>
      <c r="AH16" s="35">
        <v>459</v>
      </c>
      <c r="AI16" s="35">
        <v>466</v>
      </c>
      <c r="AJ16" s="35">
        <v>493</v>
      </c>
      <c r="AK16" s="35">
        <v>535</v>
      </c>
      <c r="AL16" s="35">
        <v>439</v>
      </c>
      <c r="AM16" s="35">
        <v>493</v>
      </c>
      <c r="AN16" s="35">
        <v>447</v>
      </c>
      <c r="AO16" s="35">
        <v>378</v>
      </c>
      <c r="AP16" s="46">
        <f t="shared" si="2"/>
        <v>5516</v>
      </c>
      <c r="AQ16" s="35">
        <v>481</v>
      </c>
      <c r="AR16" s="35">
        <v>310</v>
      </c>
      <c r="AS16" s="35">
        <v>394</v>
      </c>
      <c r="AT16" s="35">
        <v>517</v>
      </c>
      <c r="AU16" s="35">
        <v>420</v>
      </c>
      <c r="AV16" s="35">
        <v>361</v>
      </c>
      <c r="AW16" s="35">
        <v>469</v>
      </c>
      <c r="AX16" s="35">
        <v>522</v>
      </c>
      <c r="AY16" s="35">
        <v>508</v>
      </c>
      <c r="AZ16" s="35">
        <v>578</v>
      </c>
      <c r="BA16" s="35">
        <v>426</v>
      </c>
      <c r="BB16" s="35">
        <v>401</v>
      </c>
      <c r="BC16" s="41">
        <f t="shared" si="3"/>
        <v>5387</v>
      </c>
      <c r="BD16" s="35">
        <v>553</v>
      </c>
      <c r="BE16" s="35">
        <v>358</v>
      </c>
      <c r="BF16" s="35">
        <v>427</v>
      </c>
      <c r="BG16" s="35">
        <v>349</v>
      </c>
      <c r="BH16" s="35">
        <v>370</v>
      </c>
      <c r="BI16" s="35">
        <v>431</v>
      </c>
      <c r="BJ16" s="35">
        <v>514</v>
      </c>
      <c r="BK16" s="35">
        <v>460</v>
      </c>
      <c r="BL16" s="35">
        <v>415</v>
      </c>
      <c r="BM16" s="35">
        <v>469</v>
      </c>
      <c r="BN16" s="35">
        <v>385</v>
      </c>
      <c r="BO16" s="35">
        <v>505</v>
      </c>
      <c r="BP16" s="37">
        <f t="shared" si="4"/>
        <v>5236</v>
      </c>
      <c r="BQ16" s="35">
        <v>408</v>
      </c>
      <c r="BR16" s="35">
        <v>319</v>
      </c>
      <c r="BS16" s="35">
        <v>466</v>
      </c>
      <c r="BT16" s="35">
        <v>344</v>
      </c>
      <c r="BU16" s="35">
        <v>301</v>
      </c>
      <c r="BV16" s="35">
        <v>558</v>
      </c>
      <c r="BW16" s="35">
        <v>517</v>
      </c>
      <c r="BX16" s="35">
        <v>525</v>
      </c>
      <c r="BY16" s="35">
        <v>430</v>
      </c>
      <c r="BZ16" s="35">
        <v>566</v>
      </c>
      <c r="CA16" s="35">
        <v>377</v>
      </c>
      <c r="CB16" s="35">
        <v>511</v>
      </c>
      <c r="CC16" s="37">
        <f t="shared" si="5"/>
        <v>5322</v>
      </c>
      <c r="CD16" s="35">
        <v>444</v>
      </c>
      <c r="CE16" s="35">
        <v>393</v>
      </c>
      <c r="CF16" s="35">
        <v>673</v>
      </c>
      <c r="CG16" s="35">
        <v>486</v>
      </c>
      <c r="CH16" s="35">
        <v>440</v>
      </c>
      <c r="CI16" s="35">
        <v>527</v>
      </c>
      <c r="CJ16" s="35">
        <v>461</v>
      </c>
      <c r="CK16" s="35">
        <v>483</v>
      </c>
      <c r="CL16" s="35">
        <v>449</v>
      </c>
      <c r="CM16" s="35">
        <v>507</v>
      </c>
      <c r="CN16" s="35">
        <v>485</v>
      </c>
      <c r="CO16" s="35">
        <v>431</v>
      </c>
      <c r="CP16" s="37">
        <f t="shared" si="6"/>
        <v>5779</v>
      </c>
      <c r="CQ16" s="35">
        <v>424</v>
      </c>
      <c r="CR16" s="35">
        <v>376</v>
      </c>
      <c r="CS16" s="35">
        <v>497</v>
      </c>
      <c r="CT16" s="35">
        <v>424</v>
      </c>
      <c r="CU16" s="35">
        <v>452</v>
      </c>
      <c r="CV16" s="35">
        <v>460</v>
      </c>
      <c r="CW16" s="35">
        <v>265</v>
      </c>
      <c r="CX16" s="35">
        <v>410</v>
      </c>
      <c r="CY16" s="35">
        <v>548</v>
      </c>
      <c r="CZ16" s="35">
        <v>404</v>
      </c>
      <c r="DA16" s="35">
        <v>550</v>
      </c>
      <c r="DB16" s="35">
        <v>456</v>
      </c>
      <c r="DC16" s="37">
        <f t="shared" si="7"/>
        <v>5266</v>
      </c>
      <c r="DD16" s="35">
        <v>413</v>
      </c>
      <c r="DE16" s="35">
        <v>433</v>
      </c>
      <c r="DF16" s="35">
        <v>480</v>
      </c>
      <c r="DG16" s="35">
        <v>326</v>
      </c>
      <c r="DH16" s="35">
        <v>407</v>
      </c>
      <c r="DI16" s="35">
        <v>429</v>
      </c>
      <c r="DJ16" s="35">
        <v>465</v>
      </c>
      <c r="DK16" s="35">
        <v>531</v>
      </c>
      <c r="DL16" s="35">
        <v>478</v>
      </c>
      <c r="DM16" s="35">
        <v>488</v>
      </c>
      <c r="DN16" s="35">
        <v>489</v>
      </c>
      <c r="DO16" s="35">
        <v>411</v>
      </c>
      <c r="DP16" s="37">
        <f t="shared" si="8"/>
        <v>5350</v>
      </c>
      <c r="DQ16" s="35">
        <v>466</v>
      </c>
      <c r="DR16" s="35">
        <v>446</v>
      </c>
      <c r="DS16" s="35">
        <v>388</v>
      </c>
      <c r="DT16" s="35">
        <v>410</v>
      </c>
      <c r="DU16" s="35">
        <v>461</v>
      </c>
      <c r="DV16" s="35">
        <v>388</v>
      </c>
      <c r="DW16" s="35">
        <v>509</v>
      </c>
      <c r="DX16" s="35">
        <v>628</v>
      </c>
      <c r="DY16" s="35">
        <v>544</v>
      </c>
      <c r="DZ16" s="35">
        <v>467</v>
      </c>
      <c r="EA16" s="35">
        <v>460</v>
      </c>
      <c r="EB16" s="35">
        <v>382</v>
      </c>
      <c r="EC16" s="37">
        <f t="shared" si="9"/>
        <v>5549</v>
      </c>
      <c r="ED16" s="35">
        <v>534</v>
      </c>
      <c r="EE16" s="35">
        <v>328</v>
      </c>
      <c r="EF16" s="35">
        <v>586</v>
      </c>
      <c r="EG16" s="35">
        <v>469</v>
      </c>
      <c r="EH16" s="35">
        <v>387</v>
      </c>
      <c r="EI16" s="35">
        <v>516</v>
      </c>
      <c r="EJ16" s="35">
        <v>562</v>
      </c>
      <c r="EK16" s="35">
        <v>551</v>
      </c>
      <c r="EL16" s="35">
        <v>562</v>
      </c>
      <c r="EM16" s="35">
        <v>504</v>
      </c>
      <c r="EN16" s="35">
        <v>379</v>
      </c>
      <c r="EO16" s="35">
        <v>504</v>
      </c>
      <c r="EP16" s="37">
        <f t="shared" si="10"/>
        <v>5882</v>
      </c>
      <c r="EQ16" s="35">
        <v>465</v>
      </c>
      <c r="ER16" s="35">
        <v>544</v>
      </c>
      <c r="ES16" s="35">
        <v>506</v>
      </c>
      <c r="ET16" s="35">
        <v>435</v>
      </c>
      <c r="EU16" s="35">
        <v>387</v>
      </c>
      <c r="EV16" s="35">
        <v>465</v>
      </c>
      <c r="EW16" s="35">
        <v>631</v>
      </c>
      <c r="EX16" s="35">
        <v>516</v>
      </c>
      <c r="EY16" s="35">
        <v>510</v>
      </c>
      <c r="EZ16" s="35">
        <v>417</v>
      </c>
      <c r="FA16" s="35">
        <v>490</v>
      </c>
      <c r="FB16" s="35">
        <v>605</v>
      </c>
      <c r="FC16" s="37">
        <f t="shared" si="11"/>
        <v>5971</v>
      </c>
      <c r="FD16" s="35">
        <f>SUM(FD11:FD15)</f>
        <v>585</v>
      </c>
      <c r="FE16" s="35">
        <f t="shared" ref="FE16:HP16" si="24">SUM(FE11:FE15)</f>
        <v>490</v>
      </c>
      <c r="FF16" s="35">
        <f t="shared" si="24"/>
        <v>491</v>
      </c>
      <c r="FG16" s="35">
        <f t="shared" si="24"/>
        <v>476</v>
      </c>
      <c r="FH16" s="35">
        <f t="shared" si="24"/>
        <v>515</v>
      </c>
      <c r="FI16" s="35">
        <f t="shared" si="24"/>
        <v>533</v>
      </c>
      <c r="FJ16" s="35">
        <f t="shared" si="24"/>
        <v>513</v>
      </c>
      <c r="FK16" s="35">
        <f t="shared" si="24"/>
        <v>548</v>
      </c>
      <c r="FL16" s="35">
        <f t="shared" si="24"/>
        <v>577</v>
      </c>
      <c r="FM16" s="35">
        <f t="shared" si="24"/>
        <v>561</v>
      </c>
      <c r="FN16" s="35">
        <f t="shared" si="24"/>
        <v>422</v>
      </c>
      <c r="FO16" s="35">
        <f t="shared" si="24"/>
        <v>484</v>
      </c>
      <c r="FP16" s="35">
        <f t="shared" si="24"/>
        <v>6195</v>
      </c>
      <c r="FQ16" s="35">
        <f t="shared" si="24"/>
        <v>389</v>
      </c>
      <c r="FR16" s="35">
        <f t="shared" si="24"/>
        <v>431</v>
      </c>
      <c r="FS16" s="35">
        <f t="shared" si="24"/>
        <v>554</v>
      </c>
      <c r="FT16" s="35">
        <f t="shared" si="24"/>
        <v>470</v>
      </c>
      <c r="FU16" s="35">
        <f t="shared" si="24"/>
        <v>413</v>
      </c>
      <c r="FV16" s="35">
        <f t="shared" si="24"/>
        <v>460</v>
      </c>
      <c r="FW16" s="35">
        <f t="shared" si="24"/>
        <v>455</v>
      </c>
      <c r="FX16" s="35">
        <f t="shared" si="24"/>
        <v>544</v>
      </c>
      <c r="FY16" s="35">
        <f t="shared" si="24"/>
        <v>542</v>
      </c>
      <c r="FZ16" s="35">
        <f t="shared" si="24"/>
        <v>483</v>
      </c>
      <c r="GA16" s="35">
        <f t="shared" si="24"/>
        <v>549</v>
      </c>
      <c r="GB16" s="35">
        <f t="shared" si="24"/>
        <v>548</v>
      </c>
      <c r="GC16" s="35">
        <f t="shared" si="24"/>
        <v>5838</v>
      </c>
      <c r="GD16" s="35">
        <f t="shared" si="24"/>
        <v>414</v>
      </c>
      <c r="GE16" s="35">
        <f t="shared" si="24"/>
        <v>431</v>
      </c>
      <c r="GF16" s="35">
        <f t="shared" si="24"/>
        <v>433</v>
      </c>
      <c r="GG16" s="35">
        <f t="shared" si="24"/>
        <v>536</v>
      </c>
      <c r="GH16" s="35">
        <f t="shared" si="24"/>
        <v>499</v>
      </c>
      <c r="GI16" s="35">
        <f t="shared" si="24"/>
        <v>436</v>
      </c>
      <c r="GJ16" s="35">
        <f t="shared" si="24"/>
        <v>579</v>
      </c>
      <c r="GK16" s="35">
        <f t="shared" si="24"/>
        <v>553</v>
      </c>
      <c r="GL16" s="35">
        <f t="shared" si="24"/>
        <v>534</v>
      </c>
      <c r="GM16" s="35">
        <f t="shared" si="24"/>
        <v>530</v>
      </c>
      <c r="GN16" s="35">
        <f t="shared" si="24"/>
        <v>504</v>
      </c>
      <c r="GO16" s="35">
        <f t="shared" si="24"/>
        <v>490</v>
      </c>
      <c r="GP16" s="35">
        <f t="shared" si="24"/>
        <v>5939</v>
      </c>
      <c r="GQ16" s="35">
        <f t="shared" si="24"/>
        <v>490</v>
      </c>
      <c r="GR16" s="35">
        <f t="shared" si="24"/>
        <v>525</v>
      </c>
      <c r="GS16" s="35">
        <f t="shared" si="24"/>
        <v>578</v>
      </c>
      <c r="GT16" s="35">
        <f t="shared" si="24"/>
        <v>475</v>
      </c>
      <c r="GU16" s="35">
        <f t="shared" si="24"/>
        <v>522</v>
      </c>
      <c r="GV16" s="35">
        <f t="shared" si="24"/>
        <v>535</v>
      </c>
      <c r="GW16" s="35">
        <f t="shared" si="24"/>
        <v>638</v>
      </c>
      <c r="GX16" s="35">
        <f t="shared" si="24"/>
        <v>656</v>
      </c>
      <c r="GY16" s="35">
        <f t="shared" si="24"/>
        <v>557</v>
      </c>
      <c r="GZ16" s="35">
        <f t="shared" si="24"/>
        <v>554</v>
      </c>
      <c r="HA16" s="35">
        <f t="shared" si="24"/>
        <v>644</v>
      </c>
      <c r="HB16" s="35">
        <f t="shared" si="24"/>
        <v>581</v>
      </c>
      <c r="HC16" s="35">
        <f t="shared" si="24"/>
        <v>6755</v>
      </c>
      <c r="HD16" s="35">
        <f t="shared" si="24"/>
        <v>532</v>
      </c>
      <c r="HE16" s="35">
        <f t="shared" si="24"/>
        <v>536</v>
      </c>
      <c r="HF16" s="35">
        <f t="shared" si="24"/>
        <v>486</v>
      </c>
      <c r="HG16" s="35">
        <f t="shared" si="24"/>
        <v>504</v>
      </c>
      <c r="HH16" s="35">
        <f t="shared" si="24"/>
        <v>453</v>
      </c>
      <c r="HI16" s="35">
        <f t="shared" si="24"/>
        <v>464</v>
      </c>
      <c r="HJ16" s="35">
        <f t="shared" si="24"/>
        <v>466</v>
      </c>
      <c r="HK16" s="35">
        <f t="shared" si="24"/>
        <v>567</v>
      </c>
      <c r="HL16" s="35">
        <f t="shared" si="24"/>
        <v>487</v>
      </c>
      <c r="HM16" s="35">
        <f t="shared" si="24"/>
        <v>572</v>
      </c>
      <c r="HN16" s="35">
        <f t="shared" si="24"/>
        <v>496</v>
      </c>
      <c r="HO16" s="35">
        <f t="shared" si="24"/>
        <v>545</v>
      </c>
      <c r="HP16" s="35">
        <f t="shared" si="24"/>
        <v>6108</v>
      </c>
      <c r="HQ16" s="35">
        <f t="shared" ref="HQ16:IP16" si="25">SUM(HQ11:HQ15)</f>
        <v>461</v>
      </c>
      <c r="HR16" s="35">
        <f t="shared" si="25"/>
        <v>498</v>
      </c>
      <c r="HS16" s="35">
        <f t="shared" si="25"/>
        <v>617</v>
      </c>
      <c r="HT16" s="35">
        <f t="shared" si="25"/>
        <v>437</v>
      </c>
      <c r="HU16" s="35">
        <f t="shared" si="25"/>
        <v>411</v>
      </c>
      <c r="HV16" s="35">
        <f t="shared" si="25"/>
        <v>529</v>
      </c>
      <c r="HW16" s="35">
        <f t="shared" si="25"/>
        <v>508</v>
      </c>
      <c r="HX16" s="35">
        <f t="shared" si="25"/>
        <v>384</v>
      </c>
      <c r="HY16" s="35">
        <f t="shared" si="25"/>
        <v>522</v>
      </c>
      <c r="HZ16" s="35">
        <f t="shared" si="25"/>
        <v>528</v>
      </c>
      <c r="IA16" s="35">
        <f t="shared" si="25"/>
        <v>478</v>
      </c>
      <c r="IB16" s="35">
        <f t="shared" si="25"/>
        <v>411</v>
      </c>
      <c r="IC16" s="37">
        <f t="shared" si="25"/>
        <v>5784</v>
      </c>
      <c r="ID16" s="35">
        <f t="shared" si="25"/>
        <v>447</v>
      </c>
      <c r="IE16" s="35">
        <f t="shared" si="25"/>
        <v>433</v>
      </c>
      <c r="IF16" s="35">
        <f t="shared" si="25"/>
        <v>493</v>
      </c>
      <c r="IG16" s="35">
        <f t="shared" si="25"/>
        <v>624</v>
      </c>
      <c r="IH16" s="35">
        <f t="shared" si="25"/>
        <v>611</v>
      </c>
      <c r="II16" s="35">
        <f t="shared" si="25"/>
        <v>553</v>
      </c>
      <c r="IJ16" s="35">
        <f t="shared" si="25"/>
        <v>604</v>
      </c>
      <c r="IK16" s="35">
        <f t="shared" si="25"/>
        <v>631</v>
      </c>
      <c r="IL16" s="35">
        <f t="shared" si="25"/>
        <v>456</v>
      </c>
      <c r="IM16" s="35">
        <f t="shared" si="25"/>
        <v>620</v>
      </c>
      <c r="IN16" s="35">
        <f t="shared" si="25"/>
        <v>631</v>
      </c>
      <c r="IO16" s="35">
        <f t="shared" si="25"/>
        <v>617</v>
      </c>
      <c r="IP16" s="37">
        <f t="shared" si="25"/>
        <v>6720</v>
      </c>
      <c r="IQ16" s="35">
        <f t="shared" ref="IQ16:JC16" si="26">SUM(IQ11:IQ15)</f>
        <v>683</v>
      </c>
      <c r="IR16" s="35">
        <f t="shared" si="26"/>
        <v>479</v>
      </c>
      <c r="IS16" s="35">
        <f t="shared" si="26"/>
        <v>570</v>
      </c>
      <c r="IT16" s="35">
        <f t="shared" si="26"/>
        <v>581</v>
      </c>
      <c r="IU16" s="35">
        <f t="shared" si="26"/>
        <v>614</v>
      </c>
      <c r="IV16" s="35">
        <f t="shared" si="26"/>
        <v>698</v>
      </c>
      <c r="IW16" s="35">
        <f t="shared" si="26"/>
        <v>679</v>
      </c>
      <c r="IX16" s="35">
        <f t="shared" si="26"/>
        <v>615</v>
      </c>
      <c r="IY16" s="35">
        <f t="shared" si="26"/>
        <v>655</v>
      </c>
      <c r="IZ16" s="35">
        <f t="shared" si="26"/>
        <v>863</v>
      </c>
      <c r="JA16" s="35">
        <f t="shared" si="26"/>
        <v>592</v>
      </c>
      <c r="JB16" s="35">
        <f t="shared" si="26"/>
        <v>636</v>
      </c>
      <c r="JC16" s="37">
        <f t="shared" si="26"/>
        <v>7665</v>
      </c>
      <c r="JD16" s="35">
        <f t="shared" ref="JD16:JP16" si="27">SUM(JD11:JD15)</f>
        <v>574</v>
      </c>
      <c r="JE16" s="35">
        <f t="shared" si="27"/>
        <v>528</v>
      </c>
      <c r="JF16" s="35">
        <f t="shared" si="27"/>
        <v>626</v>
      </c>
      <c r="JG16" s="35">
        <f t="shared" si="27"/>
        <v>554</v>
      </c>
      <c r="JH16" s="35">
        <f t="shared" si="27"/>
        <v>631</v>
      </c>
      <c r="JI16" s="35">
        <f t="shared" si="27"/>
        <v>576</v>
      </c>
      <c r="JJ16" s="160">
        <f t="shared" si="27"/>
        <v>715</v>
      </c>
      <c r="JK16" s="35">
        <f t="shared" si="27"/>
        <v>720</v>
      </c>
      <c r="JL16" s="35">
        <f t="shared" si="27"/>
        <v>678</v>
      </c>
      <c r="JM16" s="35">
        <f t="shared" si="27"/>
        <v>690</v>
      </c>
      <c r="JN16" s="35">
        <f t="shared" si="27"/>
        <v>750</v>
      </c>
      <c r="JO16" s="35">
        <f t="shared" si="27"/>
        <v>703</v>
      </c>
      <c r="JP16" s="37">
        <f t="shared" si="27"/>
        <v>7745</v>
      </c>
      <c r="JQ16" s="35">
        <f t="shared" ref="JQ16:KC16" si="28">SUM(JQ11:JQ15)</f>
        <v>612</v>
      </c>
      <c r="JR16" s="35">
        <f t="shared" si="28"/>
        <v>550</v>
      </c>
      <c r="JS16" s="35">
        <f t="shared" si="28"/>
        <v>383</v>
      </c>
      <c r="JT16" s="35">
        <f t="shared" si="28"/>
        <v>368</v>
      </c>
      <c r="JU16" s="35">
        <f t="shared" si="28"/>
        <v>398</v>
      </c>
      <c r="JV16" s="35">
        <f t="shared" si="28"/>
        <v>675</v>
      </c>
      <c r="JW16" s="35">
        <f t="shared" si="28"/>
        <v>592</v>
      </c>
      <c r="JX16" s="35">
        <f t="shared" si="28"/>
        <v>469</v>
      </c>
      <c r="JY16" s="35">
        <f t="shared" si="28"/>
        <v>605</v>
      </c>
      <c r="JZ16" s="35">
        <f t="shared" si="28"/>
        <v>829</v>
      </c>
      <c r="KA16" s="35">
        <f t="shared" si="28"/>
        <v>504</v>
      </c>
      <c r="KB16" s="35">
        <f t="shared" si="28"/>
        <v>556</v>
      </c>
      <c r="KC16" s="37">
        <f t="shared" si="28"/>
        <v>6541</v>
      </c>
      <c r="KD16" s="35">
        <f t="shared" ref="KD16:KP16" si="29">SUM(KD11:KD15)</f>
        <v>303</v>
      </c>
      <c r="KE16" s="35">
        <f t="shared" si="29"/>
        <v>367</v>
      </c>
      <c r="KF16" s="35">
        <f t="shared" si="29"/>
        <v>584</v>
      </c>
      <c r="KG16" s="35">
        <f t="shared" si="29"/>
        <v>497</v>
      </c>
      <c r="KH16" s="35">
        <f t="shared" si="29"/>
        <v>536</v>
      </c>
      <c r="KI16" s="35">
        <f t="shared" si="29"/>
        <v>641</v>
      </c>
      <c r="KJ16" s="35">
        <f t="shared" si="29"/>
        <v>437</v>
      </c>
      <c r="KK16" s="35">
        <f t="shared" si="29"/>
        <v>570</v>
      </c>
      <c r="KL16" s="35">
        <f t="shared" si="29"/>
        <v>678</v>
      </c>
      <c r="KM16" s="35">
        <f t="shared" si="29"/>
        <v>620</v>
      </c>
      <c r="KN16" s="35">
        <f t="shared" si="29"/>
        <v>546</v>
      </c>
      <c r="KO16" s="35">
        <f t="shared" si="29"/>
        <v>673</v>
      </c>
      <c r="KP16" s="37">
        <f t="shared" si="29"/>
        <v>6452</v>
      </c>
      <c r="KQ16" s="35">
        <f t="shared" ref="KQ16:LC16" si="30">SUM(KQ11:KQ15)</f>
        <v>509</v>
      </c>
      <c r="KR16" s="35">
        <f t="shared" si="30"/>
        <v>491</v>
      </c>
      <c r="KS16" s="35">
        <f t="shared" si="30"/>
        <v>642</v>
      </c>
      <c r="KT16" s="35">
        <f t="shared" si="30"/>
        <v>490</v>
      </c>
      <c r="KU16" s="35">
        <f t="shared" si="30"/>
        <v>496</v>
      </c>
      <c r="KV16" s="35">
        <f t="shared" si="30"/>
        <v>214</v>
      </c>
      <c r="KW16" s="35">
        <f t="shared" si="30"/>
        <v>160</v>
      </c>
      <c r="KX16" s="35">
        <f t="shared" si="30"/>
        <v>980</v>
      </c>
      <c r="KY16" s="35">
        <f t="shared" si="30"/>
        <v>722</v>
      </c>
      <c r="KZ16" s="35">
        <f t="shared" si="30"/>
        <v>634</v>
      </c>
      <c r="LA16" s="35">
        <f t="shared" si="30"/>
        <v>603</v>
      </c>
      <c r="LB16" s="35">
        <f t="shared" si="30"/>
        <v>521</v>
      </c>
      <c r="LC16" s="37">
        <f t="shared" si="30"/>
        <v>6462</v>
      </c>
      <c r="LD16" s="35">
        <f t="shared" ref="LD16:LP16" si="31">SUM(LD11:LD15)</f>
        <v>484</v>
      </c>
      <c r="LE16" s="35">
        <f t="shared" si="31"/>
        <v>414</v>
      </c>
      <c r="LF16" s="35">
        <f t="shared" si="31"/>
        <v>528</v>
      </c>
      <c r="LG16" s="35">
        <f t="shared" si="31"/>
        <v>440</v>
      </c>
      <c r="LH16" s="35">
        <f t="shared" si="31"/>
        <v>799</v>
      </c>
      <c r="LI16" s="35">
        <f t="shared" si="31"/>
        <v>529</v>
      </c>
      <c r="LJ16" s="35">
        <f t="shared" si="31"/>
        <v>550</v>
      </c>
      <c r="LK16" s="35">
        <f t="shared" si="31"/>
        <v>679</v>
      </c>
      <c r="LL16" s="35">
        <f t="shared" si="31"/>
        <v>648</v>
      </c>
      <c r="LM16" s="35">
        <f t="shared" si="31"/>
        <v>634</v>
      </c>
      <c r="LN16" s="35">
        <f t="shared" si="31"/>
        <v>790</v>
      </c>
      <c r="LO16" s="35">
        <f t="shared" si="31"/>
        <v>570</v>
      </c>
      <c r="LP16" s="37">
        <f t="shared" si="31"/>
        <v>7065</v>
      </c>
      <c r="LQ16" s="35">
        <f t="shared" ref="LQ16:MC16" si="32">SUM(LQ11:LQ15)</f>
        <v>629</v>
      </c>
      <c r="LR16" s="35">
        <f t="shared" si="32"/>
        <v>312</v>
      </c>
      <c r="LS16" s="35">
        <f t="shared" si="32"/>
        <v>829</v>
      </c>
      <c r="LT16" s="35">
        <f t="shared" si="32"/>
        <v>640</v>
      </c>
      <c r="LU16" s="35">
        <f t="shared" si="32"/>
        <v>619</v>
      </c>
      <c r="LV16" s="35">
        <f t="shared" si="32"/>
        <v>571</v>
      </c>
      <c r="LW16" s="35">
        <f t="shared" si="32"/>
        <v>662</v>
      </c>
      <c r="LX16" s="35">
        <f t="shared" si="32"/>
        <v>657</v>
      </c>
      <c r="LY16" s="35">
        <f t="shared" si="32"/>
        <v>513</v>
      </c>
      <c r="LZ16" s="35">
        <f t="shared" si="32"/>
        <v>230</v>
      </c>
      <c r="MA16" s="35">
        <f t="shared" si="32"/>
        <v>255</v>
      </c>
      <c r="MB16" s="35">
        <f t="shared" si="32"/>
        <v>605</v>
      </c>
      <c r="MC16" s="37">
        <f t="shared" si="32"/>
        <v>6522</v>
      </c>
      <c r="MD16" s="35">
        <f t="shared" ref="MD16:MP16" si="33">SUM(MD11:MD15)</f>
        <v>587</v>
      </c>
      <c r="ME16" s="35">
        <f t="shared" si="33"/>
        <v>423</v>
      </c>
      <c r="MF16" s="35">
        <f t="shared" si="33"/>
        <v>535</v>
      </c>
      <c r="MG16" s="35">
        <f t="shared" si="33"/>
        <v>463</v>
      </c>
      <c r="MH16" s="35">
        <f t="shared" si="33"/>
        <v>442</v>
      </c>
      <c r="MI16" s="35">
        <f t="shared" si="33"/>
        <v>360</v>
      </c>
      <c r="MJ16" s="35">
        <f t="shared" si="33"/>
        <v>413</v>
      </c>
      <c r="MK16" s="35">
        <f t="shared" si="33"/>
        <v>0</v>
      </c>
      <c r="ML16" s="35">
        <f t="shared" si="33"/>
        <v>0</v>
      </c>
      <c r="MM16" s="35">
        <f t="shared" si="33"/>
        <v>0</v>
      </c>
      <c r="MN16" s="35">
        <f t="shared" si="33"/>
        <v>0</v>
      </c>
      <c r="MO16" s="35">
        <f t="shared" si="33"/>
        <v>0</v>
      </c>
      <c r="MP16" s="37">
        <f t="shared" si="33"/>
        <v>3223</v>
      </c>
    </row>
    <row r="17" spans="1:354" ht="13.5" thickBot="1" x14ac:dyDescent="0.3">
      <c r="A17" s="190"/>
      <c r="B17" s="192" t="s">
        <v>37</v>
      </c>
      <c r="C17" s="193"/>
      <c r="D17" s="39">
        <f t="shared" ref="D17:BB17" si="34">D10+D16</f>
        <v>799</v>
      </c>
      <c r="E17" s="39">
        <f t="shared" si="34"/>
        <v>855</v>
      </c>
      <c r="F17" s="39">
        <f t="shared" si="34"/>
        <v>830</v>
      </c>
      <c r="G17" s="39">
        <f t="shared" si="34"/>
        <v>1109</v>
      </c>
      <c r="H17" s="39">
        <f t="shared" si="34"/>
        <v>921</v>
      </c>
      <c r="I17" s="39">
        <f t="shared" si="34"/>
        <v>900</v>
      </c>
      <c r="J17" s="39">
        <f t="shared" si="34"/>
        <v>1072</v>
      </c>
      <c r="K17" s="39">
        <f t="shared" si="34"/>
        <v>1115</v>
      </c>
      <c r="L17" s="39">
        <f t="shared" si="34"/>
        <v>1014</v>
      </c>
      <c r="M17" s="39">
        <f t="shared" si="34"/>
        <v>934</v>
      </c>
      <c r="N17" s="39">
        <f t="shared" si="34"/>
        <v>819</v>
      </c>
      <c r="O17" s="39">
        <f t="shared" si="34"/>
        <v>785</v>
      </c>
      <c r="P17" s="40">
        <f t="shared" si="34"/>
        <v>11153</v>
      </c>
      <c r="Q17" s="39">
        <f t="shared" si="34"/>
        <v>917</v>
      </c>
      <c r="R17" s="39">
        <f t="shared" si="34"/>
        <v>1023</v>
      </c>
      <c r="S17" s="39">
        <f t="shared" si="34"/>
        <v>1012</v>
      </c>
      <c r="T17" s="39">
        <f t="shared" si="34"/>
        <v>750</v>
      </c>
      <c r="U17" s="39">
        <f t="shared" si="34"/>
        <v>978</v>
      </c>
      <c r="V17" s="39">
        <f t="shared" si="34"/>
        <v>845</v>
      </c>
      <c r="W17" s="39">
        <f t="shared" si="34"/>
        <v>1029</v>
      </c>
      <c r="X17" s="39">
        <f t="shared" si="34"/>
        <v>1041</v>
      </c>
      <c r="Y17" s="39">
        <f t="shared" si="34"/>
        <v>863</v>
      </c>
      <c r="Z17" s="39">
        <f t="shared" si="34"/>
        <v>981</v>
      </c>
      <c r="AA17" s="39">
        <f t="shared" si="34"/>
        <v>1164</v>
      </c>
      <c r="AB17" s="39">
        <f t="shared" si="34"/>
        <v>1046</v>
      </c>
      <c r="AC17" s="40">
        <f t="shared" si="34"/>
        <v>11649</v>
      </c>
      <c r="AD17" s="39">
        <f t="shared" si="34"/>
        <v>1133</v>
      </c>
      <c r="AE17" s="39">
        <f t="shared" si="34"/>
        <v>800</v>
      </c>
      <c r="AF17" s="39">
        <f t="shared" si="34"/>
        <v>862</v>
      </c>
      <c r="AG17" s="39">
        <f t="shared" si="34"/>
        <v>657</v>
      </c>
      <c r="AH17" s="39">
        <f t="shared" si="34"/>
        <v>887</v>
      </c>
      <c r="AI17" s="39">
        <f t="shared" si="34"/>
        <v>879</v>
      </c>
      <c r="AJ17" s="39">
        <f t="shared" si="34"/>
        <v>960</v>
      </c>
      <c r="AK17" s="39">
        <f t="shared" si="34"/>
        <v>1042</v>
      </c>
      <c r="AL17" s="39">
        <f t="shared" si="34"/>
        <v>845</v>
      </c>
      <c r="AM17" s="39">
        <f t="shared" si="34"/>
        <v>976</v>
      </c>
      <c r="AN17" s="39">
        <f t="shared" si="34"/>
        <v>801</v>
      </c>
      <c r="AO17" s="39">
        <f t="shared" si="34"/>
        <v>731</v>
      </c>
      <c r="AP17" s="40">
        <f t="shared" si="34"/>
        <v>10573</v>
      </c>
      <c r="AQ17" s="39">
        <f t="shared" si="34"/>
        <v>952</v>
      </c>
      <c r="AR17" s="39">
        <f t="shared" si="34"/>
        <v>654</v>
      </c>
      <c r="AS17" s="39">
        <f t="shared" si="34"/>
        <v>761</v>
      </c>
      <c r="AT17" s="39">
        <f t="shared" si="34"/>
        <v>970</v>
      </c>
      <c r="AU17" s="39">
        <f t="shared" si="34"/>
        <v>780</v>
      </c>
      <c r="AV17" s="39">
        <f t="shared" si="34"/>
        <v>669</v>
      </c>
      <c r="AW17" s="39">
        <f t="shared" si="34"/>
        <v>936</v>
      </c>
      <c r="AX17" s="39">
        <f t="shared" si="34"/>
        <v>997</v>
      </c>
      <c r="AY17" s="39">
        <f t="shared" si="34"/>
        <v>992</v>
      </c>
      <c r="AZ17" s="39">
        <f t="shared" si="34"/>
        <v>1129</v>
      </c>
      <c r="BA17" s="39">
        <f t="shared" si="34"/>
        <v>848</v>
      </c>
      <c r="BB17" s="39">
        <f t="shared" si="34"/>
        <v>924</v>
      </c>
      <c r="BC17" s="41">
        <f t="shared" si="3"/>
        <v>10612</v>
      </c>
      <c r="BD17" s="39">
        <f t="shared" ref="BD17:DO17" si="35">BD10+BD16</f>
        <v>1101</v>
      </c>
      <c r="BE17" s="39">
        <f t="shared" si="35"/>
        <v>700</v>
      </c>
      <c r="BF17" s="39">
        <f t="shared" si="35"/>
        <v>805</v>
      </c>
      <c r="BG17" s="39">
        <f t="shared" si="35"/>
        <v>652</v>
      </c>
      <c r="BH17" s="39">
        <f t="shared" si="35"/>
        <v>750</v>
      </c>
      <c r="BI17" s="39">
        <f t="shared" si="35"/>
        <v>792</v>
      </c>
      <c r="BJ17" s="39">
        <f t="shared" si="35"/>
        <v>1004</v>
      </c>
      <c r="BK17" s="39">
        <f t="shared" si="35"/>
        <v>874</v>
      </c>
      <c r="BL17" s="39">
        <f t="shared" si="35"/>
        <v>869</v>
      </c>
      <c r="BM17" s="39">
        <f t="shared" si="35"/>
        <v>933</v>
      </c>
      <c r="BN17" s="39">
        <f t="shared" si="35"/>
        <v>752</v>
      </c>
      <c r="BO17" s="39">
        <f t="shared" si="35"/>
        <v>1011</v>
      </c>
      <c r="BP17" s="41">
        <f t="shared" si="35"/>
        <v>10243</v>
      </c>
      <c r="BQ17" s="39">
        <f t="shared" si="35"/>
        <v>785</v>
      </c>
      <c r="BR17" s="39">
        <f t="shared" si="35"/>
        <v>688</v>
      </c>
      <c r="BS17" s="39">
        <f t="shared" si="35"/>
        <v>885</v>
      </c>
      <c r="BT17" s="39">
        <f t="shared" si="35"/>
        <v>663</v>
      </c>
      <c r="BU17" s="39">
        <f t="shared" si="35"/>
        <v>603</v>
      </c>
      <c r="BV17" s="39">
        <f t="shared" si="35"/>
        <v>1082</v>
      </c>
      <c r="BW17" s="39">
        <f t="shared" si="35"/>
        <v>956</v>
      </c>
      <c r="BX17" s="39">
        <f t="shared" si="35"/>
        <v>955</v>
      </c>
      <c r="BY17" s="39">
        <f t="shared" si="35"/>
        <v>845</v>
      </c>
      <c r="BZ17" s="39">
        <f t="shared" si="35"/>
        <v>1071</v>
      </c>
      <c r="CA17" s="39">
        <f t="shared" si="35"/>
        <v>761</v>
      </c>
      <c r="CB17" s="39">
        <f t="shared" si="35"/>
        <v>938</v>
      </c>
      <c r="CC17" s="41">
        <f t="shared" si="35"/>
        <v>10232</v>
      </c>
      <c r="CD17" s="39">
        <f t="shared" si="35"/>
        <v>854</v>
      </c>
      <c r="CE17" s="39">
        <f t="shared" si="35"/>
        <v>750</v>
      </c>
      <c r="CF17" s="39">
        <f t="shared" si="35"/>
        <v>1295</v>
      </c>
      <c r="CG17" s="39">
        <f t="shared" si="35"/>
        <v>957</v>
      </c>
      <c r="CH17" s="39">
        <f t="shared" si="35"/>
        <v>881</v>
      </c>
      <c r="CI17" s="39">
        <f t="shared" si="35"/>
        <v>956</v>
      </c>
      <c r="CJ17" s="39">
        <f t="shared" si="35"/>
        <v>880</v>
      </c>
      <c r="CK17" s="39">
        <f t="shared" si="35"/>
        <v>957</v>
      </c>
      <c r="CL17" s="39">
        <f t="shared" si="35"/>
        <v>847</v>
      </c>
      <c r="CM17" s="39">
        <f t="shared" si="35"/>
        <v>1019</v>
      </c>
      <c r="CN17" s="39">
        <f t="shared" si="35"/>
        <v>962</v>
      </c>
      <c r="CO17" s="39">
        <f t="shared" si="35"/>
        <v>852</v>
      </c>
      <c r="CP17" s="41">
        <f t="shared" si="35"/>
        <v>11210</v>
      </c>
      <c r="CQ17" s="39">
        <f t="shared" si="35"/>
        <v>844</v>
      </c>
      <c r="CR17" s="39">
        <f t="shared" si="35"/>
        <v>778</v>
      </c>
      <c r="CS17" s="39">
        <f t="shared" si="35"/>
        <v>975</v>
      </c>
      <c r="CT17" s="39">
        <f t="shared" si="35"/>
        <v>869</v>
      </c>
      <c r="CU17" s="39">
        <f t="shared" si="35"/>
        <v>863</v>
      </c>
      <c r="CV17" s="39">
        <f t="shared" si="35"/>
        <v>870</v>
      </c>
      <c r="CW17" s="39">
        <f t="shared" si="35"/>
        <v>509</v>
      </c>
      <c r="CX17" s="39">
        <f t="shared" si="35"/>
        <v>790</v>
      </c>
      <c r="CY17" s="39">
        <f t="shared" si="35"/>
        <v>1081</v>
      </c>
      <c r="CZ17" s="39">
        <f t="shared" si="35"/>
        <v>814</v>
      </c>
      <c r="DA17" s="39">
        <f t="shared" si="35"/>
        <v>1101</v>
      </c>
      <c r="DB17" s="39">
        <f t="shared" si="35"/>
        <v>829</v>
      </c>
      <c r="DC17" s="41">
        <f t="shared" si="35"/>
        <v>10323</v>
      </c>
      <c r="DD17" s="39">
        <f t="shared" si="35"/>
        <v>805</v>
      </c>
      <c r="DE17" s="39">
        <f t="shared" si="35"/>
        <v>866</v>
      </c>
      <c r="DF17" s="39">
        <f t="shared" si="35"/>
        <v>896</v>
      </c>
      <c r="DG17" s="39">
        <f t="shared" si="35"/>
        <v>645</v>
      </c>
      <c r="DH17" s="39">
        <f t="shared" si="35"/>
        <v>844</v>
      </c>
      <c r="DI17" s="39">
        <f t="shared" si="35"/>
        <v>836</v>
      </c>
      <c r="DJ17" s="39">
        <f t="shared" si="35"/>
        <v>919</v>
      </c>
      <c r="DK17" s="39">
        <f t="shared" si="35"/>
        <v>1007</v>
      </c>
      <c r="DL17" s="39">
        <f t="shared" si="35"/>
        <v>920</v>
      </c>
      <c r="DM17" s="39">
        <f t="shared" si="35"/>
        <v>1041</v>
      </c>
      <c r="DN17" s="39">
        <f t="shared" si="35"/>
        <v>950</v>
      </c>
      <c r="DO17" s="39">
        <f t="shared" si="35"/>
        <v>732</v>
      </c>
      <c r="DP17" s="41">
        <f t="shared" ref="DP17:FC17" si="36">DP10+DP16</f>
        <v>10461</v>
      </c>
      <c r="DQ17" s="39">
        <f t="shared" si="36"/>
        <v>919</v>
      </c>
      <c r="DR17" s="39">
        <f t="shared" si="36"/>
        <v>840</v>
      </c>
      <c r="DS17" s="39">
        <f t="shared" si="36"/>
        <v>855</v>
      </c>
      <c r="DT17" s="39">
        <f t="shared" si="36"/>
        <v>771</v>
      </c>
      <c r="DU17" s="39">
        <f t="shared" si="36"/>
        <v>876</v>
      </c>
      <c r="DV17" s="39">
        <f t="shared" si="36"/>
        <v>767</v>
      </c>
      <c r="DW17" s="39">
        <f t="shared" si="36"/>
        <v>974</v>
      </c>
      <c r="DX17" s="39">
        <f t="shared" si="36"/>
        <v>1228</v>
      </c>
      <c r="DY17" s="39">
        <f t="shared" si="36"/>
        <v>1045</v>
      </c>
      <c r="DZ17" s="39">
        <f t="shared" si="36"/>
        <v>921</v>
      </c>
      <c r="EA17" s="39">
        <f t="shared" si="36"/>
        <v>934</v>
      </c>
      <c r="EB17" s="39">
        <f t="shared" si="36"/>
        <v>727</v>
      </c>
      <c r="EC17" s="41">
        <f t="shared" si="36"/>
        <v>10857</v>
      </c>
      <c r="ED17" s="39">
        <f t="shared" si="36"/>
        <v>1106</v>
      </c>
      <c r="EE17" s="39">
        <f t="shared" si="36"/>
        <v>657</v>
      </c>
      <c r="EF17" s="39">
        <f t="shared" si="36"/>
        <v>1136</v>
      </c>
      <c r="EG17" s="39">
        <f t="shared" si="36"/>
        <v>893</v>
      </c>
      <c r="EH17" s="39">
        <f t="shared" si="36"/>
        <v>758</v>
      </c>
      <c r="EI17" s="39">
        <f t="shared" si="36"/>
        <v>989</v>
      </c>
      <c r="EJ17" s="39">
        <f t="shared" si="36"/>
        <v>1101</v>
      </c>
      <c r="EK17" s="39">
        <f t="shared" si="36"/>
        <v>1053</v>
      </c>
      <c r="EL17" s="39">
        <f t="shared" si="36"/>
        <v>1085</v>
      </c>
      <c r="EM17" s="39">
        <f t="shared" si="36"/>
        <v>1037</v>
      </c>
      <c r="EN17" s="39">
        <f t="shared" si="36"/>
        <v>793</v>
      </c>
      <c r="EO17" s="39">
        <f t="shared" si="36"/>
        <v>956</v>
      </c>
      <c r="EP17" s="41">
        <f t="shared" si="36"/>
        <v>11564</v>
      </c>
      <c r="EQ17" s="39">
        <f t="shared" si="36"/>
        <v>937</v>
      </c>
      <c r="ER17" s="39">
        <f t="shared" si="36"/>
        <v>1005</v>
      </c>
      <c r="ES17" s="39">
        <f t="shared" si="36"/>
        <v>996</v>
      </c>
      <c r="ET17" s="39">
        <f t="shared" si="36"/>
        <v>803</v>
      </c>
      <c r="EU17" s="39">
        <f t="shared" si="36"/>
        <v>799</v>
      </c>
      <c r="EV17" s="39">
        <f t="shared" si="36"/>
        <v>907</v>
      </c>
      <c r="EW17" s="39">
        <f t="shared" si="36"/>
        <v>1240</v>
      </c>
      <c r="EX17" s="39">
        <f t="shared" si="36"/>
        <v>1040</v>
      </c>
      <c r="EY17" s="39">
        <f t="shared" si="36"/>
        <v>1047</v>
      </c>
      <c r="EZ17" s="39">
        <f t="shared" si="36"/>
        <v>871</v>
      </c>
      <c r="FA17" s="39">
        <f t="shared" si="36"/>
        <v>906</v>
      </c>
      <c r="FB17" s="39">
        <f t="shared" si="36"/>
        <v>1112</v>
      </c>
      <c r="FC17" s="41">
        <f t="shared" si="36"/>
        <v>11663</v>
      </c>
      <c r="FD17" s="39">
        <f>FD10+FD16</f>
        <v>1145</v>
      </c>
      <c r="FE17" s="39">
        <f t="shared" ref="FE17:HP17" si="37">FE10+FE16</f>
        <v>885</v>
      </c>
      <c r="FF17" s="39">
        <f t="shared" si="37"/>
        <v>966</v>
      </c>
      <c r="FG17" s="39">
        <f t="shared" si="37"/>
        <v>932</v>
      </c>
      <c r="FH17" s="39">
        <f t="shared" si="37"/>
        <v>993</v>
      </c>
      <c r="FI17" s="39">
        <f t="shared" si="37"/>
        <v>1019</v>
      </c>
      <c r="FJ17" s="39">
        <f t="shared" si="37"/>
        <v>1006</v>
      </c>
      <c r="FK17" s="39">
        <f t="shared" si="37"/>
        <v>977</v>
      </c>
      <c r="FL17" s="39">
        <f t="shared" si="37"/>
        <v>1045</v>
      </c>
      <c r="FM17" s="39">
        <f t="shared" si="37"/>
        <v>1094</v>
      </c>
      <c r="FN17" s="39">
        <f t="shared" si="37"/>
        <v>824</v>
      </c>
      <c r="FO17" s="39">
        <f t="shared" si="37"/>
        <v>936</v>
      </c>
      <c r="FP17" s="39">
        <f t="shared" si="37"/>
        <v>11822</v>
      </c>
      <c r="FQ17" s="39">
        <f t="shared" si="37"/>
        <v>831</v>
      </c>
      <c r="FR17" s="39">
        <f t="shared" si="37"/>
        <v>866</v>
      </c>
      <c r="FS17" s="39">
        <f t="shared" si="37"/>
        <v>1098</v>
      </c>
      <c r="FT17" s="39">
        <f t="shared" si="37"/>
        <v>878</v>
      </c>
      <c r="FU17" s="39">
        <f t="shared" si="37"/>
        <v>819</v>
      </c>
      <c r="FV17" s="39">
        <f t="shared" si="37"/>
        <v>932</v>
      </c>
      <c r="FW17" s="39">
        <f t="shared" si="37"/>
        <v>909</v>
      </c>
      <c r="FX17" s="39">
        <f t="shared" si="37"/>
        <v>989</v>
      </c>
      <c r="FY17" s="39">
        <f t="shared" si="37"/>
        <v>1032</v>
      </c>
      <c r="FZ17" s="39">
        <f t="shared" si="37"/>
        <v>915</v>
      </c>
      <c r="GA17" s="39">
        <f t="shared" si="37"/>
        <v>1039</v>
      </c>
      <c r="GB17" s="39">
        <f t="shared" si="37"/>
        <v>1032</v>
      </c>
      <c r="GC17" s="39">
        <f t="shared" si="37"/>
        <v>11340</v>
      </c>
      <c r="GD17" s="39">
        <f t="shared" si="37"/>
        <v>876</v>
      </c>
      <c r="GE17" s="39">
        <f t="shared" si="37"/>
        <v>839</v>
      </c>
      <c r="GF17" s="39">
        <f t="shared" si="37"/>
        <v>847</v>
      </c>
      <c r="GG17" s="39">
        <f t="shared" si="37"/>
        <v>1028</v>
      </c>
      <c r="GH17" s="39">
        <f t="shared" si="37"/>
        <v>917</v>
      </c>
      <c r="GI17" s="39">
        <f t="shared" si="37"/>
        <v>940</v>
      </c>
      <c r="GJ17" s="39">
        <f t="shared" si="37"/>
        <v>1158</v>
      </c>
      <c r="GK17" s="39">
        <f t="shared" si="37"/>
        <v>1116</v>
      </c>
      <c r="GL17" s="39">
        <f t="shared" si="37"/>
        <v>1057</v>
      </c>
      <c r="GM17" s="39">
        <f t="shared" si="37"/>
        <v>1078</v>
      </c>
      <c r="GN17" s="39">
        <f t="shared" si="37"/>
        <v>971</v>
      </c>
      <c r="GO17" s="39">
        <f t="shared" si="37"/>
        <v>937</v>
      </c>
      <c r="GP17" s="39">
        <f t="shared" si="37"/>
        <v>11764</v>
      </c>
      <c r="GQ17" s="39">
        <f t="shared" si="37"/>
        <v>986</v>
      </c>
      <c r="GR17" s="39">
        <f t="shared" si="37"/>
        <v>1035</v>
      </c>
      <c r="GS17" s="39">
        <f t="shared" si="37"/>
        <v>1110</v>
      </c>
      <c r="GT17" s="39">
        <f t="shared" si="37"/>
        <v>950</v>
      </c>
      <c r="GU17" s="39">
        <f t="shared" si="37"/>
        <v>1016</v>
      </c>
      <c r="GV17" s="39">
        <f t="shared" si="37"/>
        <v>1024</v>
      </c>
      <c r="GW17" s="39">
        <f t="shared" si="37"/>
        <v>1190</v>
      </c>
      <c r="GX17" s="39">
        <f t="shared" si="37"/>
        <v>1295</v>
      </c>
      <c r="GY17" s="39">
        <f t="shared" si="37"/>
        <v>1057</v>
      </c>
      <c r="GZ17" s="39">
        <f t="shared" si="37"/>
        <v>1141</v>
      </c>
      <c r="HA17" s="39">
        <f t="shared" si="37"/>
        <v>1241</v>
      </c>
      <c r="HB17" s="39">
        <f t="shared" si="37"/>
        <v>1102</v>
      </c>
      <c r="HC17" s="39">
        <f t="shared" si="37"/>
        <v>13147</v>
      </c>
      <c r="HD17" s="39">
        <f t="shared" si="37"/>
        <v>1014</v>
      </c>
      <c r="HE17" s="39">
        <f t="shared" si="37"/>
        <v>1002</v>
      </c>
      <c r="HF17" s="39">
        <f t="shared" si="37"/>
        <v>965</v>
      </c>
      <c r="HG17" s="39">
        <f t="shared" si="37"/>
        <v>968</v>
      </c>
      <c r="HH17" s="39">
        <f t="shared" si="37"/>
        <v>886</v>
      </c>
      <c r="HI17" s="39">
        <f t="shared" si="37"/>
        <v>942</v>
      </c>
      <c r="HJ17" s="39">
        <f t="shared" si="37"/>
        <v>968</v>
      </c>
      <c r="HK17" s="39">
        <f t="shared" si="37"/>
        <v>1057</v>
      </c>
      <c r="HL17" s="39">
        <f t="shared" si="37"/>
        <v>925</v>
      </c>
      <c r="HM17" s="39">
        <f t="shared" si="37"/>
        <v>1138</v>
      </c>
      <c r="HN17" s="39">
        <f t="shared" si="37"/>
        <v>996</v>
      </c>
      <c r="HO17" s="39">
        <f t="shared" si="37"/>
        <v>1064</v>
      </c>
      <c r="HP17" s="39">
        <f t="shared" si="37"/>
        <v>11925</v>
      </c>
      <c r="HQ17" s="39">
        <f t="shared" ref="HQ17:IP17" si="38">HQ10+HQ16</f>
        <v>875</v>
      </c>
      <c r="HR17" s="39">
        <f t="shared" si="38"/>
        <v>964</v>
      </c>
      <c r="HS17" s="39">
        <f t="shared" si="38"/>
        <v>1188</v>
      </c>
      <c r="HT17" s="39">
        <f t="shared" si="38"/>
        <v>851</v>
      </c>
      <c r="HU17" s="39">
        <f t="shared" si="38"/>
        <v>769</v>
      </c>
      <c r="HV17" s="39">
        <f t="shared" si="38"/>
        <v>1083</v>
      </c>
      <c r="HW17" s="39">
        <f t="shared" si="38"/>
        <v>999</v>
      </c>
      <c r="HX17" s="39">
        <f t="shared" si="38"/>
        <v>890</v>
      </c>
      <c r="HY17" s="39">
        <f t="shared" si="38"/>
        <v>1031</v>
      </c>
      <c r="HZ17" s="39">
        <f t="shared" si="38"/>
        <v>1076</v>
      </c>
      <c r="IA17" s="39">
        <f t="shared" si="38"/>
        <v>974</v>
      </c>
      <c r="IB17" s="39">
        <f t="shared" si="38"/>
        <v>789</v>
      </c>
      <c r="IC17" s="41">
        <f t="shared" si="38"/>
        <v>11489</v>
      </c>
      <c r="ID17" s="39">
        <f t="shared" si="38"/>
        <v>902</v>
      </c>
      <c r="IE17" s="39">
        <f t="shared" si="38"/>
        <v>835</v>
      </c>
      <c r="IF17" s="39">
        <f t="shared" si="38"/>
        <v>929</v>
      </c>
      <c r="IG17" s="39">
        <f t="shared" si="38"/>
        <v>1150</v>
      </c>
      <c r="IH17" s="39">
        <f t="shared" si="38"/>
        <v>1275</v>
      </c>
      <c r="II17" s="39">
        <f t="shared" si="38"/>
        <v>1068</v>
      </c>
      <c r="IJ17" s="39">
        <f t="shared" si="38"/>
        <v>1132</v>
      </c>
      <c r="IK17" s="39">
        <f t="shared" si="38"/>
        <v>1240</v>
      </c>
      <c r="IL17" s="39">
        <f t="shared" si="38"/>
        <v>910</v>
      </c>
      <c r="IM17" s="39">
        <f t="shared" si="38"/>
        <v>1194</v>
      </c>
      <c r="IN17" s="39">
        <f t="shared" si="38"/>
        <v>1222</v>
      </c>
      <c r="IO17" s="39">
        <f t="shared" si="38"/>
        <v>1147</v>
      </c>
      <c r="IP17" s="41">
        <f t="shared" si="38"/>
        <v>13004</v>
      </c>
      <c r="IQ17" s="39">
        <f t="shared" ref="IQ17:JC17" si="39">IQ10+IQ16</f>
        <v>1328</v>
      </c>
      <c r="IR17" s="39">
        <f t="shared" si="39"/>
        <v>960</v>
      </c>
      <c r="IS17" s="39">
        <f t="shared" si="39"/>
        <v>1142</v>
      </c>
      <c r="IT17" s="39">
        <f t="shared" si="39"/>
        <v>1094</v>
      </c>
      <c r="IU17" s="39">
        <f t="shared" si="39"/>
        <v>1258</v>
      </c>
      <c r="IV17" s="39">
        <f t="shared" si="39"/>
        <v>1338</v>
      </c>
      <c r="IW17" s="39">
        <f t="shared" si="39"/>
        <v>1366</v>
      </c>
      <c r="IX17" s="39">
        <f t="shared" si="39"/>
        <v>1189</v>
      </c>
      <c r="IY17" s="39">
        <f t="shared" si="39"/>
        <v>1287</v>
      </c>
      <c r="IZ17" s="39">
        <f t="shared" si="39"/>
        <v>1661</v>
      </c>
      <c r="JA17" s="39">
        <f t="shared" si="39"/>
        <v>1207</v>
      </c>
      <c r="JB17" s="39">
        <f t="shared" si="39"/>
        <v>1227</v>
      </c>
      <c r="JC17" s="41">
        <f t="shared" si="39"/>
        <v>15057</v>
      </c>
      <c r="JD17" s="39">
        <f t="shared" ref="JD17:JP17" si="40">JD10+JD16</f>
        <v>1172</v>
      </c>
      <c r="JE17" s="39">
        <f t="shared" si="40"/>
        <v>1054</v>
      </c>
      <c r="JF17" s="39">
        <f t="shared" si="40"/>
        <v>1245</v>
      </c>
      <c r="JG17" s="39">
        <f t="shared" si="40"/>
        <v>1129</v>
      </c>
      <c r="JH17" s="39">
        <f t="shared" si="40"/>
        <v>1211</v>
      </c>
      <c r="JI17" s="39">
        <f t="shared" si="40"/>
        <v>1170</v>
      </c>
      <c r="JJ17" s="162">
        <f t="shared" si="40"/>
        <v>1453</v>
      </c>
      <c r="JK17" s="39">
        <f t="shared" si="40"/>
        <v>1325</v>
      </c>
      <c r="JL17" s="39">
        <f t="shared" si="40"/>
        <v>1359</v>
      </c>
      <c r="JM17" s="39">
        <f t="shared" si="40"/>
        <v>1323</v>
      </c>
      <c r="JN17" s="39">
        <f t="shared" si="40"/>
        <v>1403</v>
      </c>
      <c r="JO17" s="39">
        <f t="shared" si="40"/>
        <v>1363</v>
      </c>
      <c r="JP17" s="41">
        <f t="shared" si="40"/>
        <v>15207</v>
      </c>
      <c r="JQ17" s="39">
        <f t="shared" ref="JQ17:KC17" si="41">JQ10+JQ16</f>
        <v>1237</v>
      </c>
      <c r="JR17" s="39">
        <f t="shared" si="41"/>
        <v>1114</v>
      </c>
      <c r="JS17" s="39">
        <f t="shared" si="41"/>
        <v>709</v>
      </c>
      <c r="JT17" s="39">
        <f t="shared" si="41"/>
        <v>648</v>
      </c>
      <c r="JU17" s="39">
        <f t="shared" si="41"/>
        <v>779</v>
      </c>
      <c r="JV17" s="39">
        <f t="shared" si="41"/>
        <v>1300</v>
      </c>
      <c r="JW17" s="39">
        <f t="shared" si="41"/>
        <v>1156</v>
      </c>
      <c r="JX17" s="39">
        <f t="shared" si="41"/>
        <v>914</v>
      </c>
      <c r="JY17" s="39">
        <f t="shared" si="41"/>
        <v>1098</v>
      </c>
      <c r="JZ17" s="39">
        <f t="shared" si="41"/>
        <v>1644</v>
      </c>
      <c r="KA17" s="39">
        <f t="shared" si="41"/>
        <v>1003</v>
      </c>
      <c r="KB17" s="39">
        <f t="shared" si="41"/>
        <v>1102</v>
      </c>
      <c r="KC17" s="41">
        <f t="shared" si="41"/>
        <v>12704</v>
      </c>
      <c r="KD17" s="39">
        <f t="shared" ref="KD17:KP17" si="42">KD10+KD16</f>
        <v>572</v>
      </c>
      <c r="KE17" s="39">
        <f t="shared" si="42"/>
        <v>746</v>
      </c>
      <c r="KF17" s="39">
        <f t="shared" si="42"/>
        <v>1173</v>
      </c>
      <c r="KG17" s="39">
        <f t="shared" si="42"/>
        <v>970</v>
      </c>
      <c r="KH17" s="39">
        <f t="shared" si="42"/>
        <v>970</v>
      </c>
      <c r="KI17" s="39">
        <f t="shared" si="42"/>
        <v>1189</v>
      </c>
      <c r="KJ17" s="39">
        <f t="shared" si="42"/>
        <v>847</v>
      </c>
      <c r="KK17" s="39">
        <f t="shared" si="42"/>
        <v>1096</v>
      </c>
      <c r="KL17" s="39">
        <f t="shared" si="42"/>
        <v>1342</v>
      </c>
      <c r="KM17" s="39">
        <f t="shared" si="42"/>
        <v>1245</v>
      </c>
      <c r="KN17" s="39">
        <f t="shared" si="42"/>
        <v>1109</v>
      </c>
      <c r="KO17" s="39">
        <f t="shared" si="42"/>
        <v>1262</v>
      </c>
      <c r="KP17" s="41">
        <f t="shared" si="42"/>
        <v>12521</v>
      </c>
      <c r="KQ17" s="39">
        <f t="shared" ref="KQ17:LC17" si="43">KQ10+KQ16</f>
        <v>1019</v>
      </c>
      <c r="KR17" s="39">
        <f t="shared" si="43"/>
        <v>1015</v>
      </c>
      <c r="KS17" s="39">
        <f t="shared" si="43"/>
        <v>1267</v>
      </c>
      <c r="KT17" s="39">
        <f t="shared" si="43"/>
        <v>899</v>
      </c>
      <c r="KU17" s="39">
        <f t="shared" si="43"/>
        <v>988</v>
      </c>
      <c r="KV17" s="39">
        <f t="shared" si="43"/>
        <v>421</v>
      </c>
      <c r="KW17" s="39">
        <f t="shared" si="43"/>
        <v>310</v>
      </c>
      <c r="KX17" s="39">
        <f t="shared" si="43"/>
        <v>1888</v>
      </c>
      <c r="KY17" s="39">
        <f t="shared" si="43"/>
        <v>1385</v>
      </c>
      <c r="KZ17" s="39">
        <f t="shared" si="43"/>
        <v>1207</v>
      </c>
      <c r="LA17" s="39">
        <f t="shared" si="43"/>
        <v>1170</v>
      </c>
      <c r="LB17" s="39">
        <f t="shared" si="43"/>
        <v>1037</v>
      </c>
      <c r="LC17" s="41">
        <f t="shared" si="43"/>
        <v>12606</v>
      </c>
      <c r="LD17" s="39">
        <f t="shared" ref="LD17:LP17" si="44">LD10+LD16</f>
        <v>1015</v>
      </c>
      <c r="LE17" s="39">
        <f t="shared" si="44"/>
        <v>774</v>
      </c>
      <c r="LF17" s="39">
        <f t="shared" si="44"/>
        <v>1100</v>
      </c>
      <c r="LG17" s="39">
        <f t="shared" si="44"/>
        <v>888</v>
      </c>
      <c r="LH17" s="39">
        <f t="shared" si="44"/>
        <v>1557</v>
      </c>
      <c r="LI17" s="39">
        <f t="shared" si="44"/>
        <v>972</v>
      </c>
      <c r="LJ17" s="39">
        <f t="shared" si="44"/>
        <v>1079</v>
      </c>
      <c r="LK17" s="39">
        <f t="shared" si="44"/>
        <v>1272</v>
      </c>
      <c r="LL17" s="39">
        <f t="shared" si="44"/>
        <v>1234</v>
      </c>
      <c r="LM17" s="39">
        <f t="shared" si="44"/>
        <v>1260</v>
      </c>
      <c r="LN17" s="39">
        <f t="shared" si="44"/>
        <v>1438</v>
      </c>
      <c r="LO17" s="39">
        <f t="shared" si="44"/>
        <v>1218</v>
      </c>
      <c r="LP17" s="41">
        <f t="shared" si="44"/>
        <v>13807</v>
      </c>
      <c r="LQ17" s="39">
        <f t="shared" ref="LQ17:MC17" si="45">LQ10+LQ16</f>
        <v>1198</v>
      </c>
      <c r="LR17" s="39">
        <f t="shared" si="45"/>
        <v>664</v>
      </c>
      <c r="LS17" s="39">
        <f t="shared" si="45"/>
        <v>1639</v>
      </c>
      <c r="LT17" s="39">
        <f t="shared" si="45"/>
        <v>1274</v>
      </c>
      <c r="LU17" s="39">
        <f t="shared" si="45"/>
        <v>1205</v>
      </c>
      <c r="LV17" s="39">
        <f t="shared" si="45"/>
        <v>1114</v>
      </c>
      <c r="LW17" s="39">
        <f t="shared" si="45"/>
        <v>1303</v>
      </c>
      <c r="LX17" s="39">
        <f t="shared" si="45"/>
        <v>1241</v>
      </c>
      <c r="LY17" s="39">
        <f t="shared" si="45"/>
        <v>962</v>
      </c>
      <c r="LZ17" s="39">
        <f t="shared" si="45"/>
        <v>475</v>
      </c>
      <c r="MA17" s="39">
        <f t="shared" si="45"/>
        <v>492</v>
      </c>
      <c r="MB17" s="39">
        <f t="shared" si="45"/>
        <v>1187</v>
      </c>
      <c r="MC17" s="41">
        <f t="shared" si="45"/>
        <v>12754</v>
      </c>
      <c r="MD17" s="39">
        <f t="shared" ref="MD17:MP17" si="46">MD10+MD16</f>
        <v>1161</v>
      </c>
      <c r="ME17" s="39">
        <f t="shared" si="46"/>
        <v>790</v>
      </c>
      <c r="MF17" s="39">
        <f t="shared" si="46"/>
        <v>1021</v>
      </c>
      <c r="MG17" s="39">
        <f t="shared" si="46"/>
        <v>903</v>
      </c>
      <c r="MH17" s="39">
        <f t="shared" si="46"/>
        <v>889</v>
      </c>
      <c r="MI17" s="39">
        <f t="shared" si="46"/>
        <v>698</v>
      </c>
      <c r="MJ17" s="39">
        <f t="shared" si="46"/>
        <v>771</v>
      </c>
      <c r="MK17" s="39">
        <f t="shared" si="46"/>
        <v>0</v>
      </c>
      <c r="ML17" s="39">
        <f t="shared" si="46"/>
        <v>0</v>
      </c>
      <c r="MM17" s="39">
        <f t="shared" si="46"/>
        <v>0</v>
      </c>
      <c r="MN17" s="39">
        <f t="shared" si="46"/>
        <v>0</v>
      </c>
      <c r="MO17" s="39">
        <f t="shared" si="46"/>
        <v>0</v>
      </c>
      <c r="MP17" s="41">
        <f t="shared" si="46"/>
        <v>6233</v>
      </c>
    </row>
    <row r="18" spans="1:354" ht="22.5" x14ac:dyDescent="0.25">
      <c r="A18" s="194" t="s">
        <v>38</v>
      </c>
      <c r="B18" s="197" t="s">
        <v>39</v>
      </c>
      <c r="C18" s="21" t="s">
        <v>83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42">
        <f t="shared" ref="P18:P29" si="47">SUM(D18:O18)</f>
        <v>0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42">
        <f t="shared" ref="AC18:AC29" si="48">SUM(Q18:AB18)</f>
        <v>0</v>
      </c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42">
        <f t="shared" ref="AP18:AP29" si="49">SUM(AD18:AO18)</f>
        <v>0</v>
      </c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43">
        <f t="shared" si="3"/>
        <v>0</v>
      </c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43">
        <f t="shared" ref="BP18:BP29" si="50">SUM(BD18:BO18)</f>
        <v>0</v>
      </c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43">
        <f t="shared" ref="CC18:CC29" si="51">SUM(BQ18:CB18)</f>
        <v>0</v>
      </c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43">
        <f t="shared" ref="CP18:CP29" si="52">SUM(CD18:CO18)</f>
        <v>0</v>
      </c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43">
        <f t="shared" ref="DC18:DC29" si="53">SUM(CQ18:DB18)</f>
        <v>0</v>
      </c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43">
        <f t="shared" ref="DP18:DP29" si="54">SUM(DD18:DO18)</f>
        <v>0</v>
      </c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43">
        <f t="shared" ref="EC18:EC29" si="55">SUM(DQ18:EB18)</f>
        <v>0</v>
      </c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43">
        <f t="shared" ref="EP18:EP29" si="56">SUM(ED18:EO18)</f>
        <v>0</v>
      </c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43">
        <f t="shared" ref="FC18:FC29" si="57">SUM(EQ18:FB18)</f>
        <v>0</v>
      </c>
      <c r="FD18" s="23">
        <v>0</v>
      </c>
      <c r="FE18" s="23">
        <v>1</v>
      </c>
      <c r="FF18" s="23">
        <v>1</v>
      </c>
      <c r="FG18" s="23">
        <v>0</v>
      </c>
      <c r="FH18" s="23">
        <v>2</v>
      </c>
      <c r="FI18" s="23">
        <v>1</v>
      </c>
      <c r="FJ18" s="23">
        <v>0</v>
      </c>
      <c r="FK18" s="23">
        <v>1</v>
      </c>
      <c r="FL18" s="23">
        <v>0</v>
      </c>
      <c r="FM18" s="23">
        <v>0</v>
      </c>
      <c r="FN18" s="23">
        <v>1</v>
      </c>
      <c r="FO18" s="23">
        <v>0</v>
      </c>
      <c r="FP18" s="43">
        <f t="shared" ref="FP18:FP28" si="58">SUM(FD18:FO18)</f>
        <v>7</v>
      </c>
      <c r="FQ18" s="23">
        <v>0</v>
      </c>
      <c r="FR18" s="23">
        <v>1</v>
      </c>
      <c r="FS18" s="23">
        <v>1</v>
      </c>
      <c r="FT18" s="23">
        <v>2</v>
      </c>
      <c r="FU18" s="23">
        <v>0</v>
      </c>
      <c r="FV18" s="23">
        <v>0</v>
      </c>
      <c r="FW18" s="23">
        <v>0</v>
      </c>
      <c r="FX18" s="23">
        <v>0</v>
      </c>
      <c r="FY18" s="23">
        <v>0</v>
      </c>
      <c r="FZ18" s="23">
        <v>1</v>
      </c>
      <c r="GA18" s="23">
        <v>2</v>
      </c>
      <c r="GB18" s="23">
        <v>1</v>
      </c>
      <c r="GC18" s="43">
        <f t="shared" ref="GC18:GC28" si="59">SUM(FQ18:GB18)</f>
        <v>8</v>
      </c>
      <c r="GD18" s="23">
        <v>2</v>
      </c>
      <c r="GE18" s="23">
        <v>1</v>
      </c>
      <c r="GF18" s="23">
        <v>1</v>
      </c>
      <c r="GG18" s="23">
        <v>2</v>
      </c>
      <c r="GH18" s="23">
        <v>4</v>
      </c>
      <c r="GI18" s="23">
        <v>3</v>
      </c>
      <c r="GJ18" s="23">
        <v>0</v>
      </c>
      <c r="GK18" s="23">
        <v>0</v>
      </c>
      <c r="GL18" s="23">
        <v>4</v>
      </c>
      <c r="GM18" s="23">
        <v>0</v>
      </c>
      <c r="GN18" s="23">
        <v>1</v>
      </c>
      <c r="GO18" s="23">
        <v>1</v>
      </c>
      <c r="GP18" s="43">
        <f>SUM(GD18:GO18)</f>
        <v>19</v>
      </c>
      <c r="GQ18" s="23">
        <v>0</v>
      </c>
      <c r="GR18" s="23">
        <v>0</v>
      </c>
      <c r="GS18" s="23">
        <v>2</v>
      </c>
      <c r="GT18" s="23">
        <v>2</v>
      </c>
      <c r="GU18" s="23">
        <v>1</v>
      </c>
      <c r="GV18" s="23">
        <v>2</v>
      </c>
      <c r="GW18" s="23">
        <v>3</v>
      </c>
      <c r="GX18" s="23">
        <v>2</v>
      </c>
      <c r="GY18" s="23">
        <v>4</v>
      </c>
      <c r="GZ18" s="23">
        <v>1</v>
      </c>
      <c r="HA18" s="23">
        <v>2</v>
      </c>
      <c r="HB18" s="23">
        <v>6</v>
      </c>
      <c r="HC18" s="43">
        <f>SUM(GQ18:HB18)</f>
        <v>25</v>
      </c>
      <c r="HD18" s="23">
        <v>3</v>
      </c>
      <c r="HE18" s="23">
        <v>2</v>
      </c>
      <c r="HF18" s="23">
        <v>0</v>
      </c>
      <c r="HG18" s="23">
        <v>2</v>
      </c>
      <c r="HH18" s="23">
        <v>1</v>
      </c>
      <c r="HI18" s="23">
        <v>0</v>
      </c>
      <c r="HJ18" s="23">
        <v>1</v>
      </c>
      <c r="HK18" s="23">
        <v>4</v>
      </c>
      <c r="HL18" s="23">
        <v>3</v>
      </c>
      <c r="HM18" s="23">
        <v>0</v>
      </c>
      <c r="HN18" s="23">
        <v>1</v>
      </c>
      <c r="HO18" s="23">
        <v>3</v>
      </c>
      <c r="HP18" s="43">
        <f>SUM(HD18:HO18)</f>
        <v>20</v>
      </c>
      <c r="HQ18" s="23">
        <v>6</v>
      </c>
      <c r="HR18" s="23">
        <v>2</v>
      </c>
      <c r="HS18" s="23">
        <v>4</v>
      </c>
      <c r="HT18" s="23">
        <v>4</v>
      </c>
      <c r="HU18" s="23">
        <v>1</v>
      </c>
      <c r="HV18" s="23">
        <v>0</v>
      </c>
      <c r="HW18" s="23">
        <v>3</v>
      </c>
      <c r="HX18" s="23">
        <v>0</v>
      </c>
      <c r="HY18" s="23">
        <v>1</v>
      </c>
      <c r="HZ18" s="23">
        <v>2</v>
      </c>
      <c r="IA18" s="23">
        <v>2</v>
      </c>
      <c r="IB18" s="23">
        <v>0</v>
      </c>
      <c r="IC18" s="43">
        <f>SUM(HQ18:IB18)</f>
        <v>25</v>
      </c>
      <c r="ID18" s="23">
        <v>2</v>
      </c>
      <c r="IE18" s="23">
        <v>1</v>
      </c>
      <c r="IF18" s="23">
        <v>2</v>
      </c>
      <c r="IG18" s="23">
        <v>3</v>
      </c>
      <c r="IH18" s="23">
        <v>1</v>
      </c>
      <c r="II18" s="23">
        <v>0</v>
      </c>
      <c r="IJ18" s="23">
        <v>2</v>
      </c>
      <c r="IK18" s="23">
        <v>0</v>
      </c>
      <c r="IL18" s="23">
        <v>2</v>
      </c>
      <c r="IM18" s="23">
        <v>3</v>
      </c>
      <c r="IN18" s="23">
        <v>4</v>
      </c>
      <c r="IO18" s="23">
        <v>1</v>
      </c>
      <c r="IP18" s="43">
        <f>SUM(ID18:IO18)</f>
        <v>21</v>
      </c>
      <c r="IQ18" s="23">
        <v>2</v>
      </c>
      <c r="IR18" s="23">
        <v>4</v>
      </c>
      <c r="IS18" s="23">
        <v>3</v>
      </c>
      <c r="IT18" s="23">
        <v>3</v>
      </c>
      <c r="IU18" s="23">
        <v>2</v>
      </c>
      <c r="IV18" s="23">
        <v>1</v>
      </c>
      <c r="IW18" s="23">
        <v>3</v>
      </c>
      <c r="IX18" s="23">
        <v>2</v>
      </c>
      <c r="IY18" s="23">
        <v>3</v>
      </c>
      <c r="IZ18" s="23">
        <v>3</v>
      </c>
      <c r="JA18" s="23">
        <v>3</v>
      </c>
      <c r="JB18" s="23">
        <v>1</v>
      </c>
      <c r="JC18" s="43">
        <f>SUM(IQ18:JB18)</f>
        <v>30</v>
      </c>
      <c r="JD18" s="23">
        <v>2</v>
      </c>
      <c r="JE18" s="23">
        <v>1</v>
      </c>
      <c r="JF18" s="23">
        <v>1</v>
      </c>
      <c r="JG18" s="23">
        <v>4</v>
      </c>
      <c r="JH18" s="23">
        <v>3</v>
      </c>
      <c r="JI18" s="23">
        <v>5</v>
      </c>
      <c r="JJ18" s="161">
        <v>3</v>
      </c>
      <c r="JK18" s="23">
        <v>1</v>
      </c>
      <c r="JL18" s="23">
        <v>1</v>
      </c>
      <c r="JM18" s="23">
        <v>4</v>
      </c>
      <c r="JN18" s="23">
        <v>3</v>
      </c>
      <c r="JO18" s="23">
        <v>4</v>
      </c>
      <c r="JP18" s="43">
        <f>SUM(JD18:JO18)</f>
        <v>32</v>
      </c>
      <c r="JQ18" s="23">
        <v>1</v>
      </c>
      <c r="JR18" s="23">
        <v>2</v>
      </c>
      <c r="JS18" s="23">
        <v>2</v>
      </c>
      <c r="JT18" s="23">
        <v>1</v>
      </c>
      <c r="JU18" s="23">
        <v>1</v>
      </c>
      <c r="JV18" s="23">
        <v>2</v>
      </c>
      <c r="JW18" s="23">
        <v>1</v>
      </c>
      <c r="JX18" s="23">
        <v>3</v>
      </c>
      <c r="JY18" s="23">
        <v>3</v>
      </c>
      <c r="JZ18" s="23">
        <v>0</v>
      </c>
      <c r="KA18" s="23">
        <v>2</v>
      </c>
      <c r="KB18" s="23">
        <v>3</v>
      </c>
      <c r="KC18" s="43">
        <f>SUM(JQ18:KB18)</f>
        <v>21</v>
      </c>
      <c r="KD18" s="23">
        <v>3</v>
      </c>
      <c r="KE18" s="23">
        <v>4</v>
      </c>
      <c r="KF18" s="23">
        <v>6</v>
      </c>
      <c r="KG18" s="23">
        <v>7</v>
      </c>
      <c r="KH18" s="23">
        <v>4</v>
      </c>
      <c r="KI18" s="23">
        <v>4</v>
      </c>
      <c r="KJ18" s="23">
        <v>6</v>
      </c>
      <c r="KK18" s="23">
        <v>0</v>
      </c>
      <c r="KL18" s="23">
        <v>3</v>
      </c>
      <c r="KM18" s="23">
        <v>2</v>
      </c>
      <c r="KN18" s="23">
        <v>1</v>
      </c>
      <c r="KO18" s="23">
        <v>2</v>
      </c>
      <c r="KP18" s="43">
        <f>SUM(KD18:KO18)</f>
        <v>42</v>
      </c>
      <c r="KQ18" s="23">
        <v>1</v>
      </c>
      <c r="KR18" s="23">
        <v>3</v>
      </c>
      <c r="KS18" s="23">
        <v>2</v>
      </c>
      <c r="KT18" s="23">
        <v>5</v>
      </c>
      <c r="KU18" s="23">
        <v>6</v>
      </c>
      <c r="KV18" s="23">
        <v>3</v>
      </c>
      <c r="KW18" s="23">
        <v>0</v>
      </c>
      <c r="KX18" s="23">
        <v>5</v>
      </c>
      <c r="KY18" s="23">
        <v>5</v>
      </c>
      <c r="KZ18" s="23">
        <v>3</v>
      </c>
      <c r="LA18" s="23">
        <v>0</v>
      </c>
      <c r="LB18" s="23">
        <v>2</v>
      </c>
      <c r="LC18" s="43">
        <f>SUM(KQ18:LB18)</f>
        <v>35</v>
      </c>
      <c r="LD18" s="23">
        <v>3</v>
      </c>
      <c r="LE18" s="23">
        <v>3</v>
      </c>
      <c r="LF18" s="23">
        <v>4</v>
      </c>
      <c r="LG18" s="23">
        <v>0</v>
      </c>
      <c r="LH18" s="23">
        <v>2</v>
      </c>
      <c r="LI18" s="23">
        <v>0</v>
      </c>
      <c r="LJ18" s="23">
        <v>5</v>
      </c>
      <c r="LK18" s="23">
        <v>0</v>
      </c>
      <c r="LL18" s="23">
        <v>5</v>
      </c>
      <c r="LM18" s="23">
        <v>1</v>
      </c>
      <c r="LN18" s="23">
        <v>2</v>
      </c>
      <c r="LO18" s="23">
        <v>0</v>
      </c>
      <c r="LP18" s="43">
        <f>SUM(LD18:LO18)</f>
        <v>25</v>
      </c>
      <c r="LQ18" s="169">
        <v>2</v>
      </c>
      <c r="LR18" s="169">
        <v>0</v>
      </c>
      <c r="LS18" s="169">
        <v>2</v>
      </c>
      <c r="LT18" s="169">
        <v>1</v>
      </c>
      <c r="LU18" s="169">
        <v>2</v>
      </c>
      <c r="LV18" s="169">
        <v>0</v>
      </c>
      <c r="LW18" s="169">
        <v>1</v>
      </c>
      <c r="LX18" s="169">
        <v>2</v>
      </c>
      <c r="LY18" s="169">
        <v>1</v>
      </c>
      <c r="LZ18" s="169">
        <v>2</v>
      </c>
      <c r="MA18" s="169">
        <v>0</v>
      </c>
      <c r="MB18" s="169">
        <v>2</v>
      </c>
      <c r="MC18" s="43">
        <f>SUM(LQ18:MB18)</f>
        <v>15</v>
      </c>
      <c r="MD18" s="169">
        <v>6</v>
      </c>
      <c r="ME18" s="169">
        <v>0</v>
      </c>
      <c r="MF18" s="169">
        <v>2</v>
      </c>
      <c r="MG18" s="169">
        <v>1</v>
      </c>
      <c r="MH18" s="169">
        <v>2</v>
      </c>
      <c r="MI18" s="169">
        <v>1</v>
      </c>
      <c r="MJ18" s="169">
        <v>1</v>
      </c>
      <c r="MK18" s="169"/>
      <c r="ML18" s="169"/>
      <c r="MM18" s="169"/>
      <c r="MN18" s="169"/>
      <c r="MO18" s="169"/>
      <c r="MP18" s="43">
        <f>SUM(MD18:MO18)</f>
        <v>13</v>
      </c>
    </row>
    <row r="19" spans="1:354" x14ac:dyDescent="0.25">
      <c r="A19" s="195"/>
      <c r="B19" s="198"/>
      <c r="C19" s="12" t="s">
        <v>84</v>
      </c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42">
        <f t="shared" si="47"/>
        <v>0</v>
      </c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42">
        <f t="shared" si="48"/>
        <v>0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42">
        <f t="shared" si="49"/>
        <v>0</v>
      </c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43">
        <f t="shared" si="3"/>
        <v>0</v>
      </c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43">
        <f t="shared" si="50"/>
        <v>0</v>
      </c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43">
        <f t="shared" si="51"/>
        <v>0</v>
      </c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43">
        <f t="shared" si="52"/>
        <v>0</v>
      </c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43">
        <f t="shared" si="53"/>
        <v>0</v>
      </c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43">
        <f t="shared" si="54"/>
        <v>0</v>
      </c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43">
        <f t="shared" si="55"/>
        <v>0</v>
      </c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43">
        <f t="shared" si="56"/>
        <v>0</v>
      </c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43">
        <f t="shared" si="57"/>
        <v>0</v>
      </c>
      <c r="FD19" s="27">
        <v>42</v>
      </c>
      <c r="FE19" s="27">
        <v>32</v>
      </c>
      <c r="FF19" s="27">
        <v>36</v>
      </c>
      <c r="FG19" s="27">
        <v>36</v>
      </c>
      <c r="FH19" s="27">
        <v>34</v>
      </c>
      <c r="FI19" s="27">
        <v>49</v>
      </c>
      <c r="FJ19" s="27">
        <v>39</v>
      </c>
      <c r="FK19" s="27">
        <v>42</v>
      </c>
      <c r="FL19" s="27">
        <v>51</v>
      </c>
      <c r="FM19" s="27">
        <v>39</v>
      </c>
      <c r="FN19" s="27">
        <v>35</v>
      </c>
      <c r="FO19" s="27">
        <v>45</v>
      </c>
      <c r="FP19" s="43">
        <f t="shared" si="58"/>
        <v>480</v>
      </c>
      <c r="FQ19" s="27">
        <v>37</v>
      </c>
      <c r="FR19" s="27">
        <v>43</v>
      </c>
      <c r="FS19" s="27">
        <v>50</v>
      </c>
      <c r="FT19" s="27">
        <v>42</v>
      </c>
      <c r="FU19" s="27">
        <v>50</v>
      </c>
      <c r="FV19" s="27">
        <v>28</v>
      </c>
      <c r="FW19" s="27">
        <v>48</v>
      </c>
      <c r="FX19" s="27">
        <v>31</v>
      </c>
      <c r="FY19" s="27">
        <v>42</v>
      </c>
      <c r="FZ19" s="27">
        <v>36</v>
      </c>
      <c r="GA19" s="27">
        <v>30</v>
      </c>
      <c r="GB19" s="27">
        <v>40</v>
      </c>
      <c r="GC19" s="43">
        <f t="shared" si="59"/>
        <v>477</v>
      </c>
      <c r="GD19" s="27">
        <v>40</v>
      </c>
      <c r="GE19" s="27">
        <v>38</v>
      </c>
      <c r="GF19" s="27">
        <v>34</v>
      </c>
      <c r="GG19" s="27">
        <v>48</v>
      </c>
      <c r="GH19" s="27">
        <v>16</v>
      </c>
      <c r="GI19" s="27">
        <v>32</v>
      </c>
      <c r="GJ19" s="27">
        <v>53</v>
      </c>
      <c r="GK19" s="27">
        <v>34</v>
      </c>
      <c r="GL19" s="27">
        <v>43</v>
      </c>
      <c r="GM19" s="27">
        <v>46</v>
      </c>
      <c r="GN19" s="27">
        <v>44</v>
      </c>
      <c r="GO19" s="27">
        <v>49</v>
      </c>
      <c r="GP19" s="43">
        <f>SUM(GD19:GO19)</f>
        <v>477</v>
      </c>
      <c r="GQ19" s="27">
        <v>39</v>
      </c>
      <c r="GR19" s="27">
        <v>55</v>
      </c>
      <c r="GS19" s="27">
        <v>45</v>
      </c>
      <c r="GT19" s="27">
        <v>43</v>
      </c>
      <c r="GU19" s="27">
        <v>41</v>
      </c>
      <c r="GV19" s="27">
        <v>26</v>
      </c>
      <c r="GW19" s="27">
        <v>32</v>
      </c>
      <c r="GX19" s="27">
        <v>35</v>
      </c>
      <c r="GY19" s="27">
        <v>38</v>
      </c>
      <c r="GZ19" s="27">
        <v>45</v>
      </c>
      <c r="HA19" s="27">
        <v>36</v>
      </c>
      <c r="HB19" s="27">
        <v>63</v>
      </c>
      <c r="HC19" s="43">
        <f>SUM(GQ19:HB19)</f>
        <v>498</v>
      </c>
      <c r="HD19" s="27">
        <v>46</v>
      </c>
      <c r="HE19" s="27">
        <v>44</v>
      </c>
      <c r="HF19" s="27">
        <v>39</v>
      </c>
      <c r="HG19" s="27">
        <v>44</v>
      </c>
      <c r="HH19" s="27">
        <v>40</v>
      </c>
      <c r="HI19" s="27">
        <v>48</v>
      </c>
      <c r="HJ19" s="27">
        <v>29</v>
      </c>
      <c r="HK19" s="27">
        <v>31</v>
      </c>
      <c r="HL19" s="27">
        <v>45</v>
      </c>
      <c r="HM19" s="27">
        <v>36</v>
      </c>
      <c r="HN19" s="27">
        <v>41</v>
      </c>
      <c r="HO19" s="27">
        <v>50</v>
      </c>
      <c r="HP19" s="43">
        <f>SUM(HD19:HO19)</f>
        <v>493</v>
      </c>
      <c r="HQ19" s="27">
        <v>49</v>
      </c>
      <c r="HR19" s="27">
        <v>56</v>
      </c>
      <c r="HS19" s="27">
        <v>55</v>
      </c>
      <c r="HT19" s="27">
        <v>42</v>
      </c>
      <c r="HU19" s="27">
        <v>40</v>
      </c>
      <c r="HV19" s="27">
        <v>37</v>
      </c>
      <c r="HW19" s="27">
        <v>53</v>
      </c>
      <c r="HX19" s="27">
        <v>30</v>
      </c>
      <c r="HY19" s="27">
        <v>43</v>
      </c>
      <c r="HZ19" s="27">
        <v>49</v>
      </c>
      <c r="IA19" s="27">
        <v>65</v>
      </c>
      <c r="IB19" s="27">
        <v>37</v>
      </c>
      <c r="IC19" s="43">
        <f>SUM(HQ19:IB19)</f>
        <v>556</v>
      </c>
      <c r="ID19" s="27">
        <v>77</v>
      </c>
      <c r="IE19" s="27">
        <v>63</v>
      </c>
      <c r="IF19" s="27">
        <v>55</v>
      </c>
      <c r="IG19" s="27">
        <v>39</v>
      </c>
      <c r="IH19" s="27">
        <v>45</v>
      </c>
      <c r="II19" s="27">
        <v>39</v>
      </c>
      <c r="IJ19" s="27">
        <v>47</v>
      </c>
      <c r="IK19" s="27">
        <v>42</v>
      </c>
      <c r="IL19" s="27">
        <v>32</v>
      </c>
      <c r="IM19" s="27">
        <v>60</v>
      </c>
      <c r="IN19" s="27">
        <v>45</v>
      </c>
      <c r="IO19" s="27">
        <v>47</v>
      </c>
      <c r="IP19" s="43">
        <f>SUM(ID19:IO19)</f>
        <v>591</v>
      </c>
      <c r="IQ19" s="27">
        <v>53</v>
      </c>
      <c r="IR19" s="27">
        <v>38</v>
      </c>
      <c r="IS19" s="27">
        <v>60</v>
      </c>
      <c r="IT19" s="27">
        <v>55</v>
      </c>
      <c r="IU19" s="27">
        <v>45</v>
      </c>
      <c r="IV19" s="27">
        <v>43</v>
      </c>
      <c r="IW19" s="27">
        <v>32</v>
      </c>
      <c r="IX19" s="27">
        <v>44</v>
      </c>
      <c r="IY19" s="27">
        <v>40</v>
      </c>
      <c r="IZ19" s="27">
        <v>55</v>
      </c>
      <c r="JA19" s="27">
        <v>41</v>
      </c>
      <c r="JB19" s="27">
        <v>49</v>
      </c>
      <c r="JC19" s="43">
        <f>SUM(IQ19:JB19)</f>
        <v>555</v>
      </c>
      <c r="JD19" s="27">
        <v>56</v>
      </c>
      <c r="JE19" s="27">
        <v>68</v>
      </c>
      <c r="JF19" s="27">
        <v>58</v>
      </c>
      <c r="JG19" s="27">
        <v>41</v>
      </c>
      <c r="JH19" s="27">
        <v>52</v>
      </c>
      <c r="JI19" s="27">
        <v>54</v>
      </c>
      <c r="JJ19" s="159">
        <v>45</v>
      </c>
      <c r="JK19" s="27">
        <v>33</v>
      </c>
      <c r="JL19" s="27">
        <v>45</v>
      </c>
      <c r="JM19" s="27">
        <v>40</v>
      </c>
      <c r="JN19" s="27">
        <v>49</v>
      </c>
      <c r="JO19" s="27">
        <v>46</v>
      </c>
      <c r="JP19" s="43">
        <f>SUM(JD19:JO19)</f>
        <v>587</v>
      </c>
      <c r="JQ19" s="27">
        <v>44</v>
      </c>
      <c r="JR19" s="27">
        <v>59</v>
      </c>
      <c r="JS19" s="27">
        <v>41</v>
      </c>
      <c r="JT19" s="27">
        <v>32</v>
      </c>
      <c r="JU19" s="27">
        <v>36</v>
      </c>
      <c r="JV19" s="27">
        <v>57</v>
      </c>
      <c r="JW19" s="27">
        <v>52</v>
      </c>
      <c r="JX19" s="27">
        <v>37</v>
      </c>
      <c r="JY19" s="27">
        <v>32</v>
      </c>
      <c r="JZ19" s="27">
        <v>64</v>
      </c>
      <c r="KA19" s="27">
        <v>50</v>
      </c>
      <c r="KB19" s="27">
        <v>58</v>
      </c>
      <c r="KC19" s="43">
        <f>SUM(JQ19:KB19)</f>
        <v>562</v>
      </c>
      <c r="KD19" s="27">
        <v>29</v>
      </c>
      <c r="KE19" s="27">
        <v>73</v>
      </c>
      <c r="KF19" s="27">
        <v>94</v>
      </c>
      <c r="KG19" s="27">
        <v>82</v>
      </c>
      <c r="KH19" s="27">
        <v>52</v>
      </c>
      <c r="KI19" s="27">
        <v>71</v>
      </c>
      <c r="KJ19" s="27">
        <v>31</v>
      </c>
      <c r="KK19" s="27">
        <v>42</v>
      </c>
      <c r="KL19" s="27">
        <v>66</v>
      </c>
      <c r="KM19" s="27">
        <v>52</v>
      </c>
      <c r="KN19" s="27">
        <v>57</v>
      </c>
      <c r="KO19" s="27">
        <v>54</v>
      </c>
      <c r="KP19" s="43">
        <f>SUM(KD19:KO19)</f>
        <v>703</v>
      </c>
      <c r="KQ19" s="27">
        <v>79</v>
      </c>
      <c r="KR19" s="27">
        <v>72</v>
      </c>
      <c r="KS19" s="27">
        <v>99</v>
      </c>
      <c r="KT19" s="27">
        <v>64</v>
      </c>
      <c r="KU19" s="27">
        <v>53</v>
      </c>
      <c r="KV19" s="27">
        <v>27</v>
      </c>
      <c r="KW19" s="27">
        <v>1</v>
      </c>
      <c r="KX19" s="27">
        <v>81</v>
      </c>
      <c r="KY19" s="27">
        <v>70</v>
      </c>
      <c r="KZ19" s="27">
        <v>38</v>
      </c>
      <c r="LA19" s="27">
        <v>62</v>
      </c>
      <c r="LB19" s="27">
        <v>52</v>
      </c>
      <c r="LC19" s="43">
        <f>SUM(KQ19:LB19)</f>
        <v>698</v>
      </c>
      <c r="LD19" s="27">
        <v>63</v>
      </c>
      <c r="LE19" s="27">
        <v>28</v>
      </c>
      <c r="LF19" s="27">
        <v>62</v>
      </c>
      <c r="LG19" s="27">
        <v>58</v>
      </c>
      <c r="LH19" s="27">
        <v>71</v>
      </c>
      <c r="LI19" s="27">
        <v>30</v>
      </c>
      <c r="LJ19" s="27">
        <v>49</v>
      </c>
      <c r="LK19" s="27">
        <v>57</v>
      </c>
      <c r="LL19" s="27">
        <v>48</v>
      </c>
      <c r="LM19" s="27">
        <v>59</v>
      </c>
      <c r="LN19" s="27">
        <v>67</v>
      </c>
      <c r="LO19" s="27">
        <v>53</v>
      </c>
      <c r="LP19" s="43">
        <f>SUM(LD19:LO19)</f>
        <v>645</v>
      </c>
      <c r="LQ19" s="164">
        <v>54</v>
      </c>
      <c r="LR19" s="164">
        <v>25</v>
      </c>
      <c r="LS19" s="164">
        <v>89</v>
      </c>
      <c r="LT19" s="164">
        <v>53</v>
      </c>
      <c r="LU19" s="164">
        <v>55</v>
      </c>
      <c r="LV19" s="164">
        <v>55</v>
      </c>
      <c r="LW19" s="164">
        <v>53</v>
      </c>
      <c r="LX19" s="164">
        <v>52</v>
      </c>
      <c r="LY19" s="164">
        <v>41</v>
      </c>
      <c r="LZ19" s="164">
        <v>37</v>
      </c>
      <c r="MA19" s="164">
        <v>55</v>
      </c>
      <c r="MB19" s="164">
        <v>89</v>
      </c>
      <c r="MC19" s="43">
        <f>SUM(LQ19:MB19)</f>
        <v>658</v>
      </c>
      <c r="MD19" s="164">
        <v>110</v>
      </c>
      <c r="ME19" s="164">
        <v>94</v>
      </c>
      <c r="MF19" s="164">
        <v>66</v>
      </c>
      <c r="MG19" s="164">
        <v>69</v>
      </c>
      <c r="MH19" s="164">
        <v>50</v>
      </c>
      <c r="MI19" s="164">
        <v>40</v>
      </c>
      <c r="MJ19" s="164">
        <v>49</v>
      </c>
      <c r="MK19" s="164"/>
      <c r="ML19" s="164"/>
      <c r="MM19" s="164"/>
      <c r="MN19" s="164"/>
      <c r="MO19" s="164"/>
      <c r="MP19" s="43">
        <f>SUM(MD19:MO19)</f>
        <v>478</v>
      </c>
    </row>
    <row r="20" spans="1:354" x14ac:dyDescent="0.25">
      <c r="A20" s="195"/>
      <c r="B20" s="198"/>
      <c r="C20" s="12" t="s">
        <v>85</v>
      </c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42">
        <f t="shared" si="47"/>
        <v>0</v>
      </c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42">
        <f t="shared" si="48"/>
        <v>0</v>
      </c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42">
        <f t="shared" si="49"/>
        <v>0</v>
      </c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43">
        <f t="shared" si="3"/>
        <v>0</v>
      </c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43">
        <f t="shared" si="50"/>
        <v>0</v>
      </c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43">
        <f t="shared" si="51"/>
        <v>0</v>
      </c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43">
        <f t="shared" si="52"/>
        <v>0</v>
      </c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43">
        <f t="shared" si="53"/>
        <v>0</v>
      </c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43">
        <f t="shared" si="54"/>
        <v>0</v>
      </c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43">
        <f t="shared" si="55"/>
        <v>0</v>
      </c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43">
        <f t="shared" si="56"/>
        <v>0</v>
      </c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43">
        <f t="shared" si="57"/>
        <v>0</v>
      </c>
      <c r="FD20" s="27">
        <v>31</v>
      </c>
      <c r="FE20" s="27">
        <v>31</v>
      </c>
      <c r="FF20" s="27">
        <v>37</v>
      </c>
      <c r="FG20" s="27">
        <v>29</v>
      </c>
      <c r="FH20" s="27">
        <v>27</v>
      </c>
      <c r="FI20" s="27">
        <v>25</v>
      </c>
      <c r="FJ20" s="27">
        <v>23</v>
      </c>
      <c r="FK20" s="27">
        <v>34</v>
      </c>
      <c r="FL20" s="27">
        <v>35</v>
      </c>
      <c r="FM20" s="27">
        <v>20</v>
      </c>
      <c r="FN20" s="27">
        <v>25</v>
      </c>
      <c r="FO20" s="27">
        <v>37</v>
      </c>
      <c r="FP20" s="43">
        <f t="shared" si="58"/>
        <v>354</v>
      </c>
      <c r="FQ20" s="27">
        <v>50</v>
      </c>
      <c r="FR20" s="27">
        <v>38</v>
      </c>
      <c r="FS20" s="27">
        <v>31</v>
      </c>
      <c r="FT20" s="27">
        <v>23</v>
      </c>
      <c r="FU20" s="27">
        <v>28</v>
      </c>
      <c r="FV20" s="27">
        <v>33</v>
      </c>
      <c r="FW20" s="27">
        <v>31</v>
      </c>
      <c r="FX20" s="27">
        <v>25</v>
      </c>
      <c r="FY20" s="27">
        <v>23</v>
      </c>
      <c r="FZ20" s="27">
        <v>30</v>
      </c>
      <c r="GA20" s="27">
        <v>36</v>
      </c>
      <c r="GB20" s="27">
        <v>33</v>
      </c>
      <c r="GC20" s="43">
        <f t="shared" si="59"/>
        <v>381</v>
      </c>
      <c r="GD20" s="27">
        <v>33</v>
      </c>
      <c r="GE20" s="27">
        <v>21</v>
      </c>
      <c r="GF20" s="27">
        <v>28</v>
      </c>
      <c r="GG20" s="27">
        <v>35</v>
      </c>
      <c r="GH20" s="27">
        <v>28</v>
      </c>
      <c r="GI20" s="27">
        <v>20</v>
      </c>
      <c r="GJ20" s="27">
        <v>32</v>
      </c>
      <c r="GK20" s="27">
        <v>23</v>
      </c>
      <c r="GL20" s="27">
        <v>31</v>
      </c>
      <c r="GM20" s="27">
        <v>31</v>
      </c>
      <c r="GN20" s="27">
        <v>21</v>
      </c>
      <c r="GO20" s="27">
        <v>35</v>
      </c>
      <c r="GP20" s="43">
        <f>SUM(GD20:GO20)</f>
        <v>338</v>
      </c>
      <c r="GQ20" s="27">
        <v>36</v>
      </c>
      <c r="GR20" s="27">
        <v>37</v>
      </c>
      <c r="GS20" s="27">
        <v>44</v>
      </c>
      <c r="GT20" s="27">
        <v>28</v>
      </c>
      <c r="GU20" s="27">
        <v>34</v>
      </c>
      <c r="GV20" s="27">
        <v>23</v>
      </c>
      <c r="GW20" s="27">
        <v>26</v>
      </c>
      <c r="GX20" s="27">
        <v>32</v>
      </c>
      <c r="GY20" s="27">
        <v>13</v>
      </c>
      <c r="GZ20" s="27">
        <v>33</v>
      </c>
      <c r="HA20" s="27">
        <v>30</v>
      </c>
      <c r="HB20" s="27">
        <v>41</v>
      </c>
      <c r="HC20" s="43">
        <f>SUM(GQ20:HB20)</f>
        <v>377</v>
      </c>
      <c r="HD20" s="27">
        <v>46</v>
      </c>
      <c r="HE20" s="27">
        <v>29</v>
      </c>
      <c r="HF20" s="27">
        <v>42</v>
      </c>
      <c r="HG20" s="27">
        <v>36</v>
      </c>
      <c r="HH20" s="27">
        <v>30</v>
      </c>
      <c r="HI20" s="27">
        <v>29</v>
      </c>
      <c r="HJ20" s="27">
        <v>26</v>
      </c>
      <c r="HK20" s="27">
        <v>17</v>
      </c>
      <c r="HL20" s="27">
        <v>30</v>
      </c>
      <c r="HM20" s="27">
        <v>27</v>
      </c>
      <c r="HN20" s="27">
        <v>30</v>
      </c>
      <c r="HO20" s="27">
        <v>44</v>
      </c>
      <c r="HP20" s="43">
        <f>SUM(HD20:HO20)</f>
        <v>386</v>
      </c>
      <c r="HQ20" s="27">
        <v>30</v>
      </c>
      <c r="HR20" s="27">
        <v>32</v>
      </c>
      <c r="HS20" s="27">
        <v>40</v>
      </c>
      <c r="HT20" s="27">
        <v>28</v>
      </c>
      <c r="HU20" s="27">
        <v>18</v>
      </c>
      <c r="HV20" s="27">
        <v>45</v>
      </c>
      <c r="HW20" s="27">
        <v>28</v>
      </c>
      <c r="HX20" s="27">
        <v>25</v>
      </c>
      <c r="HY20" s="27">
        <v>19</v>
      </c>
      <c r="HZ20" s="27">
        <v>39</v>
      </c>
      <c r="IA20" s="27">
        <v>26</v>
      </c>
      <c r="IB20" s="27">
        <v>29</v>
      </c>
      <c r="IC20" s="43">
        <f>SUM(HQ20:IB20)</f>
        <v>359</v>
      </c>
      <c r="ID20" s="27">
        <v>38</v>
      </c>
      <c r="IE20" s="27">
        <v>44</v>
      </c>
      <c r="IF20" s="27">
        <v>38</v>
      </c>
      <c r="IG20" s="27">
        <v>34</v>
      </c>
      <c r="IH20" s="27">
        <v>25</v>
      </c>
      <c r="II20" s="27">
        <v>28</v>
      </c>
      <c r="IJ20" s="27">
        <v>30</v>
      </c>
      <c r="IK20" s="27">
        <v>16</v>
      </c>
      <c r="IL20" s="27">
        <v>23</v>
      </c>
      <c r="IM20" s="27">
        <v>21</v>
      </c>
      <c r="IN20" s="27">
        <v>27</v>
      </c>
      <c r="IO20" s="27">
        <v>32</v>
      </c>
      <c r="IP20" s="43">
        <f>SUM(ID20:IO20)</f>
        <v>356</v>
      </c>
      <c r="IQ20" s="27">
        <v>34</v>
      </c>
      <c r="IR20" s="27">
        <v>23</v>
      </c>
      <c r="IS20" s="27">
        <v>30</v>
      </c>
      <c r="IT20" s="27">
        <v>28</v>
      </c>
      <c r="IU20" s="27">
        <v>44</v>
      </c>
      <c r="IV20" s="27">
        <v>22</v>
      </c>
      <c r="IW20" s="27">
        <v>24</v>
      </c>
      <c r="IX20" s="27">
        <v>32</v>
      </c>
      <c r="IY20" s="27">
        <v>27</v>
      </c>
      <c r="IZ20" s="27">
        <v>37</v>
      </c>
      <c r="JA20" s="27">
        <v>39</v>
      </c>
      <c r="JB20" s="27">
        <v>35</v>
      </c>
      <c r="JC20" s="43">
        <f>SUM(IQ20:JB20)</f>
        <v>375</v>
      </c>
      <c r="JD20" s="27">
        <v>45</v>
      </c>
      <c r="JE20" s="27">
        <v>29</v>
      </c>
      <c r="JF20" s="27">
        <v>49</v>
      </c>
      <c r="JG20" s="27">
        <v>33</v>
      </c>
      <c r="JH20" s="27">
        <v>26</v>
      </c>
      <c r="JI20" s="27">
        <v>32</v>
      </c>
      <c r="JJ20" s="159">
        <v>31</v>
      </c>
      <c r="JK20" s="27">
        <v>31</v>
      </c>
      <c r="JL20" s="27">
        <v>24</v>
      </c>
      <c r="JM20" s="27">
        <v>35</v>
      </c>
      <c r="JN20" s="27">
        <v>20</v>
      </c>
      <c r="JO20" s="27">
        <v>39</v>
      </c>
      <c r="JP20" s="43">
        <f>SUM(JD20:JO20)</f>
        <v>394</v>
      </c>
      <c r="JQ20" s="27">
        <v>46</v>
      </c>
      <c r="JR20" s="27">
        <v>32</v>
      </c>
      <c r="JS20" s="27">
        <v>32</v>
      </c>
      <c r="JT20" s="27">
        <v>22</v>
      </c>
      <c r="JU20" s="27">
        <v>30</v>
      </c>
      <c r="JV20" s="27">
        <v>31</v>
      </c>
      <c r="JW20" s="27">
        <v>27</v>
      </c>
      <c r="JX20" s="27">
        <v>24</v>
      </c>
      <c r="JY20" s="27">
        <v>40</v>
      </c>
      <c r="JZ20" s="27">
        <v>25</v>
      </c>
      <c r="KA20" s="27">
        <v>37</v>
      </c>
      <c r="KB20" s="27">
        <v>48</v>
      </c>
      <c r="KC20" s="43">
        <f>SUM(JQ20:KB20)</f>
        <v>394</v>
      </c>
      <c r="KD20" s="27">
        <v>32</v>
      </c>
      <c r="KE20" s="27">
        <v>64</v>
      </c>
      <c r="KF20" s="27">
        <v>80</v>
      </c>
      <c r="KG20" s="27">
        <v>45</v>
      </c>
      <c r="KH20" s="27">
        <v>54</v>
      </c>
      <c r="KI20" s="27">
        <v>38</v>
      </c>
      <c r="KJ20" s="27">
        <v>30</v>
      </c>
      <c r="KK20" s="27">
        <v>37</v>
      </c>
      <c r="KL20" s="27">
        <v>50</v>
      </c>
      <c r="KM20" s="27">
        <v>51</v>
      </c>
      <c r="KN20" s="27">
        <v>29</v>
      </c>
      <c r="KO20" s="27">
        <v>42</v>
      </c>
      <c r="KP20" s="43">
        <f>SUM(KD20:KO20)</f>
        <v>552</v>
      </c>
      <c r="KQ20" s="27">
        <v>65</v>
      </c>
      <c r="KR20" s="27">
        <v>50</v>
      </c>
      <c r="KS20" s="27">
        <v>59</v>
      </c>
      <c r="KT20" s="27">
        <v>56</v>
      </c>
      <c r="KU20" s="27">
        <v>36</v>
      </c>
      <c r="KV20" s="27">
        <v>15</v>
      </c>
      <c r="KW20" s="27">
        <v>20</v>
      </c>
      <c r="KX20" s="27">
        <v>54</v>
      </c>
      <c r="KY20" s="27">
        <v>52</v>
      </c>
      <c r="KZ20" s="27">
        <v>31</v>
      </c>
      <c r="LA20" s="27">
        <v>28</v>
      </c>
      <c r="LB20" s="27">
        <v>35</v>
      </c>
      <c r="LC20" s="43">
        <f>SUM(KQ20:LB20)</f>
        <v>501</v>
      </c>
      <c r="LD20" s="27">
        <v>30</v>
      </c>
      <c r="LE20" s="27">
        <v>23</v>
      </c>
      <c r="LF20" s="27">
        <v>42</v>
      </c>
      <c r="LG20" s="27">
        <v>27</v>
      </c>
      <c r="LH20" s="27">
        <v>44</v>
      </c>
      <c r="LI20" s="27">
        <v>28</v>
      </c>
      <c r="LJ20" s="27">
        <v>23</v>
      </c>
      <c r="LK20" s="27">
        <v>39</v>
      </c>
      <c r="LL20" s="27">
        <v>32</v>
      </c>
      <c r="LM20" s="27">
        <v>35</v>
      </c>
      <c r="LN20" s="27">
        <v>43</v>
      </c>
      <c r="LO20" s="27">
        <v>42</v>
      </c>
      <c r="LP20" s="43">
        <f>SUM(LD20:LO20)</f>
        <v>408</v>
      </c>
      <c r="LQ20" s="164">
        <v>50</v>
      </c>
      <c r="LR20" s="164">
        <v>54</v>
      </c>
      <c r="LS20" s="164">
        <v>67</v>
      </c>
      <c r="LT20" s="164">
        <v>50</v>
      </c>
      <c r="LU20" s="164">
        <v>41</v>
      </c>
      <c r="LV20" s="164">
        <v>32</v>
      </c>
      <c r="LW20" s="164">
        <v>43</v>
      </c>
      <c r="LX20" s="164">
        <v>34</v>
      </c>
      <c r="LY20" s="164">
        <v>28</v>
      </c>
      <c r="LZ20" s="164">
        <v>0</v>
      </c>
      <c r="MA20" s="164">
        <v>0</v>
      </c>
      <c r="MB20" s="164">
        <v>126</v>
      </c>
      <c r="MC20" s="43">
        <f>SUM(LQ20:MB20)</f>
        <v>525</v>
      </c>
      <c r="MD20" s="164">
        <v>100</v>
      </c>
      <c r="ME20" s="164">
        <v>132</v>
      </c>
      <c r="MF20" s="164">
        <v>50</v>
      </c>
      <c r="MG20" s="164">
        <v>59</v>
      </c>
      <c r="MH20" s="164">
        <v>44</v>
      </c>
      <c r="MI20" s="164">
        <v>34</v>
      </c>
      <c r="MJ20" s="164">
        <v>57</v>
      </c>
      <c r="MK20" s="164"/>
      <c r="ML20" s="164"/>
      <c r="MM20" s="164"/>
      <c r="MN20" s="164"/>
      <c r="MO20" s="164"/>
      <c r="MP20" s="43">
        <f>SUM(MD20:MO20)</f>
        <v>476</v>
      </c>
    </row>
    <row r="21" spans="1:354" x14ac:dyDescent="0.25">
      <c r="A21" s="195"/>
      <c r="B21" s="198"/>
      <c r="C21" s="12" t="s">
        <v>86</v>
      </c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42">
        <f t="shared" si="47"/>
        <v>0</v>
      </c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42">
        <f t="shared" si="48"/>
        <v>0</v>
      </c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42">
        <f t="shared" si="49"/>
        <v>0</v>
      </c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43">
        <f t="shared" si="3"/>
        <v>0</v>
      </c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43">
        <f t="shared" si="50"/>
        <v>0</v>
      </c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43">
        <f t="shared" si="51"/>
        <v>0</v>
      </c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43">
        <f t="shared" si="52"/>
        <v>0</v>
      </c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43">
        <f t="shared" si="53"/>
        <v>0</v>
      </c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43">
        <f t="shared" si="54"/>
        <v>0</v>
      </c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43">
        <f t="shared" si="55"/>
        <v>0</v>
      </c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43">
        <f t="shared" si="56"/>
        <v>0</v>
      </c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43">
        <f t="shared" si="57"/>
        <v>0</v>
      </c>
      <c r="FD21" s="27">
        <v>19</v>
      </c>
      <c r="FE21" s="27">
        <v>22</v>
      </c>
      <c r="FF21" s="27">
        <v>16</v>
      </c>
      <c r="FG21" s="27">
        <v>13</v>
      </c>
      <c r="FH21" s="27">
        <v>18</v>
      </c>
      <c r="FI21" s="27">
        <v>10</v>
      </c>
      <c r="FJ21" s="27">
        <v>12</v>
      </c>
      <c r="FK21" s="27">
        <v>12</v>
      </c>
      <c r="FL21" s="27">
        <v>14</v>
      </c>
      <c r="FM21" s="27">
        <v>12</v>
      </c>
      <c r="FN21" s="27">
        <v>10</v>
      </c>
      <c r="FO21" s="27">
        <v>15</v>
      </c>
      <c r="FP21" s="43">
        <f t="shared" si="58"/>
        <v>173</v>
      </c>
      <c r="FQ21" s="27">
        <v>9</v>
      </c>
      <c r="FR21" s="27">
        <v>11</v>
      </c>
      <c r="FS21" s="27">
        <v>8</v>
      </c>
      <c r="FT21" s="27">
        <v>11</v>
      </c>
      <c r="FU21" s="27">
        <v>11</v>
      </c>
      <c r="FV21" s="27">
        <v>9</v>
      </c>
      <c r="FW21" s="27">
        <v>9</v>
      </c>
      <c r="FX21" s="27">
        <v>14</v>
      </c>
      <c r="FY21" s="27">
        <v>13</v>
      </c>
      <c r="FZ21" s="27">
        <v>6</v>
      </c>
      <c r="GA21" s="27">
        <v>3</v>
      </c>
      <c r="GB21" s="27">
        <v>12</v>
      </c>
      <c r="GC21" s="43">
        <f t="shared" si="59"/>
        <v>116</v>
      </c>
      <c r="GD21" s="27">
        <v>12</v>
      </c>
      <c r="GE21" s="27">
        <v>7</v>
      </c>
      <c r="GF21" s="27">
        <v>30</v>
      </c>
      <c r="GG21" s="27">
        <v>17</v>
      </c>
      <c r="GH21" s="27">
        <v>8</v>
      </c>
      <c r="GI21" s="27">
        <v>6</v>
      </c>
      <c r="GJ21" s="27">
        <v>7</v>
      </c>
      <c r="GK21" s="27">
        <v>8</v>
      </c>
      <c r="GL21" s="27">
        <v>9</v>
      </c>
      <c r="GM21" s="27">
        <v>15</v>
      </c>
      <c r="GN21" s="27">
        <v>6</v>
      </c>
      <c r="GO21" s="27">
        <v>12</v>
      </c>
      <c r="GP21" s="43">
        <f>SUM(GD21:GO21)</f>
        <v>137</v>
      </c>
      <c r="GQ21" s="27">
        <v>18</v>
      </c>
      <c r="GR21" s="27">
        <v>10</v>
      </c>
      <c r="GS21" s="27">
        <v>19</v>
      </c>
      <c r="GT21" s="27">
        <v>3</v>
      </c>
      <c r="GU21" s="27">
        <v>7</v>
      </c>
      <c r="GV21" s="27">
        <v>9</v>
      </c>
      <c r="GW21" s="27">
        <v>11</v>
      </c>
      <c r="GX21" s="27">
        <v>10</v>
      </c>
      <c r="GY21" s="27">
        <v>5</v>
      </c>
      <c r="GZ21" s="27">
        <v>6</v>
      </c>
      <c r="HA21" s="27">
        <v>10</v>
      </c>
      <c r="HB21" s="27">
        <v>7</v>
      </c>
      <c r="HC21" s="43">
        <f>SUM(GQ21:HB21)</f>
        <v>115</v>
      </c>
      <c r="HD21" s="27">
        <v>12</v>
      </c>
      <c r="HE21" s="27">
        <v>21</v>
      </c>
      <c r="HF21" s="27">
        <v>14</v>
      </c>
      <c r="HG21" s="27">
        <v>10</v>
      </c>
      <c r="HH21" s="27">
        <v>14</v>
      </c>
      <c r="HI21" s="27">
        <v>11</v>
      </c>
      <c r="HJ21" s="27">
        <v>4</v>
      </c>
      <c r="HK21" s="27">
        <v>5</v>
      </c>
      <c r="HL21" s="27">
        <v>10</v>
      </c>
      <c r="HM21" s="27">
        <v>2</v>
      </c>
      <c r="HN21" s="27">
        <v>12</v>
      </c>
      <c r="HO21" s="27">
        <v>12</v>
      </c>
      <c r="HP21" s="43">
        <f>SUM(HD21:HO21)</f>
        <v>127</v>
      </c>
      <c r="HQ21" s="27">
        <v>18</v>
      </c>
      <c r="HR21" s="27">
        <v>10</v>
      </c>
      <c r="HS21" s="27">
        <v>14</v>
      </c>
      <c r="HT21" s="27">
        <v>12</v>
      </c>
      <c r="HU21" s="27">
        <v>7</v>
      </c>
      <c r="HV21" s="27">
        <v>10</v>
      </c>
      <c r="HW21" s="27">
        <v>11</v>
      </c>
      <c r="HX21" s="27">
        <v>11</v>
      </c>
      <c r="HY21" s="27">
        <v>8</v>
      </c>
      <c r="HZ21" s="27">
        <v>10</v>
      </c>
      <c r="IA21" s="27">
        <v>15</v>
      </c>
      <c r="IB21" s="27">
        <v>13</v>
      </c>
      <c r="IC21" s="43">
        <f>SUM(HQ21:IB21)</f>
        <v>139</v>
      </c>
      <c r="ID21" s="27">
        <v>15</v>
      </c>
      <c r="IE21" s="27">
        <v>15</v>
      </c>
      <c r="IF21" s="27">
        <v>13</v>
      </c>
      <c r="IG21" s="27">
        <v>14</v>
      </c>
      <c r="IH21" s="27">
        <v>14</v>
      </c>
      <c r="II21" s="27">
        <v>12</v>
      </c>
      <c r="IJ21" s="27">
        <v>7</v>
      </c>
      <c r="IK21" s="27">
        <v>6</v>
      </c>
      <c r="IL21" s="27">
        <v>9</v>
      </c>
      <c r="IM21" s="27">
        <v>11</v>
      </c>
      <c r="IN21" s="27">
        <v>12</v>
      </c>
      <c r="IO21" s="27">
        <v>20</v>
      </c>
      <c r="IP21" s="43">
        <f>SUM(ID21:IO21)</f>
        <v>148</v>
      </c>
      <c r="IQ21" s="27">
        <v>12</v>
      </c>
      <c r="IR21" s="27">
        <v>10</v>
      </c>
      <c r="IS21" s="27">
        <v>14</v>
      </c>
      <c r="IT21" s="27">
        <v>15</v>
      </c>
      <c r="IU21" s="27">
        <v>13</v>
      </c>
      <c r="IV21" s="27">
        <v>18</v>
      </c>
      <c r="IW21" s="27">
        <v>9</v>
      </c>
      <c r="IX21" s="27">
        <v>10</v>
      </c>
      <c r="IY21" s="27">
        <v>10</v>
      </c>
      <c r="IZ21" s="27">
        <v>18</v>
      </c>
      <c r="JA21" s="27">
        <v>10</v>
      </c>
      <c r="JB21" s="27">
        <v>12</v>
      </c>
      <c r="JC21" s="43">
        <f>SUM(IQ21:JB21)</f>
        <v>151</v>
      </c>
      <c r="JD21" s="27">
        <v>17</v>
      </c>
      <c r="JE21" s="27">
        <v>12</v>
      </c>
      <c r="JF21" s="27">
        <v>12</v>
      </c>
      <c r="JG21" s="27">
        <v>13</v>
      </c>
      <c r="JH21" s="27">
        <v>20</v>
      </c>
      <c r="JI21" s="27">
        <v>8</v>
      </c>
      <c r="JJ21" s="159">
        <v>7</v>
      </c>
      <c r="JK21" s="27">
        <v>6</v>
      </c>
      <c r="JL21" s="27">
        <v>6</v>
      </c>
      <c r="JM21" s="27">
        <v>13</v>
      </c>
      <c r="JN21" s="27">
        <v>9</v>
      </c>
      <c r="JO21" s="27">
        <v>13</v>
      </c>
      <c r="JP21" s="43">
        <f>SUM(JD21:JO21)</f>
        <v>136</v>
      </c>
      <c r="JQ21" s="27">
        <v>12</v>
      </c>
      <c r="JR21" s="27">
        <v>14</v>
      </c>
      <c r="JS21" s="27">
        <v>4</v>
      </c>
      <c r="JT21" s="27">
        <v>9</v>
      </c>
      <c r="JU21" s="27">
        <v>10</v>
      </c>
      <c r="JV21" s="27">
        <v>8</v>
      </c>
      <c r="JW21" s="27">
        <v>10</v>
      </c>
      <c r="JX21" s="27">
        <v>10</v>
      </c>
      <c r="JY21" s="27">
        <v>18</v>
      </c>
      <c r="JZ21" s="27">
        <v>9</v>
      </c>
      <c r="KA21" s="27">
        <v>15</v>
      </c>
      <c r="KB21" s="27">
        <v>14</v>
      </c>
      <c r="KC21" s="43">
        <f>SUM(JQ21:KB21)</f>
        <v>133</v>
      </c>
      <c r="KD21" s="27">
        <v>9</v>
      </c>
      <c r="KE21" s="27">
        <v>22</v>
      </c>
      <c r="KF21" s="27">
        <v>23</v>
      </c>
      <c r="KG21" s="27">
        <v>27</v>
      </c>
      <c r="KH21" s="27">
        <v>13</v>
      </c>
      <c r="KI21" s="27">
        <v>16</v>
      </c>
      <c r="KJ21" s="27">
        <v>8</v>
      </c>
      <c r="KK21" s="27">
        <v>10</v>
      </c>
      <c r="KL21" s="27">
        <v>13</v>
      </c>
      <c r="KM21" s="27">
        <v>14</v>
      </c>
      <c r="KN21" s="27">
        <v>19</v>
      </c>
      <c r="KO21" s="27">
        <v>17</v>
      </c>
      <c r="KP21" s="43">
        <f>SUM(KD21:KO21)</f>
        <v>191</v>
      </c>
      <c r="KQ21" s="27">
        <v>12</v>
      </c>
      <c r="KR21" s="27">
        <v>15</v>
      </c>
      <c r="KS21" s="27">
        <v>27</v>
      </c>
      <c r="KT21" s="27">
        <v>16</v>
      </c>
      <c r="KU21" s="27">
        <v>7</v>
      </c>
      <c r="KV21" s="27">
        <v>3</v>
      </c>
      <c r="KW21" s="27">
        <v>1</v>
      </c>
      <c r="KX21" s="27">
        <v>10</v>
      </c>
      <c r="KY21" s="27">
        <v>22</v>
      </c>
      <c r="KZ21" s="27">
        <v>6</v>
      </c>
      <c r="LA21" s="27">
        <v>10</v>
      </c>
      <c r="LB21" s="27">
        <v>17</v>
      </c>
      <c r="LC21" s="43">
        <f>SUM(KQ21:LB21)</f>
        <v>146</v>
      </c>
      <c r="LD21" s="27">
        <v>8</v>
      </c>
      <c r="LE21" s="27">
        <v>12</v>
      </c>
      <c r="LF21" s="27">
        <v>11</v>
      </c>
      <c r="LG21" s="27">
        <v>6</v>
      </c>
      <c r="LH21" s="27">
        <v>19</v>
      </c>
      <c r="LI21" s="27">
        <v>13</v>
      </c>
      <c r="LJ21" s="27">
        <v>6</v>
      </c>
      <c r="LK21" s="27">
        <v>8</v>
      </c>
      <c r="LL21" s="27">
        <v>5</v>
      </c>
      <c r="LM21" s="27">
        <v>1</v>
      </c>
      <c r="LN21" s="27">
        <v>14</v>
      </c>
      <c r="LO21" s="27">
        <v>17</v>
      </c>
      <c r="LP21" s="43">
        <f>SUM(LD21:LO21)</f>
        <v>120</v>
      </c>
      <c r="LQ21" s="164">
        <v>13</v>
      </c>
      <c r="LR21" s="164">
        <v>21</v>
      </c>
      <c r="LS21" s="164">
        <v>47</v>
      </c>
      <c r="LT21" s="164">
        <v>12</v>
      </c>
      <c r="LU21" s="164">
        <v>15</v>
      </c>
      <c r="LV21" s="164">
        <v>7</v>
      </c>
      <c r="LW21" s="164">
        <v>12</v>
      </c>
      <c r="LX21" s="164">
        <v>14</v>
      </c>
      <c r="LY21" s="164">
        <v>13</v>
      </c>
      <c r="LZ21" s="164">
        <v>0</v>
      </c>
      <c r="MA21" s="164">
        <v>0</v>
      </c>
      <c r="MB21" s="164">
        <v>36</v>
      </c>
      <c r="MC21" s="43">
        <f>SUM(LQ21:MB21)</f>
        <v>190</v>
      </c>
      <c r="MD21" s="164">
        <v>36</v>
      </c>
      <c r="ME21" s="164">
        <v>23</v>
      </c>
      <c r="MF21" s="164">
        <v>33</v>
      </c>
      <c r="MG21" s="164">
        <v>18</v>
      </c>
      <c r="MH21" s="164">
        <v>10</v>
      </c>
      <c r="MI21" s="164">
        <v>13</v>
      </c>
      <c r="MJ21" s="164">
        <v>42</v>
      </c>
      <c r="MK21" s="164"/>
      <c r="ML21" s="164"/>
      <c r="MM21" s="164"/>
      <c r="MN21" s="164"/>
      <c r="MO21" s="164"/>
      <c r="MP21" s="43">
        <f>SUM(MD21:MO21)</f>
        <v>175</v>
      </c>
    </row>
    <row r="22" spans="1:354" ht="13.5" thickBot="1" x14ac:dyDescent="0.3">
      <c r="A22" s="195"/>
      <c r="B22" s="198"/>
      <c r="C22" s="12" t="s">
        <v>87</v>
      </c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42">
        <f t="shared" si="47"/>
        <v>0</v>
      </c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42">
        <f t="shared" si="48"/>
        <v>0</v>
      </c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42">
        <f t="shared" si="49"/>
        <v>0</v>
      </c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43">
        <f t="shared" si="3"/>
        <v>0</v>
      </c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43">
        <f t="shared" si="50"/>
        <v>0</v>
      </c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43">
        <f t="shared" si="51"/>
        <v>0</v>
      </c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43">
        <f t="shared" si="52"/>
        <v>0</v>
      </c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43">
        <f t="shared" si="53"/>
        <v>0</v>
      </c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43">
        <f t="shared" si="54"/>
        <v>0</v>
      </c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43">
        <f t="shared" si="55"/>
        <v>0</v>
      </c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43">
        <f t="shared" si="56"/>
        <v>0</v>
      </c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43">
        <f t="shared" si="57"/>
        <v>0</v>
      </c>
      <c r="FD22" s="27">
        <v>18</v>
      </c>
      <c r="FE22" s="27">
        <v>12</v>
      </c>
      <c r="FF22" s="27">
        <v>21</v>
      </c>
      <c r="FG22" s="27">
        <v>21</v>
      </c>
      <c r="FH22" s="27">
        <v>23</v>
      </c>
      <c r="FI22" s="27">
        <v>20</v>
      </c>
      <c r="FJ22" s="27">
        <v>9</v>
      </c>
      <c r="FK22" s="27">
        <v>24</v>
      </c>
      <c r="FL22" s="27">
        <v>14</v>
      </c>
      <c r="FM22" s="27">
        <v>15</v>
      </c>
      <c r="FN22" s="27">
        <v>15</v>
      </c>
      <c r="FO22" s="27">
        <v>22</v>
      </c>
      <c r="FP22" s="43">
        <f t="shared" si="58"/>
        <v>214</v>
      </c>
      <c r="FQ22" s="27">
        <v>26</v>
      </c>
      <c r="FR22" s="27">
        <v>28</v>
      </c>
      <c r="FS22" s="27">
        <v>24</v>
      </c>
      <c r="FT22" s="27">
        <v>21</v>
      </c>
      <c r="FU22" s="27">
        <v>16</v>
      </c>
      <c r="FV22" s="27">
        <v>20</v>
      </c>
      <c r="FW22" s="27">
        <v>15</v>
      </c>
      <c r="FX22" s="27">
        <v>21</v>
      </c>
      <c r="FY22" s="27">
        <v>18</v>
      </c>
      <c r="FZ22" s="27">
        <v>21</v>
      </c>
      <c r="GA22" s="27">
        <v>16</v>
      </c>
      <c r="GB22" s="27">
        <v>14</v>
      </c>
      <c r="GC22" s="43">
        <f t="shared" si="59"/>
        <v>240</v>
      </c>
      <c r="GD22" s="27">
        <v>16</v>
      </c>
      <c r="GE22" s="27">
        <v>31</v>
      </c>
      <c r="GF22" s="27">
        <v>13</v>
      </c>
      <c r="GG22" s="27">
        <v>17</v>
      </c>
      <c r="GH22" s="27">
        <v>17</v>
      </c>
      <c r="GI22" s="27">
        <v>19</v>
      </c>
      <c r="GJ22" s="27">
        <v>22</v>
      </c>
      <c r="GK22" s="27">
        <v>11</v>
      </c>
      <c r="GL22" s="27">
        <v>19</v>
      </c>
      <c r="GM22" s="27">
        <v>15</v>
      </c>
      <c r="GN22" s="27">
        <v>18</v>
      </c>
      <c r="GO22" s="27">
        <v>10</v>
      </c>
      <c r="GP22" s="43">
        <f>SUM(GD22:GO22)</f>
        <v>208</v>
      </c>
      <c r="GQ22" s="27">
        <v>35</v>
      </c>
      <c r="GR22" s="27">
        <v>15</v>
      </c>
      <c r="GS22" s="27">
        <v>21</v>
      </c>
      <c r="GT22" s="27">
        <v>18</v>
      </c>
      <c r="GU22" s="27">
        <v>14</v>
      </c>
      <c r="GV22" s="27">
        <v>14</v>
      </c>
      <c r="GW22" s="27">
        <v>14</v>
      </c>
      <c r="GX22" s="27">
        <v>15</v>
      </c>
      <c r="GY22" s="27">
        <v>17</v>
      </c>
      <c r="GZ22" s="27">
        <v>25</v>
      </c>
      <c r="HA22" s="27">
        <v>15</v>
      </c>
      <c r="HB22" s="27">
        <v>23</v>
      </c>
      <c r="HC22" s="43">
        <f>SUM(GQ22:HB22)</f>
        <v>226</v>
      </c>
      <c r="HD22" s="27">
        <v>16</v>
      </c>
      <c r="HE22" s="27">
        <v>14</v>
      </c>
      <c r="HF22" s="27">
        <v>23</v>
      </c>
      <c r="HG22" s="27">
        <v>19</v>
      </c>
      <c r="HH22" s="27">
        <v>23</v>
      </c>
      <c r="HI22" s="27">
        <v>16</v>
      </c>
      <c r="HJ22" s="27">
        <v>18</v>
      </c>
      <c r="HK22" s="27">
        <v>16</v>
      </c>
      <c r="HL22" s="27">
        <v>13</v>
      </c>
      <c r="HM22" s="27">
        <v>12</v>
      </c>
      <c r="HN22" s="27">
        <v>16</v>
      </c>
      <c r="HO22" s="27">
        <v>16</v>
      </c>
      <c r="HP22" s="43">
        <f>SUM(HD22:HO22)</f>
        <v>202</v>
      </c>
      <c r="HQ22" s="27">
        <v>19</v>
      </c>
      <c r="HR22" s="27">
        <v>20</v>
      </c>
      <c r="HS22" s="27">
        <v>22</v>
      </c>
      <c r="HT22" s="27">
        <v>13</v>
      </c>
      <c r="HU22" s="27">
        <v>15</v>
      </c>
      <c r="HV22" s="27">
        <v>18</v>
      </c>
      <c r="HW22" s="27">
        <v>21</v>
      </c>
      <c r="HX22" s="27">
        <v>15</v>
      </c>
      <c r="HY22" s="27">
        <v>19</v>
      </c>
      <c r="HZ22" s="27">
        <v>21</v>
      </c>
      <c r="IA22" s="27">
        <v>24</v>
      </c>
      <c r="IB22" s="27">
        <v>31</v>
      </c>
      <c r="IC22" s="43">
        <f>SUM(HQ22:IB22)</f>
        <v>238</v>
      </c>
      <c r="ID22" s="27">
        <v>18</v>
      </c>
      <c r="IE22" s="27">
        <v>24</v>
      </c>
      <c r="IF22" s="27">
        <v>26</v>
      </c>
      <c r="IG22" s="27">
        <v>20</v>
      </c>
      <c r="IH22" s="27">
        <v>22</v>
      </c>
      <c r="II22" s="27">
        <v>17</v>
      </c>
      <c r="IJ22" s="27">
        <v>21</v>
      </c>
      <c r="IK22" s="27">
        <v>23</v>
      </c>
      <c r="IL22" s="27">
        <v>7</v>
      </c>
      <c r="IM22" s="27">
        <v>23</v>
      </c>
      <c r="IN22" s="27">
        <v>18</v>
      </c>
      <c r="IO22" s="27">
        <v>17</v>
      </c>
      <c r="IP22" s="43">
        <f>SUM(ID22:IO22)</f>
        <v>236</v>
      </c>
      <c r="IQ22" s="27">
        <v>18</v>
      </c>
      <c r="IR22" s="27">
        <v>16</v>
      </c>
      <c r="IS22" s="27">
        <v>38</v>
      </c>
      <c r="IT22" s="27">
        <v>17</v>
      </c>
      <c r="IU22" s="27">
        <v>23</v>
      </c>
      <c r="IV22" s="27">
        <v>16</v>
      </c>
      <c r="IW22" s="27">
        <v>21</v>
      </c>
      <c r="IX22" s="27">
        <v>17</v>
      </c>
      <c r="IY22" s="27">
        <v>10</v>
      </c>
      <c r="IZ22" s="27">
        <v>19</v>
      </c>
      <c r="JA22" s="27">
        <v>19</v>
      </c>
      <c r="JB22" s="27">
        <v>22</v>
      </c>
      <c r="JC22" s="43">
        <f>SUM(IQ22:JB22)</f>
        <v>236</v>
      </c>
      <c r="JD22" s="27">
        <v>29</v>
      </c>
      <c r="JE22" s="27">
        <v>15</v>
      </c>
      <c r="JF22" s="27">
        <v>23</v>
      </c>
      <c r="JG22" s="27">
        <v>19</v>
      </c>
      <c r="JH22" s="27">
        <v>24</v>
      </c>
      <c r="JI22" s="27">
        <v>25</v>
      </c>
      <c r="JJ22" s="159">
        <v>20</v>
      </c>
      <c r="JK22" s="27">
        <v>13</v>
      </c>
      <c r="JL22" s="27">
        <v>19</v>
      </c>
      <c r="JM22" s="27">
        <v>17</v>
      </c>
      <c r="JN22" s="27">
        <v>23</v>
      </c>
      <c r="JO22" s="27">
        <v>21</v>
      </c>
      <c r="JP22" s="43">
        <f>SUM(JD22:JO22)</f>
        <v>248</v>
      </c>
      <c r="JQ22" s="27">
        <v>18</v>
      </c>
      <c r="JR22" s="27">
        <v>13</v>
      </c>
      <c r="JS22" s="27">
        <v>19</v>
      </c>
      <c r="JT22" s="27">
        <v>18</v>
      </c>
      <c r="JU22" s="27">
        <v>15</v>
      </c>
      <c r="JV22" s="27">
        <v>25</v>
      </c>
      <c r="JW22" s="27">
        <v>25</v>
      </c>
      <c r="JX22" s="27">
        <v>13</v>
      </c>
      <c r="JY22" s="27">
        <v>18</v>
      </c>
      <c r="JZ22" s="27">
        <v>13</v>
      </c>
      <c r="KA22" s="27">
        <v>22</v>
      </c>
      <c r="KB22" s="27">
        <v>42</v>
      </c>
      <c r="KC22" s="43">
        <f>SUM(JQ22:KB22)</f>
        <v>241</v>
      </c>
      <c r="KD22" s="27">
        <v>13</v>
      </c>
      <c r="KE22" s="27">
        <v>46</v>
      </c>
      <c r="KF22" s="27">
        <v>30</v>
      </c>
      <c r="KG22" s="27">
        <v>46</v>
      </c>
      <c r="KH22" s="27">
        <v>22</v>
      </c>
      <c r="KI22" s="27">
        <v>30</v>
      </c>
      <c r="KJ22" s="27">
        <v>20</v>
      </c>
      <c r="KK22" s="27">
        <v>22</v>
      </c>
      <c r="KL22" s="27">
        <v>10</v>
      </c>
      <c r="KM22" s="27">
        <v>26</v>
      </c>
      <c r="KN22" s="27">
        <v>21</v>
      </c>
      <c r="KO22" s="27">
        <v>29</v>
      </c>
      <c r="KP22" s="43">
        <f>SUM(KD22:KO22)</f>
        <v>315</v>
      </c>
      <c r="KQ22" s="27">
        <v>19</v>
      </c>
      <c r="KR22" s="27">
        <v>33</v>
      </c>
      <c r="KS22" s="27">
        <v>28</v>
      </c>
      <c r="KT22" s="27">
        <v>25</v>
      </c>
      <c r="KU22" s="27">
        <v>23</v>
      </c>
      <c r="KV22" s="27">
        <v>11</v>
      </c>
      <c r="KW22" s="27">
        <v>9</v>
      </c>
      <c r="KX22" s="27">
        <v>29</v>
      </c>
      <c r="KY22" s="27">
        <v>41</v>
      </c>
      <c r="KZ22" s="27">
        <v>17</v>
      </c>
      <c r="LA22" s="27">
        <v>18</v>
      </c>
      <c r="LB22" s="27">
        <v>13</v>
      </c>
      <c r="LC22" s="43">
        <f>SUM(KQ22:LB22)</f>
        <v>266</v>
      </c>
      <c r="LD22" s="27">
        <v>15</v>
      </c>
      <c r="LE22" s="27">
        <v>14</v>
      </c>
      <c r="LF22" s="27">
        <v>22</v>
      </c>
      <c r="LG22" s="27">
        <v>27</v>
      </c>
      <c r="LH22" s="27">
        <v>27</v>
      </c>
      <c r="LI22" s="27">
        <v>15</v>
      </c>
      <c r="LJ22" s="27">
        <v>15</v>
      </c>
      <c r="LK22" s="27">
        <v>14</v>
      </c>
      <c r="LL22" s="27">
        <v>27</v>
      </c>
      <c r="LM22" s="27">
        <v>23</v>
      </c>
      <c r="LN22" s="27">
        <v>16</v>
      </c>
      <c r="LO22" s="27">
        <v>27</v>
      </c>
      <c r="LP22" s="43">
        <f>SUM(LD22:LO22)</f>
        <v>242</v>
      </c>
      <c r="LQ22" s="164">
        <v>31</v>
      </c>
      <c r="LR22" s="164">
        <v>17</v>
      </c>
      <c r="LS22" s="164">
        <v>25</v>
      </c>
      <c r="LT22" s="164">
        <v>23</v>
      </c>
      <c r="LU22" s="164">
        <v>20</v>
      </c>
      <c r="LV22" s="164">
        <v>16</v>
      </c>
      <c r="LW22" s="164">
        <v>17</v>
      </c>
      <c r="LX22" s="164">
        <v>14</v>
      </c>
      <c r="LY22" s="164">
        <v>16</v>
      </c>
      <c r="LZ22" s="164">
        <v>20</v>
      </c>
      <c r="MA22" s="164">
        <v>15</v>
      </c>
      <c r="MB22" s="164">
        <v>24</v>
      </c>
      <c r="MC22" s="43">
        <f>SUM(LQ22:MB22)</f>
        <v>238</v>
      </c>
      <c r="MD22" s="164">
        <v>30</v>
      </c>
      <c r="ME22" s="164">
        <v>33</v>
      </c>
      <c r="MF22" s="164">
        <v>35</v>
      </c>
      <c r="MG22" s="164">
        <v>20</v>
      </c>
      <c r="MH22" s="164">
        <v>18</v>
      </c>
      <c r="MI22" s="164">
        <v>9</v>
      </c>
      <c r="MJ22" s="164">
        <v>12</v>
      </c>
      <c r="MK22" s="164"/>
      <c r="ML22" s="164"/>
      <c r="MM22" s="164"/>
      <c r="MN22" s="164"/>
      <c r="MO22" s="164"/>
      <c r="MP22" s="43">
        <f>SUM(MD22:MO22)</f>
        <v>157</v>
      </c>
    </row>
    <row r="23" spans="1:354" ht="23.25" thickBot="1" x14ac:dyDescent="0.3">
      <c r="A23" s="195"/>
      <c r="B23" s="199"/>
      <c r="C23" s="14" t="s">
        <v>40</v>
      </c>
      <c r="D23" s="35">
        <v>57</v>
      </c>
      <c r="E23" s="35">
        <v>92</v>
      </c>
      <c r="F23" s="35">
        <v>104</v>
      </c>
      <c r="G23" s="35">
        <v>88</v>
      </c>
      <c r="H23" s="35">
        <v>80</v>
      </c>
      <c r="I23" s="35">
        <v>64</v>
      </c>
      <c r="J23" s="35">
        <v>80</v>
      </c>
      <c r="K23" s="35">
        <v>74</v>
      </c>
      <c r="L23" s="35">
        <v>86</v>
      </c>
      <c r="M23" s="35">
        <v>76</v>
      </c>
      <c r="N23" s="35">
        <v>72</v>
      </c>
      <c r="O23" s="35">
        <v>77</v>
      </c>
      <c r="P23" s="46">
        <f t="shared" si="47"/>
        <v>950</v>
      </c>
      <c r="Q23" s="35">
        <v>81</v>
      </c>
      <c r="R23" s="35">
        <v>85</v>
      </c>
      <c r="S23" s="35">
        <v>78</v>
      </c>
      <c r="T23" s="35">
        <v>50</v>
      </c>
      <c r="U23" s="35">
        <v>56</v>
      </c>
      <c r="V23" s="35">
        <v>59</v>
      </c>
      <c r="W23" s="35">
        <v>72</v>
      </c>
      <c r="X23" s="35">
        <v>58</v>
      </c>
      <c r="Y23" s="35">
        <v>53</v>
      </c>
      <c r="Z23" s="35">
        <v>69</v>
      </c>
      <c r="AA23" s="35">
        <v>74</v>
      </c>
      <c r="AB23" s="35">
        <v>75</v>
      </c>
      <c r="AC23" s="46">
        <f t="shared" si="48"/>
        <v>810</v>
      </c>
      <c r="AD23" s="35">
        <v>88</v>
      </c>
      <c r="AE23" s="35">
        <v>84</v>
      </c>
      <c r="AF23" s="35">
        <v>76</v>
      </c>
      <c r="AG23" s="35">
        <v>57</v>
      </c>
      <c r="AH23" s="35">
        <v>60</v>
      </c>
      <c r="AI23" s="35">
        <v>69</v>
      </c>
      <c r="AJ23" s="35">
        <v>63</v>
      </c>
      <c r="AK23" s="35">
        <v>76</v>
      </c>
      <c r="AL23" s="35">
        <v>74</v>
      </c>
      <c r="AM23" s="35">
        <v>79</v>
      </c>
      <c r="AN23" s="35">
        <v>74</v>
      </c>
      <c r="AO23" s="35">
        <v>62</v>
      </c>
      <c r="AP23" s="46">
        <f t="shared" si="49"/>
        <v>862</v>
      </c>
      <c r="AQ23" s="35">
        <v>92</v>
      </c>
      <c r="AR23" s="35">
        <v>73</v>
      </c>
      <c r="AS23" s="35">
        <v>69</v>
      </c>
      <c r="AT23" s="35">
        <v>82</v>
      </c>
      <c r="AU23" s="35">
        <v>61</v>
      </c>
      <c r="AV23" s="35">
        <v>76</v>
      </c>
      <c r="AW23" s="35">
        <v>55</v>
      </c>
      <c r="AX23" s="35">
        <v>70</v>
      </c>
      <c r="AY23" s="35">
        <v>55</v>
      </c>
      <c r="AZ23" s="35">
        <v>61</v>
      </c>
      <c r="BA23" s="35">
        <v>58</v>
      </c>
      <c r="BB23" s="35">
        <v>64</v>
      </c>
      <c r="BC23" s="41">
        <f t="shared" si="3"/>
        <v>816</v>
      </c>
      <c r="BD23" s="35">
        <v>75</v>
      </c>
      <c r="BE23" s="35">
        <v>76</v>
      </c>
      <c r="BF23" s="35">
        <v>83</v>
      </c>
      <c r="BG23" s="35">
        <v>91</v>
      </c>
      <c r="BH23" s="35">
        <v>77</v>
      </c>
      <c r="BI23" s="35">
        <v>44</v>
      </c>
      <c r="BJ23" s="35">
        <v>76</v>
      </c>
      <c r="BK23" s="35">
        <v>74</v>
      </c>
      <c r="BL23" s="35">
        <v>84</v>
      </c>
      <c r="BM23" s="35">
        <v>65</v>
      </c>
      <c r="BN23" s="35">
        <v>60</v>
      </c>
      <c r="BO23" s="35">
        <v>82</v>
      </c>
      <c r="BP23" s="37">
        <f t="shared" si="50"/>
        <v>887</v>
      </c>
      <c r="BQ23" s="35">
        <v>111</v>
      </c>
      <c r="BR23" s="35">
        <v>82</v>
      </c>
      <c r="BS23" s="35">
        <v>104</v>
      </c>
      <c r="BT23" s="35">
        <v>62</v>
      </c>
      <c r="BU23" s="35">
        <v>40</v>
      </c>
      <c r="BV23" s="35">
        <v>78</v>
      </c>
      <c r="BW23" s="35">
        <v>64</v>
      </c>
      <c r="BX23" s="35">
        <v>61</v>
      </c>
      <c r="BY23" s="35">
        <v>67</v>
      </c>
      <c r="BZ23" s="35">
        <v>76</v>
      </c>
      <c r="CA23" s="35">
        <v>49</v>
      </c>
      <c r="CB23" s="35">
        <v>76</v>
      </c>
      <c r="CC23" s="37">
        <f t="shared" si="51"/>
        <v>870</v>
      </c>
      <c r="CD23" s="35">
        <v>89</v>
      </c>
      <c r="CE23" s="35">
        <v>85</v>
      </c>
      <c r="CF23" s="35">
        <v>107</v>
      </c>
      <c r="CG23" s="35">
        <v>83</v>
      </c>
      <c r="CH23" s="35">
        <v>79</v>
      </c>
      <c r="CI23" s="35">
        <v>87</v>
      </c>
      <c r="CJ23" s="35">
        <v>80</v>
      </c>
      <c r="CK23" s="35">
        <v>83</v>
      </c>
      <c r="CL23" s="35">
        <v>76</v>
      </c>
      <c r="CM23" s="35">
        <v>65</v>
      </c>
      <c r="CN23" s="35">
        <v>68</v>
      </c>
      <c r="CO23" s="35">
        <v>106</v>
      </c>
      <c r="CP23" s="37">
        <f t="shared" si="52"/>
        <v>1008</v>
      </c>
      <c r="CQ23" s="35">
        <v>80</v>
      </c>
      <c r="CR23" s="35">
        <v>88</v>
      </c>
      <c r="CS23" s="35">
        <v>92</v>
      </c>
      <c r="CT23" s="35">
        <v>62</v>
      </c>
      <c r="CU23" s="35">
        <v>74</v>
      </c>
      <c r="CV23" s="35">
        <v>66</v>
      </c>
      <c r="CW23" s="35">
        <v>34</v>
      </c>
      <c r="CX23" s="35">
        <v>125</v>
      </c>
      <c r="CY23" s="35">
        <v>140</v>
      </c>
      <c r="CZ23" s="35">
        <v>72</v>
      </c>
      <c r="DA23" s="35">
        <v>91</v>
      </c>
      <c r="DB23" s="35">
        <v>101</v>
      </c>
      <c r="DC23" s="37">
        <f t="shared" si="53"/>
        <v>1025</v>
      </c>
      <c r="DD23" s="35">
        <v>106</v>
      </c>
      <c r="DE23" s="35">
        <v>101</v>
      </c>
      <c r="DF23" s="35">
        <v>86</v>
      </c>
      <c r="DG23" s="35">
        <v>88</v>
      </c>
      <c r="DH23" s="35">
        <v>76</v>
      </c>
      <c r="DI23" s="35">
        <v>69</v>
      </c>
      <c r="DJ23" s="35">
        <v>82</v>
      </c>
      <c r="DK23" s="35">
        <v>85</v>
      </c>
      <c r="DL23" s="35">
        <v>72</v>
      </c>
      <c r="DM23" s="35">
        <v>84</v>
      </c>
      <c r="DN23" s="35">
        <v>85</v>
      </c>
      <c r="DO23" s="35">
        <v>74</v>
      </c>
      <c r="DP23" s="37">
        <f t="shared" si="54"/>
        <v>1008</v>
      </c>
      <c r="DQ23" s="35">
        <v>74</v>
      </c>
      <c r="DR23" s="35">
        <v>105</v>
      </c>
      <c r="DS23" s="35">
        <v>106</v>
      </c>
      <c r="DT23" s="35">
        <v>87</v>
      </c>
      <c r="DU23" s="35">
        <v>76</v>
      </c>
      <c r="DV23" s="35">
        <v>79</v>
      </c>
      <c r="DW23" s="35">
        <v>82</v>
      </c>
      <c r="DX23" s="35">
        <v>79</v>
      </c>
      <c r="DY23" s="35">
        <v>72</v>
      </c>
      <c r="DZ23" s="35">
        <v>96</v>
      </c>
      <c r="EA23" s="35">
        <v>74</v>
      </c>
      <c r="EB23" s="35">
        <v>76</v>
      </c>
      <c r="EC23" s="37">
        <f t="shared" si="55"/>
        <v>1006</v>
      </c>
      <c r="ED23" s="35">
        <v>110</v>
      </c>
      <c r="EE23" s="35">
        <v>109</v>
      </c>
      <c r="EF23" s="35">
        <v>98</v>
      </c>
      <c r="EG23" s="35">
        <v>94</v>
      </c>
      <c r="EH23" s="35">
        <v>92</v>
      </c>
      <c r="EI23" s="35">
        <v>83</v>
      </c>
      <c r="EJ23" s="35">
        <v>87</v>
      </c>
      <c r="EK23" s="35">
        <v>89</v>
      </c>
      <c r="EL23" s="35">
        <v>92</v>
      </c>
      <c r="EM23" s="35">
        <v>96</v>
      </c>
      <c r="EN23" s="35">
        <v>79</v>
      </c>
      <c r="EO23" s="35">
        <v>102</v>
      </c>
      <c r="EP23" s="37">
        <f t="shared" si="56"/>
        <v>1131</v>
      </c>
      <c r="EQ23" s="35">
        <v>100</v>
      </c>
      <c r="ER23" s="35">
        <v>112</v>
      </c>
      <c r="ES23" s="35">
        <v>118</v>
      </c>
      <c r="ET23" s="35">
        <v>109</v>
      </c>
      <c r="EU23" s="35">
        <v>83</v>
      </c>
      <c r="EV23" s="35">
        <v>96</v>
      </c>
      <c r="EW23" s="35">
        <v>63</v>
      </c>
      <c r="EX23" s="35">
        <v>88</v>
      </c>
      <c r="EY23" s="35">
        <v>62</v>
      </c>
      <c r="EZ23" s="35">
        <v>121</v>
      </c>
      <c r="FA23" s="35">
        <v>84</v>
      </c>
      <c r="FB23" s="35">
        <v>114</v>
      </c>
      <c r="FC23" s="37">
        <f t="shared" si="57"/>
        <v>1150</v>
      </c>
      <c r="FD23" s="35">
        <f>SUM(FD18:FD22)</f>
        <v>110</v>
      </c>
      <c r="FE23" s="35">
        <f t="shared" ref="FE23:HP23" si="60">SUM(FE18:FE22)</f>
        <v>98</v>
      </c>
      <c r="FF23" s="35">
        <f t="shared" si="60"/>
        <v>111</v>
      </c>
      <c r="FG23" s="35">
        <f t="shared" si="60"/>
        <v>99</v>
      </c>
      <c r="FH23" s="35">
        <f t="shared" si="60"/>
        <v>104</v>
      </c>
      <c r="FI23" s="35">
        <f t="shared" si="60"/>
        <v>105</v>
      </c>
      <c r="FJ23" s="35">
        <f t="shared" si="60"/>
        <v>83</v>
      </c>
      <c r="FK23" s="35">
        <f t="shared" si="60"/>
        <v>113</v>
      </c>
      <c r="FL23" s="35">
        <f t="shared" si="60"/>
        <v>114</v>
      </c>
      <c r="FM23" s="35">
        <f t="shared" si="60"/>
        <v>86</v>
      </c>
      <c r="FN23" s="35">
        <f t="shared" si="60"/>
        <v>86</v>
      </c>
      <c r="FO23" s="35">
        <f t="shared" si="60"/>
        <v>119</v>
      </c>
      <c r="FP23" s="35">
        <f t="shared" si="60"/>
        <v>1228</v>
      </c>
      <c r="FQ23" s="35">
        <f t="shared" si="60"/>
        <v>122</v>
      </c>
      <c r="FR23" s="35">
        <f t="shared" si="60"/>
        <v>121</v>
      </c>
      <c r="FS23" s="35">
        <f t="shared" si="60"/>
        <v>114</v>
      </c>
      <c r="FT23" s="35">
        <f t="shared" si="60"/>
        <v>99</v>
      </c>
      <c r="FU23" s="35">
        <f t="shared" si="60"/>
        <v>105</v>
      </c>
      <c r="FV23" s="35">
        <f t="shared" si="60"/>
        <v>90</v>
      </c>
      <c r="FW23" s="35">
        <f t="shared" si="60"/>
        <v>103</v>
      </c>
      <c r="FX23" s="35">
        <f t="shared" si="60"/>
        <v>91</v>
      </c>
      <c r="FY23" s="35">
        <f t="shared" si="60"/>
        <v>96</v>
      </c>
      <c r="FZ23" s="35">
        <f t="shared" si="60"/>
        <v>94</v>
      </c>
      <c r="GA23" s="35">
        <f t="shared" si="60"/>
        <v>87</v>
      </c>
      <c r="GB23" s="35">
        <f t="shared" si="60"/>
        <v>100</v>
      </c>
      <c r="GC23" s="35">
        <f t="shared" si="60"/>
        <v>1222</v>
      </c>
      <c r="GD23" s="35">
        <f t="shared" si="60"/>
        <v>103</v>
      </c>
      <c r="GE23" s="35">
        <f t="shared" si="60"/>
        <v>98</v>
      </c>
      <c r="GF23" s="35">
        <f t="shared" si="60"/>
        <v>106</v>
      </c>
      <c r="GG23" s="35">
        <f t="shared" si="60"/>
        <v>119</v>
      </c>
      <c r="GH23" s="35">
        <f t="shared" si="60"/>
        <v>73</v>
      </c>
      <c r="GI23" s="35">
        <f t="shared" si="60"/>
        <v>80</v>
      </c>
      <c r="GJ23" s="35">
        <f t="shared" si="60"/>
        <v>114</v>
      </c>
      <c r="GK23" s="35">
        <f t="shared" si="60"/>
        <v>76</v>
      </c>
      <c r="GL23" s="35">
        <f t="shared" si="60"/>
        <v>106</v>
      </c>
      <c r="GM23" s="35">
        <f t="shared" si="60"/>
        <v>107</v>
      </c>
      <c r="GN23" s="35">
        <f t="shared" si="60"/>
        <v>90</v>
      </c>
      <c r="GO23" s="35">
        <f t="shared" si="60"/>
        <v>107</v>
      </c>
      <c r="GP23" s="35">
        <f t="shared" si="60"/>
        <v>1179</v>
      </c>
      <c r="GQ23" s="35">
        <f t="shared" si="60"/>
        <v>128</v>
      </c>
      <c r="GR23" s="35">
        <f t="shared" si="60"/>
        <v>117</v>
      </c>
      <c r="GS23" s="35">
        <f t="shared" si="60"/>
        <v>131</v>
      </c>
      <c r="GT23" s="35">
        <f t="shared" si="60"/>
        <v>94</v>
      </c>
      <c r="GU23" s="35">
        <f t="shared" si="60"/>
        <v>97</v>
      </c>
      <c r="GV23" s="35">
        <f t="shared" si="60"/>
        <v>74</v>
      </c>
      <c r="GW23" s="35">
        <f t="shared" si="60"/>
        <v>86</v>
      </c>
      <c r="GX23" s="35">
        <f t="shared" si="60"/>
        <v>94</v>
      </c>
      <c r="GY23" s="35">
        <f t="shared" si="60"/>
        <v>77</v>
      </c>
      <c r="GZ23" s="35">
        <f t="shared" si="60"/>
        <v>110</v>
      </c>
      <c r="HA23" s="35">
        <f t="shared" si="60"/>
        <v>93</v>
      </c>
      <c r="HB23" s="35">
        <f t="shared" si="60"/>
        <v>140</v>
      </c>
      <c r="HC23" s="35">
        <f t="shared" si="60"/>
        <v>1241</v>
      </c>
      <c r="HD23" s="35">
        <f t="shared" si="60"/>
        <v>123</v>
      </c>
      <c r="HE23" s="35">
        <f t="shared" si="60"/>
        <v>110</v>
      </c>
      <c r="HF23" s="35">
        <f t="shared" si="60"/>
        <v>118</v>
      </c>
      <c r="HG23" s="35">
        <f t="shared" si="60"/>
        <v>111</v>
      </c>
      <c r="HH23" s="35">
        <f t="shared" si="60"/>
        <v>108</v>
      </c>
      <c r="HI23" s="35">
        <f t="shared" si="60"/>
        <v>104</v>
      </c>
      <c r="HJ23" s="35">
        <f t="shared" si="60"/>
        <v>78</v>
      </c>
      <c r="HK23" s="35">
        <f t="shared" si="60"/>
        <v>73</v>
      </c>
      <c r="HL23" s="35">
        <f t="shared" si="60"/>
        <v>101</v>
      </c>
      <c r="HM23" s="35">
        <f t="shared" si="60"/>
        <v>77</v>
      </c>
      <c r="HN23" s="35">
        <f t="shared" si="60"/>
        <v>100</v>
      </c>
      <c r="HO23" s="35">
        <f t="shared" si="60"/>
        <v>125</v>
      </c>
      <c r="HP23" s="35">
        <f t="shared" si="60"/>
        <v>1228</v>
      </c>
      <c r="HQ23" s="35">
        <f t="shared" ref="HQ23:IP23" si="61">SUM(HQ18:HQ22)</f>
        <v>122</v>
      </c>
      <c r="HR23" s="35">
        <f t="shared" si="61"/>
        <v>120</v>
      </c>
      <c r="HS23" s="35">
        <f t="shared" si="61"/>
        <v>135</v>
      </c>
      <c r="HT23" s="35">
        <f t="shared" si="61"/>
        <v>99</v>
      </c>
      <c r="HU23" s="35">
        <f t="shared" si="61"/>
        <v>81</v>
      </c>
      <c r="HV23" s="35">
        <f t="shared" si="61"/>
        <v>110</v>
      </c>
      <c r="HW23" s="35">
        <f t="shared" si="61"/>
        <v>116</v>
      </c>
      <c r="HX23" s="35">
        <f t="shared" si="61"/>
        <v>81</v>
      </c>
      <c r="HY23" s="35">
        <f t="shared" si="61"/>
        <v>90</v>
      </c>
      <c r="HZ23" s="35">
        <f t="shared" si="61"/>
        <v>121</v>
      </c>
      <c r="IA23" s="35">
        <f t="shared" si="61"/>
        <v>132</v>
      </c>
      <c r="IB23" s="35">
        <f t="shared" si="61"/>
        <v>110</v>
      </c>
      <c r="IC23" s="37">
        <f t="shared" si="61"/>
        <v>1317</v>
      </c>
      <c r="ID23" s="35">
        <f t="shared" si="61"/>
        <v>150</v>
      </c>
      <c r="IE23" s="35">
        <f t="shared" si="61"/>
        <v>147</v>
      </c>
      <c r="IF23" s="35">
        <f t="shared" si="61"/>
        <v>134</v>
      </c>
      <c r="IG23" s="35">
        <f t="shared" si="61"/>
        <v>110</v>
      </c>
      <c r="IH23" s="35">
        <f t="shared" si="61"/>
        <v>107</v>
      </c>
      <c r="II23" s="35">
        <f t="shared" si="61"/>
        <v>96</v>
      </c>
      <c r="IJ23" s="35">
        <f t="shared" si="61"/>
        <v>107</v>
      </c>
      <c r="IK23" s="35">
        <f t="shared" si="61"/>
        <v>87</v>
      </c>
      <c r="IL23" s="35">
        <f t="shared" si="61"/>
        <v>73</v>
      </c>
      <c r="IM23" s="35">
        <f t="shared" si="61"/>
        <v>118</v>
      </c>
      <c r="IN23" s="35">
        <f t="shared" si="61"/>
        <v>106</v>
      </c>
      <c r="IO23" s="35">
        <f t="shared" si="61"/>
        <v>117</v>
      </c>
      <c r="IP23" s="37">
        <f t="shared" si="61"/>
        <v>1352</v>
      </c>
      <c r="IQ23" s="35">
        <f t="shared" ref="IQ23:JC23" si="62">SUM(IQ18:IQ22)</f>
        <v>119</v>
      </c>
      <c r="IR23" s="35">
        <f t="shared" si="62"/>
        <v>91</v>
      </c>
      <c r="IS23" s="35">
        <f t="shared" si="62"/>
        <v>145</v>
      </c>
      <c r="IT23" s="35">
        <f t="shared" si="62"/>
        <v>118</v>
      </c>
      <c r="IU23" s="35">
        <f t="shared" si="62"/>
        <v>127</v>
      </c>
      <c r="IV23" s="35">
        <f t="shared" si="62"/>
        <v>100</v>
      </c>
      <c r="IW23" s="35">
        <f t="shared" si="62"/>
        <v>89</v>
      </c>
      <c r="IX23" s="35">
        <f t="shared" si="62"/>
        <v>105</v>
      </c>
      <c r="IY23" s="35">
        <f t="shared" si="62"/>
        <v>90</v>
      </c>
      <c r="IZ23" s="35">
        <f t="shared" si="62"/>
        <v>132</v>
      </c>
      <c r="JA23" s="35">
        <f t="shared" si="62"/>
        <v>112</v>
      </c>
      <c r="JB23" s="35">
        <f t="shared" si="62"/>
        <v>119</v>
      </c>
      <c r="JC23" s="37">
        <f t="shared" si="62"/>
        <v>1347</v>
      </c>
      <c r="JD23" s="35">
        <f t="shared" ref="JD23:JP23" si="63">SUM(JD18:JD22)</f>
        <v>149</v>
      </c>
      <c r="JE23" s="35">
        <f t="shared" si="63"/>
        <v>125</v>
      </c>
      <c r="JF23" s="35">
        <f t="shared" si="63"/>
        <v>143</v>
      </c>
      <c r="JG23" s="35">
        <f t="shared" si="63"/>
        <v>110</v>
      </c>
      <c r="JH23" s="35">
        <f t="shared" si="63"/>
        <v>125</v>
      </c>
      <c r="JI23" s="35">
        <f t="shared" si="63"/>
        <v>124</v>
      </c>
      <c r="JJ23" s="160">
        <f t="shared" si="63"/>
        <v>106</v>
      </c>
      <c r="JK23" s="35">
        <f t="shared" si="63"/>
        <v>84</v>
      </c>
      <c r="JL23" s="35">
        <f t="shared" si="63"/>
        <v>95</v>
      </c>
      <c r="JM23" s="35">
        <f t="shared" si="63"/>
        <v>109</v>
      </c>
      <c r="JN23" s="35">
        <f t="shared" si="63"/>
        <v>104</v>
      </c>
      <c r="JO23" s="35">
        <f t="shared" si="63"/>
        <v>123</v>
      </c>
      <c r="JP23" s="37">
        <f t="shared" si="63"/>
        <v>1397</v>
      </c>
      <c r="JQ23" s="35">
        <f t="shared" ref="JQ23:KC23" si="64">SUM(JQ18:JQ22)</f>
        <v>121</v>
      </c>
      <c r="JR23" s="35">
        <f t="shared" si="64"/>
        <v>120</v>
      </c>
      <c r="JS23" s="35">
        <f t="shared" si="64"/>
        <v>98</v>
      </c>
      <c r="JT23" s="35">
        <f t="shared" si="64"/>
        <v>82</v>
      </c>
      <c r="JU23" s="35">
        <f t="shared" si="64"/>
        <v>92</v>
      </c>
      <c r="JV23" s="35">
        <f t="shared" si="64"/>
        <v>123</v>
      </c>
      <c r="JW23" s="35">
        <f t="shared" si="64"/>
        <v>115</v>
      </c>
      <c r="JX23" s="35">
        <f t="shared" si="64"/>
        <v>87</v>
      </c>
      <c r="JY23" s="35">
        <f t="shared" si="64"/>
        <v>111</v>
      </c>
      <c r="JZ23" s="35">
        <f t="shared" si="64"/>
        <v>111</v>
      </c>
      <c r="KA23" s="35">
        <f t="shared" si="64"/>
        <v>126</v>
      </c>
      <c r="KB23" s="35">
        <f t="shared" si="64"/>
        <v>165</v>
      </c>
      <c r="KC23" s="37">
        <f t="shared" si="64"/>
        <v>1351</v>
      </c>
      <c r="KD23" s="35">
        <f t="shared" ref="KD23:KP23" si="65">SUM(KD18:KD22)</f>
        <v>86</v>
      </c>
      <c r="KE23" s="35">
        <f t="shared" si="65"/>
        <v>209</v>
      </c>
      <c r="KF23" s="35">
        <f t="shared" si="65"/>
        <v>233</v>
      </c>
      <c r="KG23" s="35">
        <f t="shared" si="65"/>
        <v>207</v>
      </c>
      <c r="KH23" s="35">
        <f t="shared" si="65"/>
        <v>145</v>
      </c>
      <c r="KI23" s="35">
        <f t="shared" si="65"/>
        <v>159</v>
      </c>
      <c r="KJ23" s="35">
        <f t="shared" si="65"/>
        <v>95</v>
      </c>
      <c r="KK23" s="35">
        <f t="shared" si="65"/>
        <v>111</v>
      </c>
      <c r="KL23" s="35">
        <f t="shared" si="65"/>
        <v>142</v>
      </c>
      <c r="KM23" s="35">
        <f t="shared" si="65"/>
        <v>145</v>
      </c>
      <c r="KN23" s="35">
        <f t="shared" si="65"/>
        <v>127</v>
      </c>
      <c r="KO23" s="35">
        <v>142</v>
      </c>
      <c r="KP23" s="37">
        <f t="shared" si="65"/>
        <v>1803</v>
      </c>
      <c r="KQ23" s="35">
        <f t="shared" ref="KQ23:LB23" si="66">SUM(KQ18:KQ22)</f>
        <v>176</v>
      </c>
      <c r="KR23" s="35">
        <f t="shared" si="66"/>
        <v>173</v>
      </c>
      <c r="KS23" s="35">
        <f t="shared" si="66"/>
        <v>215</v>
      </c>
      <c r="KT23" s="35">
        <f t="shared" si="66"/>
        <v>166</v>
      </c>
      <c r="KU23" s="35">
        <f t="shared" si="66"/>
        <v>125</v>
      </c>
      <c r="KV23" s="35">
        <f t="shared" si="66"/>
        <v>59</v>
      </c>
      <c r="KW23" s="35">
        <f t="shared" si="66"/>
        <v>31</v>
      </c>
      <c r="KX23" s="35">
        <f t="shared" si="66"/>
        <v>179</v>
      </c>
      <c r="KY23" s="35">
        <f t="shared" si="66"/>
        <v>190</v>
      </c>
      <c r="KZ23" s="35">
        <f t="shared" si="66"/>
        <v>95</v>
      </c>
      <c r="LA23" s="35">
        <f t="shared" si="66"/>
        <v>118</v>
      </c>
      <c r="LB23" s="35">
        <f t="shared" si="66"/>
        <v>119</v>
      </c>
      <c r="LC23" s="37">
        <f t="shared" ref="LC23:LO23" si="67">SUM(LC18:LC22)</f>
        <v>1646</v>
      </c>
      <c r="LD23" s="35">
        <f t="shared" si="67"/>
        <v>119</v>
      </c>
      <c r="LE23" s="35">
        <f t="shared" si="67"/>
        <v>80</v>
      </c>
      <c r="LF23" s="35">
        <f t="shared" si="67"/>
        <v>141</v>
      </c>
      <c r="LG23" s="35">
        <f t="shared" si="67"/>
        <v>118</v>
      </c>
      <c r="LH23" s="35">
        <f t="shared" si="67"/>
        <v>163</v>
      </c>
      <c r="LI23" s="35">
        <f t="shared" si="67"/>
        <v>86</v>
      </c>
      <c r="LJ23" s="35">
        <f t="shared" si="67"/>
        <v>98</v>
      </c>
      <c r="LK23" s="35">
        <f t="shared" si="67"/>
        <v>118</v>
      </c>
      <c r="LL23" s="35">
        <f t="shared" si="67"/>
        <v>117</v>
      </c>
      <c r="LM23" s="35">
        <f t="shared" si="67"/>
        <v>119</v>
      </c>
      <c r="LN23" s="35">
        <f t="shared" si="67"/>
        <v>142</v>
      </c>
      <c r="LO23" s="35">
        <f t="shared" si="67"/>
        <v>139</v>
      </c>
      <c r="LP23" s="37">
        <f t="shared" ref="LP23:MB23" si="68">SUM(LP18:LP22)</f>
        <v>1440</v>
      </c>
      <c r="LQ23" s="35">
        <f t="shared" si="68"/>
        <v>150</v>
      </c>
      <c r="LR23" s="35">
        <f t="shared" si="68"/>
        <v>117</v>
      </c>
      <c r="LS23" s="35">
        <f t="shared" si="68"/>
        <v>230</v>
      </c>
      <c r="LT23" s="35">
        <f t="shared" si="68"/>
        <v>139</v>
      </c>
      <c r="LU23" s="35">
        <f t="shared" si="68"/>
        <v>133</v>
      </c>
      <c r="LV23" s="35">
        <f t="shared" si="68"/>
        <v>110</v>
      </c>
      <c r="LW23" s="35">
        <f t="shared" si="68"/>
        <v>126</v>
      </c>
      <c r="LX23" s="35">
        <f t="shared" si="68"/>
        <v>116</v>
      </c>
      <c r="LY23" s="35">
        <f t="shared" si="68"/>
        <v>99</v>
      </c>
      <c r="LZ23" s="35">
        <f t="shared" si="68"/>
        <v>59</v>
      </c>
      <c r="MA23" s="35">
        <f t="shared" si="68"/>
        <v>70</v>
      </c>
      <c r="MB23" s="35">
        <f t="shared" si="68"/>
        <v>277</v>
      </c>
      <c r="MC23" s="37">
        <f t="shared" ref="MC23:MO23" si="69">SUM(MC18:MC22)</f>
        <v>1626</v>
      </c>
      <c r="MD23" s="35">
        <f t="shared" si="69"/>
        <v>282</v>
      </c>
      <c r="ME23" s="35">
        <f t="shared" si="69"/>
        <v>282</v>
      </c>
      <c r="MF23" s="35">
        <f t="shared" si="69"/>
        <v>186</v>
      </c>
      <c r="MG23" s="35">
        <f t="shared" si="69"/>
        <v>167</v>
      </c>
      <c r="MH23" s="35">
        <f t="shared" si="69"/>
        <v>124</v>
      </c>
      <c r="MI23" s="35">
        <f t="shared" si="69"/>
        <v>97</v>
      </c>
      <c r="MJ23" s="35">
        <f t="shared" si="69"/>
        <v>161</v>
      </c>
      <c r="MK23" s="35">
        <f t="shared" si="69"/>
        <v>0</v>
      </c>
      <c r="ML23" s="35">
        <f t="shared" si="69"/>
        <v>0</v>
      </c>
      <c r="MM23" s="35">
        <f t="shared" si="69"/>
        <v>0</v>
      </c>
      <c r="MN23" s="35">
        <f t="shared" si="69"/>
        <v>0</v>
      </c>
      <c r="MO23" s="35">
        <f t="shared" si="69"/>
        <v>0</v>
      </c>
      <c r="MP23" s="37">
        <f t="shared" ref="MP23" si="70">SUM(MP18:MP22)</f>
        <v>1299</v>
      </c>
    </row>
    <row r="24" spans="1:354" ht="22.5" x14ac:dyDescent="0.25">
      <c r="A24" s="195"/>
      <c r="B24" s="197" t="s">
        <v>41</v>
      </c>
      <c r="C24" s="21" t="s">
        <v>83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42">
        <f t="shared" si="47"/>
        <v>0</v>
      </c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42">
        <f t="shared" si="48"/>
        <v>0</v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42">
        <f t="shared" si="49"/>
        <v>0</v>
      </c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43">
        <f t="shared" si="3"/>
        <v>0</v>
      </c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43">
        <f t="shared" si="50"/>
        <v>0</v>
      </c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43">
        <f t="shared" si="51"/>
        <v>0</v>
      </c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43">
        <f t="shared" si="52"/>
        <v>0</v>
      </c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43">
        <f t="shared" si="53"/>
        <v>0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43">
        <f t="shared" si="54"/>
        <v>0</v>
      </c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43">
        <f t="shared" si="55"/>
        <v>0</v>
      </c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43">
        <f t="shared" si="56"/>
        <v>0</v>
      </c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43">
        <f t="shared" si="57"/>
        <v>0</v>
      </c>
      <c r="FD24" s="23">
        <v>2</v>
      </c>
      <c r="FE24" s="23">
        <v>2</v>
      </c>
      <c r="FF24" s="23">
        <v>2</v>
      </c>
      <c r="FG24" s="23">
        <v>4</v>
      </c>
      <c r="FH24" s="23">
        <v>3</v>
      </c>
      <c r="FI24" s="23">
        <v>1</v>
      </c>
      <c r="FJ24" s="23">
        <v>5</v>
      </c>
      <c r="FK24" s="23">
        <v>2</v>
      </c>
      <c r="FL24" s="23">
        <v>0</v>
      </c>
      <c r="FM24" s="23">
        <v>1</v>
      </c>
      <c r="FN24" s="23">
        <v>0</v>
      </c>
      <c r="FO24" s="23">
        <v>1</v>
      </c>
      <c r="FP24" s="43">
        <f t="shared" si="58"/>
        <v>23</v>
      </c>
      <c r="FQ24" s="23">
        <v>3</v>
      </c>
      <c r="FR24" s="23">
        <v>4</v>
      </c>
      <c r="FS24" s="23">
        <v>2</v>
      </c>
      <c r="FT24" s="23">
        <v>2</v>
      </c>
      <c r="FU24" s="23">
        <v>3</v>
      </c>
      <c r="FV24" s="23">
        <v>1</v>
      </c>
      <c r="FW24" s="23">
        <v>2</v>
      </c>
      <c r="FX24" s="23">
        <v>0</v>
      </c>
      <c r="FY24" s="23">
        <v>3</v>
      </c>
      <c r="FZ24" s="23">
        <v>1</v>
      </c>
      <c r="GA24" s="23">
        <v>3</v>
      </c>
      <c r="GB24" s="23">
        <v>3</v>
      </c>
      <c r="GC24" s="43">
        <f t="shared" si="59"/>
        <v>27</v>
      </c>
      <c r="GD24" s="23">
        <v>2</v>
      </c>
      <c r="GE24" s="23">
        <v>1</v>
      </c>
      <c r="GF24" s="23">
        <v>3</v>
      </c>
      <c r="GG24" s="23">
        <v>3</v>
      </c>
      <c r="GH24" s="23">
        <v>4</v>
      </c>
      <c r="GI24" s="23">
        <v>2</v>
      </c>
      <c r="GJ24" s="23">
        <v>5</v>
      </c>
      <c r="GK24" s="23">
        <v>3</v>
      </c>
      <c r="GL24" s="23">
        <v>4</v>
      </c>
      <c r="GM24" s="23">
        <v>3</v>
      </c>
      <c r="GN24" s="23">
        <v>4</v>
      </c>
      <c r="GO24" s="23">
        <v>2</v>
      </c>
      <c r="GP24" s="43">
        <f>SUM(GD24:GO24)</f>
        <v>36</v>
      </c>
      <c r="GQ24" s="23">
        <v>2</v>
      </c>
      <c r="GR24" s="23">
        <v>5</v>
      </c>
      <c r="GS24" s="23">
        <v>3</v>
      </c>
      <c r="GT24" s="23">
        <v>1</v>
      </c>
      <c r="GU24" s="23">
        <v>2</v>
      </c>
      <c r="GV24" s="23">
        <v>5</v>
      </c>
      <c r="GW24" s="23">
        <v>4</v>
      </c>
      <c r="GX24" s="23">
        <v>3</v>
      </c>
      <c r="GY24" s="23">
        <v>8</v>
      </c>
      <c r="GZ24" s="23">
        <v>3</v>
      </c>
      <c r="HA24" s="23">
        <v>8</v>
      </c>
      <c r="HB24" s="23">
        <v>5</v>
      </c>
      <c r="HC24" s="43">
        <f>SUM(GQ24:HB24)</f>
        <v>49</v>
      </c>
      <c r="HD24" s="23">
        <v>5</v>
      </c>
      <c r="HE24" s="23">
        <v>2</v>
      </c>
      <c r="HF24" s="23">
        <v>6</v>
      </c>
      <c r="HG24" s="23">
        <v>1</v>
      </c>
      <c r="HH24" s="23">
        <v>2</v>
      </c>
      <c r="HI24" s="23">
        <v>3</v>
      </c>
      <c r="HJ24" s="23">
        <v>3</v>
      </c>
      <c r="HK24" s="23">
        <v>7</v>
      </c>
      <c r="HL24" s="23">
        <v>2</v>
      </c>
      <c r="HM24" s="23">
        <v>1</v>
      </c>
      <c r="HN24" s="23">
        <v>5</v>
      </c>
      <c r="HO24" s="23">
        <v>4</v>
      </c>
      <c r="HP24" s="43">
        <f>SUM(HD24:HO24)</f>
        <v>41</v>
      </c>
      <c r="HQ24" s="23">
        <v>4</v>
      </c>
      <c r="HR24" s="23">
        <v>4</v>
      </c>
      <c r="HS24" s="23">
        <v>2</v>
      </c>
      <c r="HT24" s="23">
        <v>5</v>
      </c>
      <c r="HU24" s="23">
        <v>6</v>
      </c>
      <c r="HV24" s="23">
        <v>4</v>
      </c>
      <c r="HW24" s="23">
        <v>2</v>
      </c>
      <c r="HX24" s="23">
        <v>4</v>
      </c>
      <c r="HY24" s="23">
        <v>5</v>
      </c>
      <c r="HZ24" s="23">
        <v>1</v>
      </c>
      <c r="IA24" s="23">
        <v>5</v>
      </c>
      <c r="IB24" s="23">
        <v>2</v>
      </c>
      <c r="IC24" s="43">
        <f>SUM(HQ24:IB24)</f>
        <v>44</v>
      </c>
      <c r="ID24" s="23">
        <v>3</v>
      </c>
      <c r="IE24" s="23">
        <v>4</v>
      </c>
      <c r="IF24" s="23">
        <v>8</v>
      </c>
      <c r="IG24" s="23">
        <v>4</v>
      </c>
      <c r="IH24" s="23">
        <v>1</v>
      </c>
      <c r="II24" s="23">
        <v>4</v>
      </c>
      <c r="IJ24" s="23">
        <v>6</v>
      </c>
      <c r="IK24" s="23">
        <v>3</v>
      </c>
      <c r="IL24" s="23">
        <v>5</v>
      </c>
      <c r="IM24" s="23">
        <v>8</v>
      </c>
      <c r="IN24" s="23">
        <v>3</v>
      </c>
      <c r="IO24" s="23">
        <v>6</v>
      </c>
      <c r="IP24" s="43">
        <f>SUM(ID24:IO24)</f>
        <v>55</v>
      </c>
      <c r="IQ24" s="23">
        <v>3</v>
      </c>
      <c r="IR24" s="23">
        <v>3</v>
      </c>
      <c r="IS24" s="23">
        <v>5</v>
      </c>
      <c r="IT24" s="23">
        <v>2</v>
      </c>
      <c r="IU24" s="23">
        <v>2</v>
      </c>
      <c r="IV24" s="23">
        <v>6</v>
      </c>
      <c r="IW24" s="23">
        <v>2</v>
      </c>
      <c r="IX24" s="23">
        <v>0</v>
      </c>
      <c r="IY24" s="23">
        <v>2</v>
      </c>
      <c r="IZ24" s="23">
        <v>7</v>
      </c>
      <c r="JA24" s="23">
        <v>3</v>
      </c>
      <c r="JB24" s="23">
        <v>5</v>
      </c>
      <c r="JC24" s="43">
        <f>SUM(IQ24:JB24)</f>
        <v>40</v>
      </c>
      <c r="JD24" s="23">
        <v>5</v>
      </c>
      <c r="JE24" s="23">
        <v>5</v>
      </c>
      <c r="JF24" s="23">
        <v>4</v>
      </c>
      <c r="JG24" s="23">
        <v>5</v>
      </c>
      <c r="JH24" s="23">
        <v>6</v>
      </c>
      <c r="JI24" s="23">
        <v>3</v>
      </c>
      <c r="JJ24" s="161">
        <v>7</v>
      </c>
      <c r="JK24" s="23">
        <v>5</v>
      </c>
      <c r="JL24" s="23">
        <v>8</v>
      </c>
      <c r="JM24" s="23">
        <v>5</v>
      </c>
      <c r="JN24" s="23">
        <v>4</v>
      </c>
      <c r="JO24" s="23">
        <v>3</v>
      </c>
      <c r="JP24" s="43">
        <f>SUM(JD24:JO24)</f>
        <v>60</v>
      </c>
      <c r="JQ24" s="23">
        <v>6</v>
      </c>
      <c r="JR24" s="23">
        <v>7</v>
      </c>
      <c r="JS24" s="23">
        <v>4</v>
      </c>
      <c r="JT24" s="23">
        <v>4</v>
      </c>
      <c r="JU24" s="23">
        <v>4</v>
      </c>
      <c r="JV24" s="23">
        <v>8</v>
      </c>
      <c r="JW24" s="23">
        <v>2</v>
      </c>
      <c r="JX24" s="23">
        <v>6</v>
      </c>
      <c r="JY24" s="23">
        <v>5</v>
      </c>
      <c r="JZ24" s="23">
        <v>6</v>
      </c>
      <c r="KA24" s="23">
        <v>8</v>
      </c>
      <c r="KB24" s="23">
        <v>12</v>
      </c>
      <c r="KC24" s="43">
        <f>SUM(JQ24:KB24)</f>
        <v>72</v>
      </c>
      <c r="KD24" s="23">
        <v>1</v>
      </c>
      <c r="KE24" s="23">
        <v>5</v>
      </c>
      <c r="KF24" s="23">
        <v>9</v>
      </c>
      <c r="KG24" s="23">
        <v>7</v>
      </c>
      <c r="KH24" s="23">
        <v>10</v>
      </c>
      <c r="KI24" s="23">
        <v>8</v>
      </c>
      <c r="KJ24" s="23">
        <v>3</v>
      </c>
      <c r="KK24" s="23">
        <v>7</v>
      </c>
      <c r="KL24" s="23">
        <v>5</v>
      </c>
      <c r="KM24" s="23">
        <v>5</v>
      </c>
      <c r="KN24" s="23">
        <v>2</v>
      </c>
      <c r="KO24" s="23">
        <v>9</v>
      </c>
      <c r="KP24" s="43">
        <f>SUM(KD24:KO24)</f>
        <v>71</v>
      </c>
      <c r="KQ24" s="23">
        <v>10</v>
      </c>
      <c r="KR24" s="23">
        <v>0</v>
      </c>
      <c r="KS24" s="23">
        <v>4</v>
      </c>
      <c r="KT24" s="23">
        <v>4</v>
      </c>
      <c r="KU24" s="23">
        <v>4</v>
      </c>
      <c r="KV24" s="23">
        <v>3</v>
      </c>
      <c r="KW24" s="23">
        <v>2</v>
      </c>
      <c r="KX24" s="23">
        <v>9</v>
      </c>
      <c r="KY24" s="23">
        <v>1</v>
      </c>
      <c r="KZ24" s="23">
        <v>2</v>
      </c>
      <c r="LA24" s="23">
        <v>3</v>
      </c>
      <c r="LB24" s="23">
        <v>7</v>
      </c>
      <c r="LC24" s="43">
        <f>SUM(KQ24:LB24)</f>
        <v>49</v>
      </c>
      <c r="LD24" s="23">
        <v>3</v>
      </c>
      <c r="LE24" s="23">
        <v>14</v>
      </c>
      <c r="LF24" s="23">
        <v>2</v>
      </c>
      <c r="LG24" s="23">
        <v>1</v>
      </c>
      <c r="LH24" s="23">
        <v>4</v>
      </c>
      <c r="LI24" s="23">
        <v>2</v>
      </c>
      <c r="LJ24" s="23">
        <v>6</v>
      </c>
      <c r="LK24" s="23">
        <v>1</v>
      </c>
      <c r="LL24" s="23">
        <v>7</v>
      </c>
      <c r="LM24" s="23">
        <v>10</v>
      </c>
      <c r="LN24" s="23">
        <v>8</v>
      </c>
      <c r="LO24" s="23">
        <v>7</v>
      </c>
      <c r="LP24" s="43">
        <f>SUM(LD24:LO24)</f>
        <v>65</v>
      </c>
      <c r="LQ24" s="169">
        <v>4</v>
      </c>
      <c r="LR24" s="169">
        <v>1</v>
      </c>
      <c r="LS24" s="169">
        <v>3</v>
      </c>
      <c r="LT24" s="169">
        <v>10</v>
      </c>
      <c r="LU24" s="169">
        <v>6</v>
      </c>
      <c r="LV24" s="169">
        <v>6</v>
      </c>
      <c r="LW24" s="169">
        <v>8</v>
      </c>
      <c r="LX24" s="169">
        <v>9</v>
      </c>
      <c r="LY24" s="169">
        <v>1</v>
      </c>
      <c r="LZ24" s="169">
        <v>3</v>
      </c>
      <c r="MA24" s="169">
        <v>4</v>
      </c>
      <c r="MB24" s="169">
        <v>4</v>
      </c>
      <c r="MC24" s="43">
        <f>SUM(LQ24:MB24)</f>
        <v>59</v>
      </c>
      <c r="MD24" s="169">
        <v>12</v>
      </c>
      <c r="ME24" s="169">
        <v>6</v>
      </c>
      <c r="MF24" s="169">
        <v>6</v>
      </c>
      <c r="MG24" s="169">
        <v>3</v>
      </c>
      <c r="MH24" s="169">
        <v>6</v>
      </c>
      <c r="MI24" s="169">
        <v>5</v>
      </c>
      <c r="MJ24" s="169">
        <v>7</v>
      </c>
      <c r="MK24" s="169"/>
      <c r="ML24" s="169"/>
      <c r="MM24" s="169"/>
      <c r="MN24" s="169"/>
      <c r="MO24" s="169"/>
      <c r="MP24" s="43">
        <f>SUM(MD24:MO24)</f>
        <v>45</v>
      </c>
    </row>
    <row r="25" spans="1:354" x14ac:dyDescent="0.25">
      <c r="A25" s="195"/>
      <c r="B25" s="197"/>
      <c r="C25" s="12" t="s">
        <v>84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42">
        <f t="shared" si="47"/>
        <v>0</v>
      </c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42">
        <f t="shared" si="48"/>
        <v>0</v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42">
        <f t="shared" si="49"/>
        <v>0</v>
      </c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43">
        <f t="shared" si="3"/>
        <v>0</v>
      </c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43">
        <f t="shared" si="50"/>
        <v>0</v>
      </c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43">
        <f t="shared" si="51"/>
        <v>0</v>
      </c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43">
        <f t="shared" si="52"/>
        <v>0</v>
      </c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43">
        <f t="shared" si="53"/>
        <v>0</v>
      </c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43">
        <f t="shared" si="54"/>
        <v>0</v>
      </c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43">
        <f t="shared" si="55"/>
        <v>0</v>
      </c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43">
        <f t="shared" si="56"/>
        <v>0</v>
      </c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43">
        <f t="shared" si="57"/>
        <v>0</v>
      </c>
      <c r="FD25" s="23">
        <v>58</v>
      </c>
      <c r="FE25" s="23">
        <v>50</v>
      </c>
      <c r="FF25" s="23">
        <v>67</v>
      </c>
      <c r="FG25" s="23">
        <v>44</v>
      </c>
      <c r="FH25" s="23">
        <v>47</v>
      </c>
      <c r="FI25" s="23">
        <v>51</v>
      </c>
      <c r="FJ25" s="23">
        <v>37</v>
      </c>
      <c r="FK25" s="23">
        <v>39</v>
      </c>
      <c r="FL25" s="23">
        <v>49</v>
      </c>
      <c r="FM25" s="23">
        <v>47</v>
      </c>
      <c r="FN25" s="23">
        <v>38</v>
      </c>
      <c r="FO25" s="23">
        <v>47</v>
      </c>
      <c r="FP25" s="43">
        <f t="shared" si="58"/>
        <v>574</v>
      </c>
      <c r="FQ25" s="23">
        <v>36</v>
      </c>
      <c r="FR25" s="23">
        <v>50</v>
      </c>
      <c r="FS25" s="23">
        <v>63</v>
      </c>
      <c r="FT25" s="23">
        <v>56</v>
      </c>
      <c r="FU25" s="23">
        <v>39</v>
      </c>
      <c r="FV25" s="23">
        <v>46</v>
      </c>
      <c r="FW25" s="23">
        <v>47</v>
      </c>
      <c r="FX25" s="23">
        <v>44</v>
      </c>
      <c r="FY25" s="23">
        <v>51</v>
      </c>
      <c r="FZ25" s="23">
        <v>52</v>
      </c>
      <c r="GA25" s="23">
        <v>38</v>
      </c>
      <c r="GB25" s="23">
        <v>48</v>
      </c>
      <c r="GC25" s="43">
        <f t="shared" si="59"/>
        <v>570</v>
      </c>
      <c r="GD25" s="23">
        <v>41</v>
      </c>
      <c r="GE25" s="23">
        <v>50</v>
      </c>
      <c r="GF25" s="23">
        <v>51</v>
      </c>
      <c r="GG25" s="23">
        <v>78</v>
      </c>
      <c r="GH25" s="23">
        <v>22</v>
      </c>
      <c r="GI25" s="23">
        <v>42</v>
      </c>
      <c r="GJ25" s="23">
        <v>62</v>
      </c>
      <c r="GK25" s="23">
        <v>49</v>
      </c>
      <c r="GL25" s="23">
        <v>45</v>
      </c>
      <c r="GM25" s="23">
        <v>46</v>
      </c>
      <c r="GN25" s="23">
        <v>41</v>
      </c>
      <c r="GO25" s="23">
        <v>54</v>
      </c>
      <c r="GP25" s="43">
        <f>SUM(GD25:GO25)</f>
        <v>581</v>
      </c>
      <c r="GQ25" s="23">
        <v>52</v>
      </c>
      <c r="GR25" s="23">
        <v>61</v>
      </c>
      <c r="GS25" s="23">
        <v>68</v>
      </c>
      <c r="GT25" s="23">
        <v>59</v>
      </c>
      <c r="GU25" s="23">
        <v>40</v>
      </c>
      <c r="GV25" s="23">
        <v>29</v>
      </c>
      <c r="GW25" s="23">
        <v>48</v>
      </c>
      <c r="GX25" s="23">
        <v>50</v>
      </c>
      <c r="GY25" s="23">
        <v>48</v>
      </c>
      <c r="GZ25" s="23">
        <v>56</v>
      </c>
      <c r="HA25" s="23">
        <v>45</v>
      </c>
      <c r="HB25" s="23">
        <v>52</v>
      </c>
      <c r="HC25" s="43">
        <f>SUM(GQ25:HB25)</f>
        <v>608</v>
      </c>
      <c r="HD25" s="23">
        <v>56</v>
      </c>
      <c r="HE25" s="23">
        <v>63</v>
      </c>
      <c r="HF25" s="23">
        <v>54</v>
      </c>
      <c r="HG25" s="23">
        <v>51</v>
      </c>
      <c r="HH25" s="23">
        <v>42</v>
      </c>
      <c r="HI25" s="23">
        <v>49</v>
      </c>
      <c r="HJ25" s="23">
        <v>42</v>
      </c>
      <c r="HK25" s="23">
        <v>41</v>
      </c>
      <c r="HL25" s="23">
        <v>50</v>
      </c>
      <c r="HM25" s="23">
        <v>47</v>
      </c>
      <c r="HN25" s="23">
        <v>52</v>
      </c>
      <c r="HO25" s="23">
        <v>43</v>
      </c>
      <c r="HP25" s="43">
        <f>SUM(HD25:HO25)</f>
        <v>590</v>
      </c>
      <c r="HQ25" s="23">
        <v>57</v>
      </c>
      <c r="HR25" s="23">
        <v>68</v>
      </c>
      <c r="HS25" s="23">
        <v>65</v>
      </c>
      <c r="HT25" s="23">
        <v>46</v>
      </c>
      <c r="HU25" s="23">
        <v>52</v>
      </c>
      <c r="HV25" s="23">
        <v>50</v>
      </c>
      <c r="HW25" s="23">
        <v>40</v>
      </c>
      <c r="HX25" s="23">
        <v>39</v>
      </c>
      <c r="HY25" s="23">
        <v>51</v>
      </c>
      <c r="HZ25" s="23">
        <v>66</v>
      </c>
      <c r="IA25" s="23">
        <v>55</v>
      </c>
      <c r="IB25" s="23">
        <v>45</v>
      </c>
      <c r="IC25" s="43">
        <f>SUM(HQ25:IB25)</f>
        <v>634</v>
      </c>
      <c r="ID25" s="23">
        <v>70</v>
      </c>
      <c r="IE25" s="23">
        <v>42</v>
      </c>
      <c r="IF25" s="23">
        <v>80</v>
      </c>
      <c r="IG25" s="23">
        <v>60</v>
      </c>
      <c r="IH25" s="23">
        <v>49</v>
      </c>
      <c r="II25" s="23">
        <v>43</v>
      </c>
      <c r="IJ25" s="23">
        <v>53</v>
      </c>
      <c r="IK25" s="23">
        <v>48</v>
      </c>
      <c r="IL25" s="23">
        <v>50</v>
      </c>
      <c r="IM25" s="23">
        <v>57</v>
      </c>
      <c r="IN25" s="23">
        <v>66</v>
      </c>
      <c r="IO25" s="23">
        <v>45</v>
      </c>
      <c r="IP25" s="43">
        <f>SUM(ID25:IO25)</f>
        <v>663</v>
      </c>
      <c r="IQ25" s="23">
        <v>75</v>
      </c>
      <c r="IR25" s="23">
        <v>69</v>
      </c>
      <c r="IS25" s="23">
        <v>61</v>
      </c>
      <c r="IT25" s="23">
        <v>54</v>
      </c>
      <c r="IU25" s="23">
        <v>53</v>
      </c>
      <c r="IV25" s="23">
        <v>60</v>
      </c>
      <c r="IW25" s="23">
        <v>45</v>
      </c>
      <c r="IX25" s="23">
        <v>51</v>
      </c>
      <c r="IY25" s="23">
        <v>51</v>
      </c>
      <c r="IZ25" s="23">
        <v>50</v>
      </c>
      <c r="JA25" s="23">
        <v>42</v>
      </c>
      <c r="JB25" s="23">
        <v>42</v>
      </c>
      <c r="JC25" s="43">
        <f>SUM(IQ25:JB25)</f>
        <v>653</v>
      </c>
      <c r="JD25" s="23">
        <v>68</v>
      </c>
      <c r="JE25" s="23">
        <v>69</v>
      </c>
      <c r="JF25" s="23">
        <v>56</v>
      </c>
      <c r="JG25" s="23">
        <v>53</v>
      </c>
      <c r="JH25" s="23">
        <v>51</v>
      </c>
      <c r="JI25" s="23">
        <v>43</v>
      </c>
      <c r="JJ25" s="161">
        <v>49</v>
      </c>
      <c r="JK25" s="23">
        <v>43</v>
      </c>
      <c r="JL25" s="23">
        <v>56</v>
      </c>
      <c r="JM25" s="23">
        <v>51</v>
      </c>
      <c r="JN25" s="23">
        <v>58</v>
      </c>
      <c r="JO25" s="23">
        <v>51</v>
      </c>
      <c r="JP25" s="43">
        <f>SUM(JD25:JO25)</f>
        <v>648</v>
      </c>
      <c r="JQ25" s="23">
        <v>72</v>
      </c>
      <c r="JR25" s="23">
        <v>67</v>
      </c>
      <c r="JS25" s="23">
        <v>34</v>
      </c>
      <c r="JT25" s="23">
        <v>36</v>
      </c>
      <c r="JU25" s="23">
        <v>46</v>
      </c>
      <c r="JV25" s="23">
        <v>77</v>
      </c>
      <c r="JW25" s="23">
        <v>45</v>
      </c>
      <c r="JX25" s="23">
        <v>52</v>
      </c>
      <c r="JY25" s="23">
        <v>44</v>
      </c>
      <c r="JZ25" s="23">
        <v>91</v>
      </c>
      <c r="KA25" s="23">
        <v>65</v>
      </c>
      <c r="KB25" s="23">
        <v>81</v>
      </c>
      <c r="KC25" s="43">
        <f>SUM(JQ25:KB25)</f>
        <v>710</v>
      </c>
      <c r="KD25" s="23">
        <v>41</v>
      </c>
      <c r="KE25" s="23">
        <v>101</v>
      </c>
      <c r="KF25" s="23">
        <v>146</v>
      </c>
      <c r="KG25" s="23">
        <v>92</v>
      </c>
      <c r="KH25" s="23">
        <v>77</v>
      </c>
      <c r="KI25" s="23">
        <v>68</v>
      </c>
      <c r="KJ25" s="23">
        <v>43</v>
      </c>
      <c r="KK25" s="23">
        <v>41</v>
      </c>
      <c r="KL25" s="23">
        <v>71</v>
      </c>
      <c r="KM25" s="23">
        <v>70</v>
      </c>
      <c r="KN25" s="23">
        <v>70</v>
      </c>
      <c r="KO25" s="23">
        <v>75</v>
      </c>
      <c r="KP25" s="43">
        <f>SUM(KD25:KO25)</f>
        <v>895</v>
      </c>
      <c r="KQ25" s="23">
        <v>94</v>
      </c>
      <c r="KR25" s="23">
        <v>89</v>
      </c>
      <c r="KS25" s="23">
        <v>102</v>
      </c>
      <c r="KT25" s="23">
        <v>74</v>
      </c>
      <c r="KU25" s="23">
        <v>45</v>
      </c>
      <c r="KV25" s="23">
        <v>21</v>
      </c>
      <c r="KW25" s="23">
        <v>2</v>
      </c>
      <c r="KX25" s="23">
        <v>81</v>
      </c>
      <c r="KY25" s="23">
        <v>96</v>
      </c>
      <c r="KZ25" s="23">
        <v>55</v>
      </c>
      <c r="LA25" s="23">
        <v>65</v>
      </c>
      <c r="LB25" s="23">
        <v>72</v>
      </c>
      <c r="LC25" s="43">
        <f>SUM(KQ25:LB25)</f>
        <v>796</v>
      </c>
      <c r="LD25" s="23">
        <v>75</v>
      </c>
      <c r="LE25" s="23">
        <v>53</v>
      </c>
      <c r="LF25" s="23">
        <v>62</v>
      </c>
      <c r="LG25" s="23">
        <v>54</v>
      </c>
      <c r="LH25" s="23">
        <v>93</v>
      </c>
      <c r="LI25" s="23">
        <v>40</v>
      </c>
      <c r="LJ25" s="23">
        <v>51</v>
      </c>
      <c r="LK25" s="23">
        <v>54</v>
      </c>
      <c r="LL25" s="23">
        <v>42</v>
      </c>
      <c r="LM25" s="23">
        <v>59</v>
      </c>
      <c r="LN25" s="23">
        <v>62</v>
      </c>
      <c r="LO25" s="23">
        <v>62</v>
      </c>
      <c r="LP25" s="43">
        <f>SUM(LD25:LO25)</f>
        <v>707</v>
      </c>
      <c r="LQ25" s="169">
        <v>67</v>
      </c>
      <c r="LR25" s="169">
        <v>32</v>
      </c>
      <c r="LS25" s="169">
        <v>108</v>
      </c>
      <c r="LT25" s="169">
        <v>78</v>
      </c>
      <c r="LU25" s="169">
        <v>68</v>
      </c>
      <c r="LV25" s="169">
        <v>68</v>
      </c>
      <c r="LW25" s="169">
        <v>47</v>
      </c>
      <c r="LX25" s="169">
        <v>55</v>
      </c>
      <c r="LY25" s="169">
        <v>44</v>
      </c>
      <c r="LZ25" s="169">
        <v>32</v>
      </c>
      <c r="MA25" s="169">
        <v>59</v>
      </c>
      <c r="MB25" s="169">
        <v>119</v>
      </c>
      <c r="MC25" s="43">
        <f>SUM(LQ25:MB25)</f>
        <v>777</v>
      </c>
      <c r="MD25" s="169">
        <v>142</v>
      </c>
      <c r="ME25" s="169">
        <v>132</v>
      </c>
      <c r="MF25" s="169">
        <v>101</v>
      </c>
      <c r="MG25" s="169">
        <v>67</v>
      </c>
      <c r="MH25" s="169">
        <v>50</v>
      </c>
      <c r="MI25" s="169">
        <v>65</v>
      </c>
      <c r="MJ25" s="169">
        <v>65</v>
      </c>
      <c r="MK25" s="169"/>
      <c r="ML25" s="169"/>
      <c r="MM25" s="169"/>
      <c r="MN25" s="169"/>
      <c r="MO25" s="169"/>
      <c r="MP25" s="43">
        <f>SUM(MD25:MO25)</f>
        <v>622</v>
      </c>
    </row>
    <row r="26" spans="1:354" x14ac:dyDescent="0.25">
      <c r="A26" s="195"/>
      <c r="B26" s="197"/>
      <c r="C26" s="12" t="s">
        <v>85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42">
        <f t="shared" si="47"/>
        <v>0</v>
      </c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42">
        <f t="shared" si="48"/>
        <v>0</v>
      </c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42">
        <f t="shared" si="49"/>
        <v>0</v>
      </c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43">
        <f t="shared" si="3"/>
        <v>0</v>
      </c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43">
        <f t="shared" si="50"/>
        <v>0</v>
      </c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43">
        <f t="shared" si="51"/>
        <v>0</v>
      </c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43">
        <f t="shared" si="52"/>
        <v>0</v>
      </c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43">
        <f t="shared" si="53"/>
        <v>0</v>
      </c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43">
        <f t="shared" si="54"/>
        <v>0</v>
      </c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43">
        <f t="shared" si="55"/>
        <v>0</v>
      </c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43">
        <f t="shared" si="56"/>
        <v>0</v>
      </c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43">
        <f t="shared" si="57"/>
        <v>0</v>
      </c>
      <c r="FD26" s="23">
        <v>45</v>
      </c>
      <c r="FE26" s="23">
        <v>36</v>
      </c>
      <c r="FF26" s="23">
        <v>33</v>
      </c>
      <c r="FG26" s="23">
        <v>47</v>
      </c>
      <c r="FH26" s="23">
        <v>17</v>
      </c>
      <c r="FI26" s="23">
        <v>39</v>
      </c>
      <c r="FJ26" s="23">
        <v>25</v>
      </c>
      <c r="FK26" s="23">
        <v>29</v>
      </c>
      <c r="FL26" s="23">
        <v>35</v>
      </c>
      <c r="FM26" s="23">
        <v>30</v>
      </c>
      <c r="FN26" s="23">
        <v>24</v>
      </c>
      <c r="FO26" s="23">
        <v>44</v>
      </c>
      <c r="FP26" s="43">
        <f t="shared" si="58"/>
        <v>404</v>
      </c>
      <c r="FQ26" s="23">
        <v>41</v>
      </c>
      <c r="FR26" s="23">
        <v>40</v>
      </c>
      <c r="FS26" s="23">
        <v>47</v>
      </c>
      <c r="FT26" s="23">
        <v>25</v>
      </c>
      <c r="FU26" s="23">
        <v>29</v>
      </c>
      <c r="FV26" s="23">
        <v>24</v>
      </c>
      <c r="FW26" s="23">
        <v>42</v>
      </c>
      <c r="FX26" s="23">
        <v>29</v>
      </c>
      <c r="FY26" s="23">
        <v>29</v>
      </c>
      <c r="FZ26" s="23">
        <v>39</v>
      </c>
      <c r="GA26" s="23">
        <v>24</v>
      </c>
      <c r="GB26" s="23">
        <v>39</v>
      </c>
      <c r="GC26" s="43">
        <f t="shared" si="59"/>
        <v>408</v>
      </c>
      <c r="GD26" s="23">
        <v>49</v>
      </c>
      <c r="GE26" s="23">
        <v>30</v>
      </c>
      <c r="GF26" s="23">
        <v>41</v>
      </c>
      <c r="GG26" s="23">
        <v>33</v>
      </c>
      <c r="GH26" s="23">
        <v>25</v>
      </c>
      <c r="GI26" s="23">
        <v>37</v>
      </c>
      <c r="GJ26" s="23">
        <v>19</v>
      </c>
      <c r="GK26" s="23">
        <v>25</v>
      </c>
      <c r="GL26" s="23">
        <v>37</v>
      </c>
      <c r="GM26" s="23">
        <v>26</v>
      </c>
      <c r="GN26" s="23">
        <v>37</v>
      </c>
      <c r="GO26" s="23">
        <v>39</v>
      </c>
      <c r="GP26" s="43">
        <f>SUM(GD26:GO26)</f>
        <v>398</v>
      </c>
      <c r="GQ26" s="23">
        <v>43</v>
      </c>
      <c r="GR26" s="23">
        <v>33</v>
      </c>
      <c r="GS26" s="23">
        <v>53</v>
      </c>
      <c r="GT26" s="23">
        <v>35</v>
      </c>
      <c r="GU26" s="23">
        <v>35</v>
      </c>
      <c r="GV26" s="23">
        <v>26</v>
      </c>
      <c r="GW26" s="23">
        <v>25</v>
      </c>
      <c r="GX26" s="23">
        <v>31</v>
      </c>
      <c r="GY26" s="23">
        <v>22</v>
      </c>
      <c r="GZ26" s="23">
        <v>35</v>
      </c>
      <c r="HA26" s="23">
        <v>35</v>
      </c>
      <c r="HB26" s="23">
        <v>35</v>
      </c>
      <c r="HC26" s="43">
        <f>SUM(GQ26:HB26)</f>
        <v>408</v>
      </c>
      <c r="HD26" s="23">
        <v>41</v>
      </c>
      <c r="HE26" s="23">
        <v>43</v>
      </c>
      <c r="HF26" s="23">
        <v>44</v>
      </c>
      <c r="HG26" s="23">
        <v>47</v>
      </c>
      <c r="HH26" s="23">
        <v>31</v>
      </c>
      <c r="HI26" s="23">
        <v>33</v>
      </c>
      <c r="HJ26" s="23">
        <v>35</v>
      </c>
      <c r="HK26" s="23">
        <v>24</v>
      </c>
      <c r="HL26" s="23">
        <v>33</v>
      </c>
      <c r="HM26" s="23">
        <v>45</v>
      </c>
      <c r="HN26" s="23">
        <v>29</v>
      </c>
      <c r="HO26" s="23">
        <v>53</v>
      </c>
      <c r="HP26" s="43">
        <f>SUM(HD26:HO26)</f>
        <v>458</v>
      </c>
      <c r="HQ26" s="23">
        <v>46</v>
      </c>
      <c r="HR26" s="23">
        <v>39</v>
      </c>
      <c r="HS26" s="23">
        <v>39</v>
      </c>
      <c r="HT26" s="23">
        <v>37</v>
      </c>
      <c r="HU26" s="23">
        <v>21</v>
      </c>
      <c r="HV26" s="23">
        <v>43</v>
      </c>
      <c r="HW26" s="23">
        <v>28</v>
      </c>
      <c r="HX26" s="23">
        <v>36</v>
      </c>
      <c r="HY26" s="23">
        <v>30</v>
      </c>
      <c r="HZ26" s="23">
        <v>28</v>
      </c>
      <c r="IA26" s="23">
        <v>32</v>
      </c>
      <c r="IB26" s="23">
        <v>46</v>
      </c>
      <c r="IC26" s="43">
        <f>SUM(HQ26:IB26)</f>
        <v>425</v>
      </c>
      <c r="ID26" s="23">
        <v>39</v>
      </c>
      <c r="IE26" s="23">
        <v>47</v>
      </c>
      <c r="IF26" s="23">
        <v>47</v>
      </c>
      <c r="IG26" s="23">
        <v>47</v>
      </c>
      <c r="IH26" s="23">
        <v>43</v>
      </c>
      <c r="II26" s="23">
        <v>38</v>
      </c>
      <c r="IJ26" s="23">
        <v>28</v>
      </c>
      <c r="IK26" s="23">
        <v>40</v>
      </c>
      <c r="IL26" s="23">
        <v>28</v>
      </c>
      <c r="IM26" s="23">
        <v>25</v>
      </c>
      <c r="IN26" s="23">
        <v>31</v>
      </c>
      <c r="IO26" s="23">
        <v>25</v>
      </c>
      <c r="IP26" s="43">
        <f>SUM(ID26:IO26)</f>
        <v>438</v>
      </c>
      <c r="IQ26" s="23">
        <v>34</v>
      </c>
      <c r="IR26" s="23">
        <v>40</v>
      </c>
      <c r="IS26" s="23">
        <v>37</v>
      </c>
      <c r="IT26" s="23">
        <v>48</v>
      </c>
      <c r="IU26" s="23">
        <v>64</v>
      </c>
      <c r="IV26" s="23">
        <v>33</v>
      </c>
      <c r="IW26" s="23">
        <v>32</v>
      </c>
      <c r="IX26" s="23">
        <v>33</v>
      </c>
      <c r="IY26" s="23">
        <v>38</v>
      </c>
      <c r="IZ26" s="23">
        <v>38</v>
      </c>
      <c r="JA26" s="23">
        <v>39</v>
      </c>
      <c r="JB26" s="23">
        <v>45</v>
      </c>
      <c r="JC26" s="43">
        <f>SUM(IQ26:JB26)</f>
        <v>481</v>
      </c>
      <c r="JD26" s="23">
        <v>52</v>
      </c>
      <c r="JE26" s="23">
        <v>48</v>
      </c>
      <c r="JF26" s="23">
        <v>40</v>
      </c>
      <c r="JG26" s="23">
        <v>37</v>
      </c>
      <c r="JH26" s="23">
        <v>45</v>
      </c>
      <c r="JI26" s="23">
        <v>34</v>
      </c>
      <c r="JJ26" s="161">
        <v>40</v>
      </c>
      <c r="JK26" s="23">
        <v>35</v>
      </c>
      <c r="JL26" s="23">
        <v>32</v>
      </c>
      <c r="JM26" s="23">
        <v>44</v>
      </c>
      <c r="JN26" s="23">
        <v>36</v>
      </c>
      <c r="JO26" s="23">
        <v>35</v>
      </c>
      <c r="JP26" s="43">
        <f>SUM(JD26:JO26)</f>
        <v>478</v>
      </c>
      <c r="JQ26" s="23">
        <v>38</v>
      </c>
      <c r="JR26" s="23">
        <v>40</v>
      </c>
      <c r="JS26" s="23">
        <v>29</v>
      </c>
      <c r="JT26" s="23">
        <v>26</v>
      </c>
      <c r="JU26" s="23">
        <v>37</v>
      </c>
      <c r="JV26" s="23">
        <v>46</v>
      </c>
      <c r="JW26" s="23">
        <v>32</v>
      </c>
      <c r="JX26" s="23">
        <v>33</v>
      </c>
      <c r="JY26" s="23">
        <v>55</v>
      </c>
      <c r="JZ26" s="23">
        <v>42</v>
      </c>
      <c r="KA26" s="23">
        <v>44</v>
      </c>
      <c r="KB26" s="23">
        <v>49</v>
      </c>
      <c r="KC26" s="43">
        <f>SUM(JQ26:KB26)</f>
        <v>471</v>
      </c>
      <c r="KD26" s="23">
        <v>39</v>
      </c>
      <c r="KE26" s="23">
        <v>85</v>
      </c>
      <c r="KF26" s="23">
        <v>79</v>
      </c>
      <c r="KG26" s="23">
        <v>63</v>
      </c>
      <c r="KH26" s="23">
        <v>54</v>
      </c>
      <c r="KI26" s="23">
        <v>35</v>
      </c>
      <c r="KJ26" s="23">
        <v>18</v>
      </c>
      <c r="KK26" s="23">
        <v>47</v>
      </c>
      <c r="KL26" s="23">
        <v>41</v>
      </c>
      <c r="KM26" s="23">
        <v>37</v>
      </c>
      <c r="KN26" s="23">
        <v>37</v>
      </c>
      <c r="KO26" s="23">
        <v>36</v>
      </c>
      <c r="KP26" s="43">
        <f>SUM(KD26:KO26)</f>
        <v>571</v>
      </c>
      <c r="KQ26" s="23">
        <v>55</v>
      </c>
      <c r="KR26" s="23">
        <v>54</v>
      </c>
      <c r="KS26" s="23">
        <v>61</v>
      </c>
      <c r="KT26" s="23">
        <v>41</v>
      </c>
      <c r="KU26" s="23">
        <v>35</v>
      </c>
      <c r="KV26" s="23">
        <v>13</v>
      </c>
      <c r="KW26" s="23">
        <v>23</v>
      </c>
      <c r="KX26" s="23">
        <v>46</v>
      </c>
      <c r="KY26" s="23">
        <v>54</v>
      </c>
      <c r="KZ26" s="23">
        <v>41</v>
      </c>
      <c r="LA26" s="23">
        <v>41</v>
      </c>
      <c r="LB26" s="23">
        <v>57</v>
      </c>
      <c r="LC26" s="43">
        <f>SUM(KQ26:LB26)</f>
        <v>521</v>
      </c>
      <c r="LD26" s="23">
        <v>36</v>
      </c>
      <c r="LE26" s="23">
        <v>38</v>
      </c>
      <c r="LF26" s="23">
        <v>50</v>
      </c>
      <c r="LG26" s="23">
        <v>26</v>
      </c>
      <c r="LH26" s="23">
        <v>47</v>
      </c>
      <c r="LI26" s="23">
        <v>23</v>
      </c>
      <c r="LJ26" s="23">
        <v>37</v>
      </c>
      <c r="LK26" s="23">
        <v>37</v>
      </c>
      <c r="LL26" s="23">
        <v>37</v>
      </c>
      <c r="LM26" s="23">
        <v>30</v>
      </c>
      <c r="LN26" s="23">
        <v>47</v>
      </c>
      <c r="LO26" s="23">
        <v>46</v>
      </c>
      <c r="LP26" s="43">
        <f>SUM(LD26:LO26)</f>
        <v>454</v>
      </c>
      <c r="LQ26" s="169">
        <v>57</v>
      </c>
      <c r="LR26" s="169">
        <v>44</v>
      </c>
      <c r="LS26" s="169">
        <v>63</v>
      </c>
      <c r="LT26" s="169">
        <v>45</v>
      </c>
      <c r="LU26" s="169">
        <v>43</v>
      </c>
      <c r="LV26" s="169">
        <v>29</v>
      </c>
      <c r="LW26" s="169">
        <v>34</v>
      </c>
      <c r="LX26" s="169">
        <v>35</v>
      </c>
      <c r="LY26" s="169">
        <v>25</v>
      </c>
      <c r="LZ26" s="169">
        <v>0</v>
      </c>
      <c r="MA26" s="169">
        <v>0</v>
      </c>
      <c r="MB26" s="169">
        <v>130</v>
      </c>
      <c r="MC26" s="43">
        <f>SUM(LQ26:MB26)</f>
        <v>505</v>
      </c>
      <c r="MD26" s="169">
        <v>150</v>
      </c>
      <c r="ME26" s="169">
        <v>260</v>
      </c>
      <c r="MF26" s="169">
        <v>90</v>
      </c>
      <c r="MG26" s="169">
        <v>60</v>
      </c>
      <c r="MH26" s="169">
        <v>45</v>
      </c>
      <c r="MI26" s="169">
        <v>40</v>
      </c>
      <c r="MJ26" s="169">
        <v>50</v>
      </c>
      <c r="MK26" s="169"/>
      <c r="ML26" s="169"/>
      <c r="MM26" s="169"/>
      <c r="MN26" s="169"/>
      <c r="MO26" s="169"/>
      <c r="MP26" s="43">
        <f>SUM(MD26:MO26)</f>
        <v>695</v>
      </c>
    </row>
    <row r="27" spans="1:354" x14ac:dyDescent="0.25">
      <c r="A27" s="195"/>
      <c r="B27" s="197"/>
      <c r="C27" s="12" t="s">
        <v>86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42">
        <f t="shared" si="47"/>
        <v>0</v>
      </c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42">
        <f t="shared" si="48"/>
        <v>0</v>
      </c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42">
        <f t="shared" si="49"/>
        <v>0</v>
      </c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43">
        <f t="shared" si="3"/>
        <v>0</v>
      </c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43">
        <f t="shared" si="50"/>
        <v>0</v>
      </c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43">
        <f t="shared" si="51"/>
        <v>0</v>
      </c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43">
        <f t="shared" si="52"/>
        <v>0</v>
      </c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43">
        <f t="shared" si="53"/>
        <v>0</v>
      </c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43">
        <f t="shared" si="54"/>
        <v>0</v>
      </c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43">
        <f t="shared" si="55"/>
        <v>0</v>
      </c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43">
        <f t="shared" si="56"/>
        <v>0</v>
      </c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43">
        <f t="shared" si="57"/>
        <v>0</v>
      </c>
      <c r="FD27" s="23">
        <v>16</v>
      </c>
      <c r="FE27" s="23">
        <v>9</v>
      </c>
      <c r="FF27" s="23">
        <v>15</v>
      </c>
      <c r="FG27" s="23">
        <v>12</v>
      </c>
      <c r="FH27" s="23">
        <v>21</v>
      </c>
      <c r="FI27" s="23">
        <v>8</v>
      </c>
      <c r="FJ27" s="23">
        <v>10</v>
      </c>
      <c r="FK27" s="23">
        <v>12</v>
      </c>
      <c r="FL27" s="23">
        <v>17</v>
      </c>
      <c r="FM27" s="23">
        <v>13</v>
      </c>
      <c r="FN27" s="23">
        <v>8</v>
      </c>
      <c r="FO27" s="23">
        <v>11</v>
      </c>
      <c r="FP27" s="43">
        <f t="shared" si="58"/>
        <v>152</v>
      </c>
      <c r="FQ27" s="23">
        <v>20</v>
      </c>
      <c r="FR27" s="23">
        <v>13</v>
      </c>
      <c r="FS27" s="23">
        <v>12</v>
      </c>
      <c r="FT27" s="23">
        <v>17</v>
      </c>
      <c r="FU27" s="23">
        <v>16</v>
      </c>
      <c r="FV27" s="23">
        <v>19</v>
      </c>
      <c r="FW27" s="23">
        <v>15</v>
      </c>
      <c r="FX27" s="23">
        <v>16</v>
      </c>
      <c r="FY27" s="23">
        <v>10</v>
      </c>
      <c r="FZ27" s="23">
        <v>16</v>
      </c>
      <c r="GA27" s="23">
        <v>7</v>
      </c>
      <c r="GB27" s="23">
        <v>11</v>
      </c>
      <c r="GC27" s="43">
        <f t="shared" si="59"/>
        <v>172</v>
      </c>
      <c r="GD27" s="23">
        <v>13</v>
      </c>
      <c r="GE27" s="23">
        <v>19</v>
      </c>
      <c r="GF27" s="23">
        <v>16</v>
      </c>
      <c r="GG27" s="23">
        <v>16</v>
      </c>
      <c r="GH27" s="23">
        <v>16</v>
      </c>
      <c r="GI27" s="23">
        <v>14</v>
      </c>
      <c r="GJ27" s="23">
        <v>6</v>
      </c>
      <c r="GK27" s="23">
        <v>11</v>
      </c>
      <c r="GL27" s="23">
        <v>13</v>
      </c>
      <c r="GM27" s="23">
        <v>10</v>
      </c>
      <c r="GN27" s="23">
        <v>13</v>
      </c>
      <c r="GO27" s="23">
        <v>19</v>
      </c>
      <c r="GP27" s="43">
        <f>SUM(GD27:GO27)</f>
        <v>166</v>
      </c>
      <c r="GQ27" s="23">
        <v>23</v>
      </c>
      <c r="GR27" s="23">
        <v>14</v>
      </c>
      <c r="GS27" s="23">
        <v>20</v>
      </c>
      <c r="GT27" s="23">
        <v>16</v>
      </c>
      <c r="GU27" s="23">
        <v>13</v>
      </c>
      <c r="GV27" s="23">
        <v>6</v>
      </c>
      <c r="GW27" s="23">
        <v>12</v>
      </c>
      <c r="GX27" s="23">
        <v>10</v>
      </c>
      <c r="GY27" s="23">
        <v>9</v>
      </c>
      <c r="GZ27" s="23">
        <v>8</v>
      </c>
      <c r="HA27" s="23">
        <v>17</v>
      </c>
      <c r="HB27" s="23">
        <v>9</v>
      </c>
      <c r="HC27" s="43">
        <f>SUM(GQ27:HB27)</f>
        <v>157</v>
      </c>
      <c r="HD27" s="23">
        <v>16</v>
      </c>
      <c r="HE27" s="23">
        <v>21</v>
      </c>
      <c r="HF27" s="23">
        <v>13</v>
      </c>
      <c r="HG27" s="23">
        <v>13</v>
      </c>
      <c r="HH27" s="23">
        <v>13</v>
      </c>
      <c r="HI27" s="23">
        <v>12</v>
      </c>
      <c r="HJ27" s="23">
        <v>12</v>
      </c>
      <c r="HK27" s="23">
        <v>19</v>
      </c>
      <c r="HL27" s="23">
        <v>8</v>
      </c>
      <c r="HM27" s="23">
        <v>12</v>
      </c>
      <c r="HN27" s="23">
        <v>17</v>
      </c>
      <c r="HO27" s="23">
        <v>21</v>
      </c>
      <c r="HP27" s="43">
        <f>SUM(HD27:HO27)</f>
        <v>177</v>
      </c>
      <c r="HQ27" s="23">
        <v>24</v>
      </c>
      <c r="HR27" s="23">
        <v>30</v>
      </c>
      <c r="HS27" s="23">
        <v>23</v>
      </c>
      <c r="HT27" s="23">
        <v>20</v>
      </c>
      <c r="HU27" s="23">
        <v>8</v>
      </c>
      <c r="HV27" s="23">
        <v>8</v>
      </c>
      <c r="HW27" s="23">
        <v>12</v>
      </c>
      <c r="HX27" s="23">
        <v>11</v>
      </c>
      <c r="HY27" s="23">
        <v>19</v>
      </c>
      <c r="HZ27" s="23">
        <v>12</v>
      </c>
      <c r="IA27" s="23">
        <v>25</v>
      </c>
      <c r="IB27" s="23">
        <v>13</v>
      </c>
      <c r="IC27" s="43">
        <f>SUM(HQ27:IB27)</f>
        <v>205</v>
      </c>
      <c r="ID27" s="23">
        <v>13</v>
      </c>
      <c r="IE27" s="23">
        <v>9</v>
      </c>
      <c r="IF27" s="23">
        <v>17</v>
      </c>
      <c r="IG27" s="23">
        <v>10</v>
      </c>
      <c r="IH27" s="23">
        <v>20</v>
      </c>
      <c r="II27" s="23">
        <v>18</v>
      </c>
      <c r="IJ27" s="23">
        <v>18</v>
      </c>
      <c r="IK27" s="23">
        <v>16</v>
      </c>
      <c r="IL27" s="23">
        <v>15</v>
      </c>
      <c r="IM27" s="23">
        <v>17</v>
      </c>
      <c r="IN27" s="23">
        <v>13</v>
      </c>
      <c r="IO27" s="23">
        <v>16</v>
      </c>
      <c r="IP27" s="43">
        <f>SUM(ID27:IO27)</f>
        <v>182</v>
      </c>
      <c r="IQ27" s="23">
        <v>10</v>
      </c>
      <c r="IR27" s="23">
        <v>23</v>
      </c>
      <c r="IS27" s="23">
        <v>15</v>
      </c>
      <c r="IT27" s="23">
        <v>16</v>
      </c>
      <c r="IU27" s="23">
        <v>16</v>
      </c>
      <c r="IV27" s="23">
        <v>20</v>
      </c>
      <c r="IW27" s="23">
        <v>13</v>
      </c>
      <c r="IX27" s="23">
        <v>15</v>
      </c>
      <c r="IY27" s="23">
        <v>12</v>
      </c>
      <c r="IZ27" s="23">
        <v>18</v>
      </c>
      <c r="JA27" s="23">
        <v>15</v>
      </c>
      <c r="JB27" s="23">
        <v>15</v>
      </c>
      <c r="JC27" s="43">
        <f>SUM(IQ27:JB27)</f>
        <v>188</v>
      </c>
      <c r="JD27" s="23">
        <v>20</v>
      </c>
      <c r="JE27" s="23">
        <v>16</v>
      </c>
      <c r="JF27" s="23">
        <v>53</v>
      </c>
      <c r="JG27" s="23">
        <v>13</v>
      </c>
      <c r="JH27" s="23">
        <v>14</v>
      </c>
      <c r="JI27" s="23">
        <v>11</v>
      </c>
      <c r="JJ27" s="161">
        <v>18</v>
      </c>
      <c r="JK27" s="23">
        <v>11</v>
      </c>
      <c r="JL27" s="23">
        <v>21</v>
      </c>
      <c r="JM27" s="23">
        <v>12</v>
      </c>
      <c r="JN27" s="23">
        <v>7</v>
      </c>
      <c r="JO27" s="23">
        <v>13</v>
      </c>
      <c r="JP27" s="43">
        <f>SUM(JD27:JO27)</f>
        <v>209</v>
      </c>
      <c r="JQ27" s="23">
        <v>20</v>
      </c>
      <c r="JR27" s="23">
        <v>11</v>
      </c>
      <c r="JS27" s="23">
        <v>9</v>
      </c>
      <c r="JT27" s="23">
        <v>11</v>
      </c>
      <c r="JU27" s="23">
        <v>11</v>
      </c>
      <c r="JV27" s="23">
        <v>20</v>
      </c>
      <c r="JW27" s="23">
        <v>16</v>
      </c>
      <c r="JX27" s="23">
        <v>13</v>
      </c>
      <c r="JY27" s="23">
        <v>20</v>
      </c>
      <c r="JZ27" s="23">
        <v>14</v>
      </c>
      <c r="KA27" s="23">
        <v>15</v>
      </c>
      <c r="KB27" s="23">
        <v>19</v>
      </c>
      <c r="KC27" s="43">
        <f>SUM(JQ27:KB27)</f>
        <v>179</v>
      </c>
      <c r="KD27" s="23">
        <v>19</v>
      </c>
      <c r="KE27" s="23">
        <v>29</v>
      </c>
      <c r="KF27" s="23">
        <v>41</v>
      </c>
      <c r="KG27" s="23">
        <v>23</v>
      </c>
      <c r="KH27" s="23">
        <v>14</v>
      </c>
      <c r="KI27" s="23">
        <v>16</v>
      </c>
      <c r="KJ27" s="23">
        <v>13</v>
      </c>
      <c r="KK27" s="23">
        <v>14</v>
      </c>
      <c r="KL27" s="23">
        <v>12</v>
      </c>
      <c r="KM27" s="23">
        <v>28</v>
      </c>
      <c r="KN27" s="23">
        <v>13</v>
      </c>
      <c r="KO27" s="23">
        <v>14</v>
      </c>
      <c r="KP27" s="43">
        <f>SUM(KD27:KO27)</f>
        <v>236</v>
      </c>
      <c r="KQ27" s="23">
        <v>13</v>
      </c>
      <c r="KR27" s="23">
        <v>22</v>
      </c>
      <c r="KS27" s="23">
        <v>21</v>
      </c>
      <c r="KT27" s="23">
        <v>13</v>
      </c>
      <c r="KU27" s="23">
        <v>13</v>
      </c>
      <c r="KV27" s="23">
        <v>4</v>
      </c>
      <c r="KW27" s="23">
        <v>5</v>
      </c>
      <c r="KX27" s="23">
        <v>19</v>
      </c>
      <c r="KY27" s="23">
        <v>21</v>
      </c>
      <c r="KZ27" s="23">
        <v>17</v>
      </c>
      <c r="LA27" s="23">
        <v>11</v>
      </c>
      <c r="LB27" s="23">
        <v>18</v>
      </c>
      <c r="LC27" s="43">
        <f>SUM(KQ27:LB27)</f>
        <v>177</v>
      </c>
      <c r="LD27" s="23">
        <v>14</v>
      </c>
      <c r="LE27" s="23">
        <v>13</v>
      </c>
      <c r="LF27" s="23">
        <v>11</v>
      </c>
      <c r="LG27" s="23">
        <v>9</v>
      </c>
      <c r="LH27" s="23">
        <v>21</v>
      </c>
      <c r="LI27" s="23">
        <v>20</v>
      </c>
      <c r="LJ27" s="23">
        <v>8</v>
      </c>
      <c r="LK27" s="23">
        <v>11</v>
      </c>
      <c r="LL27" s="23">
        <v>16</v>
      </c>
      <c r="LM27" s="23">
        <v>29</v>
      </c>
      <c r="LN27" s="23">
        <v>21</v>
      </c>
      <c r="LO27" s="23">
        <v>24</v>
      </c>
      <c r="LP27" s="43">
        <f>SUM(LD27:LO27)</f>
        <v>197</v>
      </c>
      <c r="LQ27" s="169">
        <v>13</v>
      </c>
      <c r="LR27" s="169">
        <v>15</v>
      </c>
      <c r="LS27" s="169">
        <v>43</v>
      </c>
      <c r="LT27" s="169">
        <v>25</v>
      </c>
      <c r="LU27" s="169">
        <v>28</v>
      </c>
      <c r="LV27" s="169">
        <v>12</v>
      </c>
      <c r="LW27" s="169">
        <v>14</v>
      </c>
      <c r="LX27" s="169">
        <v>25</v>
      </c>
      <c r="LY27" s="169">
        <v>19</v>
      </c>
      <c r="LZ27" s="169">
        <v>0</v>
      </c>
      <c r="MA27" s="169">
        <v>0</v>
      </c>
      <c r="MB27" s="169">
        <v>94</v>
      </c>
      <c r="MC27" s="43">
        <f>SUM(LQ27:MB27)</f>
        <v>288</v>
      </c>
      <c r="MD27" s="169">
        <v>210</v>
      </c>
      <c r="ME27" s="169">
        <v>72</v>
      </c>
      <c r="MF27" s="169">
        <v>41</v>
      </c>
      <c r="MG27" s="169">
        <v>34</v>
      </c>
      <c r="MH27" s="169">
        <v>9</v>
      </c>
      <c r="MI27" s="169">
        <v>15</v>
      </c>
      <c r="MJ27" s="169">
        <v>42</v>
      </c>
      <c r="MK27" s="169"/>
      <c r="ML27" s="169"/>
      <c r="MM27" s="169"/>
      <c r="MN27" s="169"/>
      <c r="MO27" s="169"/>
      <c r="MP27" s="43">
        <f>SUM(MD27:MO27)</f>
        <v>423</v>
      </c>
    </row>
    <row r="28" spans="1:354" ht="13.5" thickBot="1" x14ac:dyDescent="0.3">
      <c r="A28" s="195"/>
      <c r="B28" s="197"/>
      <c r="C28" s="12" t="s">
        <v>87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42">
        <f t="shared" si="47"/>
        <v>0</v>
      </c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42">
        <f t="shared" si="48"/>
        <v>0</v>
      </c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42">
        <f t="shared" si="49"/>
        <v>0</v>
      </c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43">
        <f t="shared" si="3"/>
        <v>0</v>
      </c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43">
        <f t="shared" si="50"/>
        <v>0</v>
      </c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43">
        <f t="shared" si="51"/>
        <v>0</v>
      </c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43">
        <f t="shared" si="52"/>
        <v>0</v>
      </c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43">
        <f t="shared" si="53"/>
        <v>0</v>
      </c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43">
        <f t="shared" si="54"/>
        <v>0</v>
      </c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43">
        <f t="shared" si="55"/>
        <v>0</v>
      </c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43">
        <f t="shared" si="56"/>
        <v>0</v>
      </c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43">
        <f t="shared" si="57"/>
        <v>0</v>
      </c>
      <c r="FD28" s="23">
        <v>16</v>
      </c>
      <c r="FE28" s="23">
        <v>15</v>
      </c>
      <c r="FF28" s="23">
        <v>22</v>
      </c>
      <c r="FG28" s="23">
        <v>16</v>
      </c>
      <c r="FH28" s="23">
        <v>17</v>
      </c>
      <c r="FI28" s="23">
        <v>11</v>
      </c>
      <c r="FJ28" s="23">
        <v>9</v>
      </c>
      <c r="FK28" s="23">
        <v>18</v>
      </c>
      <c r="FL28" s="23">
        <v>24</v>
      </c>
      <c r="FM28" s="23">
        <v>19</v>
      </c>
      <c r="FN28" s="23">
        <v>25</v>
      </c>
      <c r="FO28" s="23">
        <v>24</v>
      </c>
      <c r="FP28" s="43">
        <f t="shared" si="58"/>
        <v>216</v>
      </c>
      <c r="FQ28" s="23">
        <v>32</v>
      </c>
      <c r="FR28" s="23">
        <v>27</v>
      </c>
      <c r="FS28" s="23">
        <v>18</v>
      </c>
      <c r="FT28" s="23">
        <v>21</v>
      </c>
      <c r="FU28" s="23">
        <v>13</v>
      </c>
      <c r="FV28" s="23">
        <v>19</v>
      </c>
      <c r="FW28" s="23">
        <v>9</v>
      </c>
      <c r="FX28" s="23">
        <v>21</v>
      </c>
      <c r="FY28" s="23">
        <v>16</v>
      </c>
      <c r="FZ28" s="23">
        <v>23</v>
      </c>
      <c r="GA28" s="23">
        <v>12</v>
      </c>
      <c r="GB28" s="23">
        <v>19</v>
      </c>
      <c r="GC28" s="43">
        <f t="shared" si="59"/>
        <v>230</v>
      </c>
      <c r="GD28" s="23">
        <v>24</v>
      </c>
      <c r="GE28" s="23">
        <v>18</v>
      </c>
      <c r="GF28" s="23">
        <v>27</v>
      </c>
      <c r="GG28" s="23">
        <v>19</v>
      </c>
      <c r="GH28" s="23">
        <v>14</v>
      </c>
      <c r="GI28" s="23">
        <v>26</v>
      </c>
      <c r="GJ28" s="23">
        <v>16</v>
      </c>
      <c r="GK28" s="23">
        <v>15</v>
      </c>
      <c r="GL28" s="23">
        <v>11</v>
      </c>
      <c r="GM28" s="23">
        <v>22</v>
      </c>
      <c r="GN28" s="23">
        <v>15</v>
      </c>
      <c r="GO28" s="23">
        <v>15</v>
      </c>
      <c r="GP28" s="43">
        <f>SUM(GD28:GO28)</f>
        <v>222</v>
      </c>
      <c r="GQ28" s="23">
        <v>22</v>
      </c>
      <c r="GR28" s="23">
        <v>27</v>
      </c>
      <c r="GS28" s="23">
        <v>19</v>
      </c>
      <c r="GT28" s="23">
        <v>22</v>
      </c>
      <c r="GU28" s="23">
        <v>27</v>
      </c>
      <c r="GV28" s="23">
        <v>16</v>
      </c>
      <c r="GW28" s="23">
        <v>16</v>
      </c>
      <c r="GX28" s="23">
        <v>18</v>
      </c>
      <c r="GY28" s="23">
        <v>10</v>
      </c>
      <c r="GZ28" s="23">
        <v>24</v>
      </c>
      <c r="HA28" s="23">
        <v>22</v>
      </c>
      <c r="HB28" s="23">
        <v>17</v>
      </c>
      <c r="HC28" s="43">
        <f>SUM(GQ28:HB28)</f>
        <v>240</v>
      </c>
      <c r="HD28" s="23">
        <v>15</v>
      </c>
      <c r="HE28" s="23">
        <v>32</v>
      </c>
      <c r="HF28" s="23">
        <v>27</v>
      </c>
      <c r="HG28" s="23">
        <v>16</v>
      </c>
      <c r="HH28" s="23">
        <v>21</v>
      </c>
      <c r="HI28" s="23">
        <v>22</v>
      </c>
      <c r="HJ28" s="23">
        <v>25</v>
      </c>
      <c r="HK28" s="23">
        <v>13</v>
      </c>
      <c r="HL28" s="23">
        <v>15</v>
      </c>
      <c r="HM28" s="23">
        <v>21</v>
      </c>
      <c r="HN28" s="23">
        <v>25</v>
      </c>
      <c r="HO28" s="23">
        <v>19</v>
      </c>
      <c r="HP28" s="43">
        <f>SUM(HD28:HO28)</f>
        <v>251</v>
      </c>
      <c r="HQ28" s="23">
        <v>22</v>
      </c>
      <c r="HR28" s="23">
        <v>21</v>
      </c>
      <c r="HS28" s="23">
        <v>25</v>
      </c>
      <c r="HT28" s="23">
        <v>14</v>
      </c>
      <c r="HU28" s="23">
        <v>14</v>
      </c>
      <c r="HV28" s="23">
        <v>23</v>
      </c>
      <c r="HW28" s="23">
        <v>14</v>
      </c>
      <c r="HX28" s="23">
        <v>13</v>
      </c>
      <c r="HY28" s="23">
        <v>19</v>
      </c>
      <c r="HZ28" s="23">
        <v>20</v>
      </c>
      <c r="IA28" s="23">
        <v>18</v>
      </c>
      <c r="IB28" s="23">
        <v>22</v>
      </c>
      <c r="IC28" s="43">
        <f>SUM(HQ28:IB28)</f>
        <v>225</v>
      </c>
      <c r="ID28" s="23">
        <v>29</v>
      </c>
      <c r="IE28" s="23">
        <v>26</v>
      </c>
      <c r="IF28" s="23">
        <v>32</v>
      </c>
      <c r="IG28" s="23">
        <v>29</v>
      </c>
      <c r="IH28" s="23">
        <v>20</v>
      </c>
      <c r="II28" s="23">
        <v>20</v>
      </c>
      <c r="IJ28" s="23">
        <v>17</v>
      </c>
      <c r="IK28" s="23">
        <v>24</v>
      </c>
      <c r="IL28" s="23">
        <v>14</v>
      </c>
      <c r="IM28" s="23">
        <v>18</v>
      </c>
      <c r="IN28" s="23">
        <v>22</v>
      </c>
      <c r="IO28" s="23">
        <v>26</v>
      </c>
      <c r="IP28" s="43">
        <f>SUM(ID28:IO28)</f>
        <v>277</v>
      </c>
      <c r="IQ28" s="23">
        <v>21</v>
      </c>
      <c r="IR28" s="23">
        <v>17</v>
      </c>
      <c r="IS28" s="23">
        <v>16</v>
      </c>
      <c r="IT28" s="23">
        <v>19</v>
      </c>
      <c r="IU28" s="23">
        <v>34</v>
      </c>
      <c r="IV28" s="23">
        <v>18</v>
      </c>
      <c r="IW28" s="23">
        <v>26</v>
      </c>
      <c r="IX28" s="23">
        <v>17</v>
      </c>
      <c r="IY28" s="23">
        <v>18</v>
      </c>
      <c r="IZ28" s="23">
        <v>19</v>
      </c>
      <c r="JA28" s="23">
        <v>26</v>
      </c>
      <c r="JB28" s="23">
        <v>23</v>
      </c>
      <c r="JC28" s="43">
        <f>SUM(IQ28:JB28)</f>
        <v>254</v>
      </c>
      <c r="JD28" s="23">
        <v>33</v>
      </c>
      <c r="JE28" s="23">
        <v>25</v>
      </c>
      <c r="JF28" s="23">
        <v>21</v>
      </c>
      <c r="JG28" s="23">
        <v>21</v>
      </c>
      <c r="JH28" s="23">
        <v>30</v>
      </c>
      <c r="JI28" s="23">
        <v>19</v>
      </c>
      <c r="JJ28" s="161">
        <v>16</v>
      </c>
      <c r="JK28" s="23">
        <v>26</v>
      </c>
      <c r="JL28" s="23">
        <v>16</v>
      </c>
      <c r="JM28" s="23">
        <v>17</v>
      </c>
      <c r="JN28" s="23">
        <v>14</v>
      </c>
      <c r="JO28" s="23">
        <v>14</v>
      </c>
      <c r="JP28" s="43">
        <f>SUM(JD28:JO28)</f>
        <v>252</v>
      </c>
      <c r="JQ28" s="23">
        <v>26</v>
      </c>
      <c r="JR28" s="23">
        <v>31</v>
      </c>
      <c r="JS28" s="23">
        <v>10</v>
      </c>
      <c r="JT28" s="23">
        <v>23</v>
      </c>
      <c r="JU28" s="23">
        <v>26</v>
      </c>
      <c r="JV28" s="23">
        <v>29</v>
      </c>
      <c r="JW28" s="23">
        <v>26</v>
      </c>
      <c r="JX28" s="23">
        <v>20</v>
      </c>
      <c r="JY28" s="23">
        <v>32</v>
      </c>
      <c r="JZ28" s="23">
        <v>22</v>
      </c>
      <c r="KA28" s="23">
        <v>33</v>
      </c>
      <c r="KB28" s="23">
        <v>31</v>
      </c>
      <c r="KC28" s="43">
        <f>SUM(JQ28:KB28)</f>
        <v>309</v>
      </c>
      <c r="KD28" s="23">
        <v>21</v>
      </c>
      <c r="KE28" s="23">
        <v>54</v>
      </c>
      <c r="KF28" s="23">
        <v>46</v>
      </c>
      <c r="KG28" s="23">
        <v>43</v>
      </c>
      <c r="KH28" s="23">
        <v>20</v>
      </c>
      <c r="KI28" s="23">
        <v>32</v>
      </c>
      <c r="KJ28" s="23">
        <v>24</v>
      </c>
      <c r="KK28" s="23">
        <v>29</v>
      </c>
      <c r="KL28" s="23">
        <v>16</v>
      </c>
      <c r="KM28" s="23">
        <v>21</v>
      </c>
      <c r="KN28" s="23">
        <v>25</v>
      </c>
      <c r="KO28" s="23">
        <v>30</v>
      </c>
      <c r="KP28" s="43">
        <f>SUM(KD28:KO28)</f>
        <v>361</v>
      </c>
      <c r="KQ28" s="23">
        <v>27</v>
      </c>
      <c r="KR28" s="23">
        <v>30</v>
      </c>
      <c r="KS28" s="23">
        <v>21</v>
      </c>
      <c r="KT28" s="23">
        <v>18</v>
      </c>
      <c r="KU28" s="23">
        <v>15</v>
      </c>
      <c r="KV28" s="23">
        <v>9</v>
      </c>
      <c r="KW28" s="23">
        <v>8</v>
      </c>
      <c r="KX28" s="23">
        <v>30</v>
      </c>
      <c r="KY28" s="23">
        <v>23</v>
      </c>
      <c r="KZ28" s="23">
        <v>30</v>
      </c>
      <c r="LA28" s="23">
        <v>19</v>
      </c>
      <c r="LB28" s="23">
        <v>20</v>
      </c>
      <c r="LC28" s="43">
        <f>SUM(KQ28:LB28)</f>
        <v>250</v>
      </c>
      <c r="LD28" s="23">
        <v>21</v>
      </c>
      <c r="LE28" s="23">
        <v>8</v>
      </c>
      <c r="LF28" s="23">
        <v>35</v>
      </c>
      <c r="LG28" s="23">
        <v>23</v>
      </c>
      <c r="LH28" s="23">
        <v>27</v>
      </c>
      <c r="LI28" s="23">
        <v>21</v>
      </c>
      <c r="LJ28" s="23">
        <v>21</v>
      </c>
      <c r="LK28" s="23">
        <v>28</v>
      </c>
      <c r="LL28" s="23">
        <v>21</v>
      </c>
      <c r="LM28" s="23">
        <v>19</v>
      </c>
      <c r="LN28" s="23">
        <v>22</v>
      </c>
      <c r="LO28" s="23">
        <v>25</v>
      </c>
      <c r="LP28" s="43">
        <f>SUM(LD28:LO28)</f>
        <v>271</v>
      </c>
      <c r="LQ28" s="169">
        <v>29</v>
      </c>
      <c r="LR28" s="169">
        <v>16</v>
      </c>
      <c r="LS28" s="169">
        <v>38</v>
      </c>
      <c r="LT28" s="169">
        <v>35</v>
      </c>
      <c r="LU28" s="169">
        <v>31</v>
      </c>
      <c r="LV28" s="169">
        <v>35</v>
      </c>
      <c r="LW28" s="169">
        <v>19</v>
      </c>
      <c r="LX28" s="169">
        <v>24</v>
      </c>
      <c r="LY28" s="169">
        <v>15</v>
      </c>
      <c r="LZ28" s="169">
        <v>24</v>
      </c>
      <c r="MA28" s="169">
        <v>27</v>
      </c>
      <c r="MB28" s="169">
        <v>42</v>
      </c>
      <c r="MC28" s="43">
        <f>SUM(LQ28:MB28)</f>
        <v>335</v>
      </c>
      <c r="MD28" s="169">
        <v>39</v>
      </c>
      <c r="ME28" s="169">
        <v>31</v>
      </c>
      <c r="MF28" s="169">
        <v>39</v>
      </c>
      <c r="MG28" s="169">
        <v>31</v>
      </c>
      <c r="MH28" s="169">
        <v>19</v>
      </c>
      <c r="MI28" s="169">
        <v>18</v>
      </c>
      <c r="MJ28" s="169">
        <v>17</v>
      </c>
      <c r="MK28" s="169"/>
      <c r="ML28" s="169"/>
      <c r="MM28" s="169"/>
      <c r="MN28" s="169"/>
      <c r="MO28" s="169"/>
      <c r="MP28" s="43">
        <f>SUM(MD28:MO28)</f>
        <v>194</v>
      </c>
    </row>
    <row r="29" spans="1:354" ht="23.25" thickBot="1" x14ac:dyDescent="0.3">
      <c r="A29" s="195"/>
      <c r="B29" s="199"/>
      <c r="C29" s="14" t="s">
        <v>42</v>
      </c>
      <c r="D29" s="35">
        <v>71</v>
      </c>
      <c r="E29" s="35">
        <v>104</v>
      </c>
      <c r="F29" s="35">
        <v>92</v>
      </c>
      <c r="G29" s="35">
        <v>147</v>
      </c>
      <c r="H29" s="35">
        <v>103</v>
      </c>
      <c r="I29" s="35">
        <v>96</v>
      </c>
      <c r="J29" s="35">
        <v>86</v>
      </c>
      <c r="K29" s="35">
        <v>91</v>
      </c>
      <c r="L29" s="35">
        <v>125</v>
      </c>
      <c r="M29" s="35">
        <v>99</v>
      </c>
      <c r="N29" s="35">
        <v>84</v>
      </c>
      <c r="O29" s="35">
        <v>108</v>
      </c>
      <c r="P29" s="46">
        <f t="shared" si="47"/>
        <v>1206</v>
      </c>
      <c r="Q29" s="35">
        <v>126</v>
      </c>
      <c r="R29" s="35">
        <v>141</v>
      </c>
      <c r="S29" s="35">
        <v>102</v>
      </c>
      <c r="T29" s="35">
        <v>93</v>
      </c>
      <c r="U29" s="35">
        <v>90</v>
      </c>
      <c r="V29" s="35">
        <v>90</v>
      </c>
      <c r="W29" s="35">
        <v>106</v>
      </c>
      <c r="X29" s="35">
        <v>74</v>
      </c>
      <c r="Y29" s="35">
        <v>51</v>
      </c>
      <c r="Z29" s="35">
        <v>87</v>
      </c>
      <c r="AA29" s="35">
        <v>101</v>
      </c>
      <c r="AB29" s="35">
        <v>94</v>
      </c>
      <c r="AC29" s="46">
        <f t="shared" si="48"/>
        <v>1155</v>
      </c>
      <c r="AD29" s="35">
        <v>125</v>
      </c>
      <c r="AE29" s="35">
        <v>90</v>
      </c>
      <c r="AF29" s="35">
        <v>79</v>
      </c>
      <c r="AG29" s="35">
        <v>82</v>
      </c>
      <c r="AH29" s="35">
        <v>96</v>
      </c>
      <c r="AI29" s="35">
        <v>69</v>
      </c>
      <c r="AJ29" s="35">
        <v>71</v>
      </c>
      <c r="AK29" s="35">
        <v>86</v>
      </c>
      <c r="AL29" s="35">
        <v>84</v>
      </c>
      <c r="AM29" s="35">
        <v>78</v>
      </c>
      <c r="AN29" s="35">
        <v>85</v>
      </c>
      <c r="AO29" s="35">
        <v>93</v>
      </c>
      <c r="AP29" s="46">
        <f t="shared" si="49"/>
        <v>1038</v>
      </c>
      <c r="AQ29" s="35">
        <v>93</v>
      </c>
      <c r="AR29" s="35">
        <v>84</v>
      </c>
      <c r="AS29" s="35">
        <v>73</v>
      </c>
      <c r="AT29" s="35">
        <v>91</v>
      </c>
      <c r="AU29" s="35">
        <v>86</v>
      </c>
      <c r="AV29" s="35">
        <v>92</v>
      </c>
      <c r="AW29" s="35">
        <v>104</v>
      </c>
      <c r="AX29" s="35">
        <v>84</v>
      </c>
      <c r="AY29" s="35">
        <v>80</v>
      </c>
      <c r="AZ29" s="35">
        <v>99</v>
      </c>
      <c r="BA29" s="35">
        <v>97</v>
      </c>
      <c r="BB29" s="35">
        <v>87</v>
      </c>
      <c r="BC29" s="41">
        <f t="shared" si="3"/>
        <v>1070</v>
      </c>
      <c r="BD29" s="35">
        <v>113</v>
      </c>
      <c r="BE29" s="35">
        <v>100</v>
      </c>
      <c r="BF29" s="35">
        <v>94</v>
      </c>
      <c r="BG29" s="35">
        <v>83</v>
      </c>
      <c r="BH29" s="35">
        <v>110</v>
      </c>
      <c r="BI29" s="35">
        <v>69</v>
      </c>
      <c r="BJ29" s="35">
        <v>97</v>
      </c>
      <c r="BK29" s="35">
        <v>80</v>
      </c>
      <c r="BL29" s="35">
        <v>76</v>
      </c>
      <c r="BM29" s="35">
        <v>106</v>
      </c>
      <c r="BN29" s="35">
        <v>83</v>
      </c>
      <c r="BO29" s="35">
        <v>123</v>
      </c>
      <c r="BP29" s="37">
        <f t="shared" si="50"/>
        <v>1134</v>
      </c>
      <c r="BQ29" s="35">
        <v>132</v>
      </c>
      <c r="BR29" s="35">
        <v>101</v>
      </c>
      <c r="BS29" s="35">
        <v>140</v>
      </c>
      <c r="BT29" s="35">
        <v>91</v>
      </c>
      <c r="BU29" s="35">
        <v>78</v>
      </c>
      <c r="BV29" s="35">
        <v>88</v>
      </c>
      <c r="BW29" s="35">
        <v>90</v>
      </c>
      <c r="BX29" s="35">
        <v>89</v>
      </c>
      <c r="BY29" s="35">
        <v>96</v>
      </c>
      <c r="BZ29" s="35">
        <v>85</v>
      </c>
      <c r="CA29" s="35">
        <v>87</v>
      </c>
      <c r="CB29" s="35">
        <v>113</v>
      </c>
      <c r="CC29" s="37">
        <f t="shared" si="51"/>
        <v>1190</v>
      </c>
      <c r="CD29" s="35">
        <v>119</v>
      </c>
      <c r="CE29" s="35">
        <v>105</v>
      </c>
      <c r="CF29" s="35">
        <v>139</v>
      </c>
      <c r="CG29" s="35">
        <v>108</v>
      </c>
      <c r="CH29" s="35">
        <v>86</v>
      </c>
      <c r="CI29" s="35">
        <v>103</v>
      </c>
      <c r="CJ29" s="35">
        <v>91</v>
      </c>
      <c r="CK29" s="35">
        <v>112</v>
      </c>
      <c r="CL29" s="35">
        <v>85</v>
      </c>
      <c r="CM29" s="35">
        <v>87</v>
      </c>
      <c r="CN29" s="35">
        <v>107</v>
      </c>
      <c r="CO29" s="35">
        <v>106</v>
      </c>
      <c r="CP29" s="37">
        <f t="shared" si="52"/>
        <v>1248</v>
      </c>
      <c r="CQ29" s="35">
        <v>113</v>
      </c>
      <c r="CR29" s="35">
        <v>120</v>
      </c>
      <c r="CS29" s="35">
        <v>105</v>
      </c>
      <c r="CT29" s="35">
        <v>79</v>
      </c>
      <c r="CU29" s="35">
        <v>95</v>
      </c>
      <c r="CV29" s="35">
        <v>85</v>
      </c>
      <c r="CW29" s="35">
        <v>52</v>
      </c>
      <c r="CX29" s="35">
        <v>153</v>
      </c>
      <c r="CY29" s="35">
        <v>262</v>
      </c>
      <c r="CZ29" s="35">
        <v>97</v>
      </c>
      <c r="DA29" s="35">
        <v>123</v>
      </c>
      <c r="DB29" s="35">
        <v>116</v>
      </c>
      <c r="DC29" s="37">
        <f t="shared" si="53"/>
        <v>1400</v>
      </c>
      <c r="DD29" s="35">
        <v>119</v>
      </c>
      <c r="DE29" s="35">
        <v>129</v>
      </c>
      <c r="DF29" s="35">
        <v>91</v>
      </c>
      <c r="DG29" s="35">
        <v>109</v>
      </c>
      <c r="DH29" s="35">
        <v>95</v>
      </c>
      <c r="DI29" s="35">
        <v>104</v>
      </c>
      <c r="DJ29" s="35">
        <v>96</v>
      </c>
      <c r="DK29" s="35">
        <v>121</v>
      </c>
      <c r="DL29" s="35">
        <v>102</v>
      </c>
      <c r="DM29" s="35">
        <v>93</v>
      </c>
      <c r="DN29" s="35">
        <v>99</v>
      </c>
      <c r="DO29" s="35">
        <v>93</v>
      </c>
      <c r="DP29" s="37">
        <f t="shared" si="54"/>
        <v>1251</v>
      </c>
      <c r="DQ29" s="35">
        <v>111</v>
      </c>
      <c r="DR29" s="35">
        <v>148</v>
      </c>
      <c r="DS29" s="35">
        <v>129</v>
      </c>
      <c r="DT29" s="35">
        <v>101</v>
      </c>
      <c r="DU29" s="35">
        <v>104</v>
      </c>
      <c r="DV29" s="35">
        <v>101</v>
      </c>
      <c r="DW29" s="35">
        <v>96</v>
      </c>
      <c r="DX29" s="35">
        <v>116</v>
      </c>
      <c r="DY29" s="35">
        <v>98</v>
      </c>
      <c r="DZ29" s="35">
        <v>105</v>
      </c>
      <c r="EA29" s="35">
        <v>95</v>
      </c>
      <c r="EB29" s="35">
        <v>101</v>
      </c>
      <c r="EC29" s="37">
        <f t="shared" si="55"/>
        <v>1305</v>
      </c>
      <c r="ED29" s="35">
        <v>141</v>
      </c>
      <c r="EE29" s="35">
        <v>117</v>
      </c>
      <c r="EF29" s="35">
        <v>158</v>
      </c>
      <c r="EG29" s="35">
        <v>97</v>
      </c>
      <c r="EH29" s="35">
        <v>104</v>
      </c>
      <c r="EI29" s="35">
        <v>105</v>
      </c>
      <c r="EJ29" s="35">
        <v>126</v>
      </c>
      <c r="EK29" s="35">
        <v>99</v>
      </c>
      <c r="EL29" s="35">
        <v>113</v>
      </c>
      <c r="EM29" s="35">
        <v>117</v>
      </c>
      <c r="EN29" s="35">
        <v>114</v>
      </c>
      <c r="EO29" s="35">
        <v>147</v>
      </c>
      <c r="EP29" s="37">
        <f t="shared" si="56"/>
        <v>1438</v>
      </c>
      <c r="EQ29" s="35">
        <v>105</v>
      </c>
      <c r="ER29" s="35">
        <v>121</v>
      </c>
      <c r="ES29" s="35">
        <v>149</v>
      </c>
      <c r="ET29" s="35">
        <v>101</v>
      </c>
      <c r="EU29" s="35">
        <v>77</v>
      </c>
      <c r="EV29" s="35">
        <v>111</v>
      </c>
      <c r="EW29" s="35">
        <v>105</v>
      </c>
      <c r="EX29" s="35">
        <v>129</v>
      </c>
      <c r="EY29" s="35">
        <v>110</v>
      </c>
      <c r="EZ29" s="35">
        <v>99</v>
      </c>
      <c r="FA29" s="35">
        <v>93</v>
      </c>
      <c r="FB29" s="35">
        <v>131</v>
      </c>
      <c r="FC29" s="37">
        <f t="shared" si="57"/>
        <v>1331</v>
      </c>
      <c r="FD29" s="35">
        <f>SUM(FD24:FD28)</f>
        <v>137</v>
      </c>
      <c r="FE29" s="35">
        <f t="shared" ref="FE29:HP29" si="71">SUM(FE24:FE28)</f>
        <v>112</v>
      </c>
      <c r="FF29" s="35">
        <f t="shared" si="71"/>
        <v>139</v>
      </c>
      <c r="FG29" s="35">
        <f t="shared" si="71"/>
        <v>123</v>
      </c>
      <c r="FH29" s="35">
        <f t="shared" si="71"/>
        <v>105</v>
      </c>
      <c r="FI29" s="35">
        <f t="shared" si="71"/>
        <v>110</v>
      </c>
      <c r="FJ29" s="35">
        <f t="shared" si="71"/>
        <v>86</v>
      </c>
      <c r="FK29" s="35">
        <f t="shared" si="71"/>
        <v>100</v>
      </c>
      <c r="FL29" s="35">
        <f t="shared" si="71"/>
        <v>125</v>
      </c>
      <c r="FM29" s="35">
        <f t="shared" si="71"/>
        <v>110</v>
      </c>
      <c r="FN29" s="35">
        <f t="shared" si="71"/>
        <v>95</v>
      </c>
      <c r="FO29" s="35">
        <f t="shared" si="71"/>
        <v>127</v>
      </c>
      <c r="FP29" s="35">
        <f t="shared" si="71"/>
        <v>1369</v>
      </c>
      <c r="FQ29" s="35">
        <f t="shared" si="71"/>
        <v>132</v>
      </c>
      <c r="FR29" s="35">
        <f t="shared" si="71"/>
        <v>134</v>
      </c>
      <c r="FS29" s="35">
        <f t="shared" si="71"/>
        <v>142</v>
      </c>
      <c r="FT29" s="35">
        <f t="shared" si="71"/>
        <v>121</v>
      </c>
      <c r="FU29" s="35">
        <f t="shared" si="71"/>
        <v>100</v>
      </c>
      <c r="FV29" s="35">
        <f t="shared" si="71"/>
        <v>109</v>
      </c>
      <c r="FW29" s="35">
        <f t="shared" si="71"/>
        <v>115</v>
      </c>
      <c r="FX29" s="35">
        <f t="shared" si="71"/>
        <v>110</v>
      </c>
      <c r="FY29" s="35">
        <f t="shared" si="71"/>
        <v>109</v>
      </c>
      <c r="FZ29" s="35">
        <f t="shared" si="71"/>
        <v>131</v>
      </c>
      <c r="GA29" s="35">
        <f t="shared" si="71"/>
        <v>84</v>
      </c>
      <c r="GB29" s="35">
        <f t="shared" si="71"/>
        <v>120</v>
      </c>
      <c r="GC29" s="35">
        <f t="shared" si="71"/>
        <v>1407</v>
      </c>
      <c r="GD29" s="35">
        <f t="shared" si="71"/>
        <v>129</v>
      </c>
      <c r="GE29" s="35">
        <f t="shared" si="71"/>
        <v>118</v>
      </c>
      <c r="GF29" s="35">
        <f t="shared" si="71"/>
        <v>138</v>
      </c>
      <c r="GG29" s="35">
        <f t="shared" si="71"/>
        <v>149</v>
      </c>
      <c r="GH29" s="35">
        <f t="shared" si="71"/>
        <v>81</v>
      </c>
      <c r="GI29" s="35">
        <f t="shared" si="71"/>
        <v>121</v>
      </c>
      <c r="GJ29" s="35">
        <f t="shared" si="71"/>
        <v>108</v>
      </c>
      <c r="GK29" s="35">
        <f t="shared" si="71"/>
        <v>103</v>
      </c>
      <c r="GL29" s="35">
        <f t="shared" si="71"/>
        <v>110</v>
      </c>
      <c r="GM29" s="35">
        <f t="shared" si="71"/>
        <v>107</v>
      </c>
      <c r="GN29" s="35">
        <f t="shared" si="71"/>
        <v>110</v>
      </c>
      <c r="GO29" s="35">
        <f t="shared" si="71"/>
        <v>129</v>
      </c>
      <c r="GP29" s="35">
        <f t="shared" si="71"/>
        <v>1403</v>
      </c>
      <c r="GQ29" s="35">
        <f t="shared" si="71"/>
        <v>142</v>
      </c>
      <c r="GR29" s="35">
        <f t="shared" si="71"/>
        <v>140</v>
      </c>
      <c r="GS29" s="35">
        <f t="shared" si="71"/>
        <v>163</v>
      </c>
      <c r="GT29" s="35">
        <f t="shared" si="71"/>
        <v>133</v>
      </c>
      <c r="GU29" s="35">
        <f t="shared" si="71"/>
        <v>117</v>
      </c>
      <c r="GV29" s="35">
        <f t="shared" si="71"/>
        <v>82</v>
      </c>
      <c r="GW29" s="35">
        <f t="shared" si="71"/>
        <v>105</v>
      </c>
      <c r="GX29" s="35">
        <f t="shared" si="71"/>
        <v>112</v>
      </c>
      <c r="GY29" s="35">
        <f t="shared" si="71"/>
        <v>97</v>
      </c>
      <c r="GZ29" s="35">
        <f t="shared" si="71"/>
        <v>126</v>
      </c>
      <c r="HA29" s="35">
        <f t="shared" si="71"/>
        <v>127</v>
      </c>
      <c r="HB29" s="35">
        <f t="shared" si="71"/>
        <v>118</v>
      </c>
      <c r="HC29" s="35">
        <f t="shared" si="71"/>
        <v>1462</v>
      </c>
      <c r="HD29" s="35">
        <f t="shared" si="71"/>
        <v>133</v>
      </c>
      <c r="HE29" s="35">
        <f t="shared" si="71"/>
        <v>161</v>
      </c>
      <c r="HF29" s="35">
        <f t="shared" si="71"/>
        <v>144</v>
      </c>
      <c r="HG29" s="35">
        <f t="shared" si="71"/>
        <v>128</v>
      </c>
      <c r="HH29" s="35">
        <f t="shared" si="71"/>
        <v>109</v>
      </c>
      <c r="HI29" s="35">
        <f t="shared" si="71"/>
        <v>119</v>
      </c>
      <c r="HJ29" s="35">
        <f t="shared" si="71"/>
        <v>117</v>
      </c>
      <c r="HK29" s="35">
        <f t="shared" si="71"/>
        <v>104</v>
      </c>
      <c r="HL29" s="35">
        <f t="shared" si="71"/>
        <v>108</v>
      </c>
      <c r="HM29" s="35">
        <f t="shared" si="71"/>
        <v>126</v>
      </c>
      <c r="HN29" s="35">
        <f t="shared" si="71"/>
        <v>128</v>
      </c>
      <c r="HO29" s="35">
        <f t="shared" si="71"/>
        <v>140</v>
      </c>
      <c r="HP29" s="35">
        <f t="shared" si="71"/>
        <v>1517</v>
      </c>
      <c r="HQ29" s="35">
        <f t="shared" ref="HQ29:IP29" si="72">SUM(HQ24:HQ28)</f>
        <v>153</v>
      </c>
      <c r="HR29" s="35">
        <f t="shared" si="72"/>
        <v>162</v>
      </c>
      <c r="HS29" s="35">
        <f t="shared" si="72"/>
        <v>154</v>
      </c>
      <c r="HT29" s="35">
        <f t="shared" si="72"/>
        <v>122</v>
      </c>
      <c r="HU29" s="35">
        <f t="shared" si="72"/>
        <v>101</v>
      </c>
      <c r="HV29" s="35">
        <f t="shared" si="72"/>
        <v>128</v>
      </c>
      <c r="HW29" s="35">
        <f t="shared" si="72"/>
        <v>96</v>
      </c>
      <c r="HX29" s="35">
        <f t="shared" si="72"/>
        <v>103</v>
      </c>
      <c r="HY29" s="35">
        <f t="shared" si="72"/>
        <v>124</v>
      </c>
      <c r="HZ29" s="35">
        <f t="shared" si="72"/>
        <v>127</v>
      </c>
      <c r="IA29" s="35">
        <f t="shared" si="72"/>
        <v>135</v>
      </c>
      <c r="IB29" s="35">
        <f t="shared" si="72"/>
        <v>128</v>
      </c>
      <c r="IC29" s="37">
        <f t="shared" si="72"/>
        <v>1533</v>
      </c>
      <c r="ID29" s="35">
        <f t="shared" si="72"/>
        <v>154</v>
      </c>
      <c r="IE29" s="35">
        <f t="shared" si="72"/>
        <v>128</v>
      </c>
      <c r="IF29" s="35">
        <f t="shared" si="72"/>
        <v>184</v>
      </c>
      <c r="IG29" s="35">
        <f t="shared" si="72"/>
        <v>150</v>
      </c>
      <c r="IH29" s="35">
        <f t="shared" si="72"/>
        <v>133</v>
      </c>
      <c r="II29" s="35">
        <f t="shared" si="72"/>
        <v>123</v>
      </c>
      <c r="IJ29" s="35">
        <f t="shared" si="72"/>
        <v>122</v>
      </c>
      <c r="IK29" s="35">
        <f t="shared" si="72"/>
        <v>131</v>
      </c>
      <c r="IL29" s="35">
        <f t="shared" si="72"/>
        <v>112</v>
      </c>
      <c r="IM29" s="35">
        <f t="shared" si="72"/>
        <v>125</v>
      </c>
      <c r="IN29" s="35">
        <f t="shared" si="72"/>
        <v>135</v>
      </c>
      <c r="IO29" s="35">
        <f t="shared" si="72"/>
        <v>118</v>
      </c>
      <c r="IP29" s="37">
        <f t="shared" si="72"/>
        <v>1615</v>
      </c>
      <c r="IQ29" s="35">
        <f t="shared" ref="IQ29:JC29" si="73">SUM(IQ24:IQ28)</f>
        <v>143</v>
      </c>
      <c r="IR29" s="35">
        <f t="shared" si="73"/>
        <v>152</v>
      </c>
      <c r="IS29" s="35">
        <f t="shared" si="73"/>
        <v>134</v>
      </c>
      <c r="IT29" s="35">
        <f t="shared" si="73"/>
        <v>139</v>
      </c>
      <c r="IU29" s="35">
        <f t="shared" si="73"/>
        <v>169</v>
      </c>
      <c r="IV29" s="35">
        <f t="shared" si="73"/>
        <v>137</v>
      </c>
      <c r="IW29" s="35">
        <f t="shared" si="73"/>
        <v>118</v>
      </c>
      <c r="IX29" s="35">
        <f t="shared" si="73"/>
        <v>116</v>
      </c>
      <c r="IY29" s="35">
        <f t="shared" si="73"/>
        <v>121</v>
      </c>
      <c r="IZ29" s="35">
        <f t="shared" si="73"/>
        <v>132</v>
      </c>
      <c r="JA29" s="35">
        <f t="shared" si="73"/>
        <v>125</v>
      </c>
      <c r="JB29" s="35">
        <f t="shared" si="73"/>
        <v>130</v>
      </c>
      <c r="JC29" s="37">
        <f t="shared" si="73"/>
        <v>1616</v>
      </c>
      <c r="JD29" s="35">
        <f t="shared" ref="JD29:JP29" si="74">SUM(JD24:JD28)</f>
        <v>178</v>
      </c>
      <c r="JE29" s="35">
        <f t="shared" si="74"/>
        <v>163</v>
      </c>
      <c r="JF29" s="35">
        <f t="shared" si="74"/>
        <v>174</v>
      </c>
      <c r="JG29" s="35">
        <f t="shared" si="74"/>
        <v>129</v>
      </c>
      <c r="JH29" s="35">
        <f t="shared" si="74"/>
        <v>146</v>
      </c>
      <c r="JI29" s="35">
        <f t="shared" si="74"/>
        <v>110</v>
      </c>
      <c r="JJ29" s="160">
        <f t="shared" si="74"/>
        <v>130</v>
      </c>
      <c r="JK29" s="35">
        <f t="shared" si="74"/>
        <v>120</v>
      </c>
      <c r="JL29" s="35">
        <f t="shared" si="74"/>
        <v>133</v>
      </c>
      <c r="JM29" s="35">
        <f t="shared" si="74"/>
        <v>129</v>
      </c>
      <c r="JN29" s="35">
        <f t="shared" si="74"/>
        <v>119</v>
      </c>
      <c r="JO29" s="35">
        <f t="shared" si="74"/>
        <v>116</v>
      </c>
      <c r="JP29" s="37">
        <f t="shared" si="74"/>
        <v>1647</v>
      </c>
      <c r="JQ29" s="35">
        <f t="shared" ref="JQ29:KC29" si="75">SUM(JQ24:JQ28)</f>
        <v>162</v>
      </c>
      <c r="JR29" s="35">
        <f t="shared" si="75"/>
        <v>156</v>
      </c>
      <c r="JS29" s="35">
        <f t="shared" si="75"/>
        <v>86</v>
      </c>
      <c r="JT29" s="35">
        <f t="shared" si="75"/>
        <v>100</v>
      </c>
      <c r="JU29" s="35">
        <f t="shared" si="75"/>
        <v>124</v>
      </c>
      <c r="JV29" s="35">
        <f t="shared" si="75"/>
        <v>180</v>
      </c>
      <c r="JW29" s="35">
        <f t="shared" si="75"/>
        <v>121</v>
      </c>
      <c r="JX29" s="35">
        <f t="shared" si="75"/>
        <v>124</v>
      </c>
      <c r="JY29" s="35">
        <f t="shared" si="75"/>
        <v>156</v>
      </c>
      <c r="JZ29" s="35">
        <f t="shared" si="75"/>
        <v>175</v>
      </c>
      <c r="KA29" s="35">
        <f t="shared" si="75"/>
        <v>165</v>
      </c>
      <c r="KB29" s="35">
        <f t="shared" si="75"/>
        <v>192</v>
      </c>
      <c r="KC29" s="37">
        <f t="shared" si="75"/>
        <v>1741</v>
      </c>
      <c r="KD29" s="35">
        <f t="shared" ref="KD29:KP29" si="76">SUM(KD24:KD28)</f>
        <v>121</v>
      </c>
      <c r="KE29" s="35">
        <f t="shared" si="76"/>
        <v>274</v>
      </c>
      <c r="KF29" s="35">
        <f t="shared" si="76"/>
        <v>321</v>
      </c>
      <c r="KG29" s="35">
        <f t="shared" si="76"/>
        <v>228</v>
      </c>
      <c r="KH29" s="35">
        <f t="shared" si="76"/>
        <v>175</v>
      </c>
      <c r="KI29" s="35">
        <v>151</v>
      </c>
      <c r="KJ29" s="35">
        <f t="shared" si="76"/>
        <v>101</v>
      </c>
      <c r="KK29" s="35">
        <f t="shared" si="76"/>
        <v>138</v>
      </c>
      <c r="KL29" s="35">
        <f t="shared" si="76"/>
        <v>145</v>
      </c>
      <c r="KM29" s="35">
        <f t="shared" si="76"/>
        <v>161</v>
      </c>
      <c r="KN29" s="35">
        <f t="shared" si="76"/>
        <v>147</v>
      </c>
      <c r="KO29" s="35">
        <f t="shared" si="76"/>
        <v>164</v>
      </c>
      <c r="KP29" s="37">
        <f t="shared" si="76"/>
        <v>2134</v>
      </c>
      <c r="KQ29" s="35">
        <f t="shared" ref="KQ29:KV29" si="77">SUM(KQ24:KQ28)</f>
        <v>199</v>
      </c>
      <c r="KR29" s="35">
        <f t="shared" si="77"/>
        <v>195</v>
      </c>
      <c r="KS29" s="35">
        <f t="shared" si="77"/>
        <v>209</v>
      </c>
      <c r="KT29" s="35">
        <f t="shared" si="77"/>
        <v>150</v>
      </c>
      <c r="KU29" s="35">
        <f t="shared" si="77"/>
        <v>112</v>
      </c>
      <c r="KV29" s="35">
        <f t="shared" si="77"/>
        <v>50</v>
      </c>
      <c r="KW29" s="35">
        <f t="shared" ref="KW29:LI29" si="78">SUM(KW24:KW28)</f>
        <v>40</v>
      </c>
      <c r="KX29" s="35">
        <f t="shared" si="78"/>
        <v>185</v>
      </c>
      <c r="KY29" s="35">
        <f t="shared" si="78"/>
        <v>195</v>
      </c>
      <c r="KZ29" s="35">
        <f t="shared" si="78"/>
        <v>145</v>
      </c>
      <c r="LA29" s="35">
        <f t="shared" si="78"/>
        <v>139</v>
      </c>
      <c r="LB29" s="35">
        <f t="shared" si="78"/>
        <v>174</v>
      </c>
      <c r="LC29" s="37">
        <f t="shared" si="78"/>
        <v>1793</v>
      </c>
      <c r="LD29" s="35">
        <f t="shared" si="78"/>
        <v>149</v>
      </c>
      <c r="LE29" s="35">
        <f t="shared" si="78"/>
        <v>126</v>
      </c>
      <c r="LF29" s="35">
        <f t="shared" si="78"/>
        <v>160</v>
      </c>
      <c r="LG29" s="35">
        <f t="shared" si="78"/>
        <v>113</v>
      </c>
      <c r="LH29" s="35">
        <f t="shared" si="78"/>
        <v>192</v>
      </c>
      <c r="LI29" s="35">
        <f t="shared" si="78"/>
        <v>106</v>
      </c>
      <c r="LJ29" s="35">
        <f t="shared" ref="LJ29:LV29" si="79">SUM(LJ24:LJ28)</f>
        <v>123</v>
      </c>
      <c r="LK29" s="35">
        <f t="shared" si="79"/>
        <v>131</v>
      </c>
      <c r="LL29" s="35">
        <f t="shared" si="79"/>
        <v>123</v>
      </c>
      <c r="LM29" s="35">
        <f t="shared" si="79"/>
        <v>147</v>
      </c>
      <c r="LN29" s="35">
        <f t="shared" si="79"/>
        <v>160</v>
      </c>
      <c r="LO29" s="35">
        <f t="shared" si="79"/>
        <v>164</v>
      </c>
      <c r="LP29" s="37">
        <f t="shared" si="79"/>
        <v>1694</v>
      </c>
      <c r="LQ29" s="35">
        <f t="shared" si="79"/>
        <v>170</v>
      </c>
      <c r="LR29" s="35">
        <f t="shared" si="79"/>
        <v>108</v>
      </c>
      <c r="LS29" s="35">
        <f t="shared" si="79"/>
        <v>255</v>
      </c>
      <c r="LT29" s="35">
        <f t="shared" si="79"/>
        <v>193</v>
      </c>
      <c r="LU29" s="35">
        <f t="shared" si="79"/>
        <v>176</v>
      </c>
      <c r="LV29" s="35">
        <f t="shared" si="79"/>
        <v>150</v>
      </c>
      <c r="LW29" s="35">
        <f t="shared" ref="LW29:MI29" si="80">SUM(LW24:LW28)</f>
        <v>122</v>
      </c>
      <c r="LX29" s="35">
        <f t="shared" si="80"/>
        <v>148</v>
      </c>
      <c r="LY29" s="35">
        <f t="shared" si="80"/>
        <v>104</v>
      </c>
      <c r="LZ29" s="35">
        <f t="shared" si="80"/>
        <v>59</v>
      </c>
      <c r="MA29" s="35">
        <f t="shared" si="80"/>
        <v>90</v>
      </c>
      <c r="MB29" s="35">
        <f t="shared" si="80"/>
        <v>389</v>
      </c>
      <c r="MC29" s="37">
        <f t="shared" si="80"/>
        <v>1964</v>
      </c>
      <c r="MD29" s="35">
        <f t="shared" si="80"/>
        <v>553</v>
      </c>
      <c r="ME29" s="35">
        <f t="shared" si="80"/>
        <v>501</v>
      </c>
      <c r="MF29" s="35">
        <f t="shared" si="80"/>
        <v>277</v>
      </c>
      <c r="MG29" s="35">
        <f t="shared" si="80"/>
        <v>195</v>
      </c>
      <c r="MH29" s="35">
        <f t="shared" si="80"/>
        <v>129</v>
      </c>
      <c r="MI29" s="35">
        <f t="shared" si="80"/>
        <v>143</v>
      </c>
      <c r="MJ29" s="35">
        <f t="shared" ref="MJ29:MP29" si="81">SUM(MJ24:MJ28)</f>
        <v>181</v>
      </c>
      <c r="MK29" s="35">
        <f t="shared" si="81"/>
        <v>0</v>
      </c>
      <c r="ML29" s="35">
        <f t="shared" si="81"/>
        <v>0</v>
      </c>
      <c r="MM29" s="35">
        <f t="shared" si="81"/>
        <v>0</v>
      </c>
      <c r="MN29" s="35">
        <f t="shared" si="81"/>
        <v>0</v>
      </c>
      <c r="MO29" s="35">
        <f t="shared" si="81"/>
        <v>0</v>
      </c>
      <c r="MP29" s="37">
        <f t="shared" si="81"/>
        <v>1979</v>
      </c>
    </row>
    <row r="30" spans="1:354" ht="13.5" thickBot="1" x14ac:dyDescent="0.3">
      <c r="A30" s="196"/>
      <c r="B30" s="192" t="s">
        <v>43</v>
      </c>
      <c r="C30" s="193"/>
      <c r="D30" s="39">
        <f t="shared" ref="D30:BB30" si="82">D23+D29</f>
        <v>128</v>
      </c>
      <c r="E30" s="39">
        <f t="shared" si="82"/>
        <v>196</v>
      </c>
      <c r="F30" s="39">
        <f t="shared" si="82"/>
        <v>196</v>
      </c>
      <c r="G30" s="39">
        <f t="shared" si="82"/>
        <v>235</v>
      </c>
      <c r="H30" s="39">
        <f t="shared" si="82"/>
        <v>183</v>
      </c>
      <c r="I30" s="39">
        <f t="shared" si="82"/>
        <v>160</v>
      </c>
      <c r="J30" s="39">
        <f t="shared" si="82"/>
        <v>166</v>
      </c>
      <c r="K30" s="39">
        <f t="shared" si="82"/>
        <v>165</v>
      </c>
      <c r="L30" s="39">
        <f t="shared" si="82"/>
        <v>211</v>
      </c>
      <c r="M30" s="39">
        <f t="shared" si="82"/>
        <v>175</v>
      </c>
      <c r="N30" s="39">
        <f t="shared" si="82"/>
        <v>156</v>
      </c>
      <c r="O30" s="39">
        <f t="shared" si="82"/>
        <v>185</v>
      </c>
      <c r="P30" s="40">
        <f t="shared" si="82"/>
        <v>2156</v>
      </c>
      <c r="Q30" s="39">
        <f t="shared" si="82"/>
        <v>207</v>
      </c>
      <c r="R30" s="39">
        <f t="shared" si="82"/>
        <v>226</v>
      </c>
      <c r="S30" s="39">
        <f t="shared" si="82"/>
        <v>180</v>
      </c>
      <c r="T30" s="39">
        <f t="shared" si="82"/>
        <v>143</v>
      </c>
      <c r="U30" s="39">
        <f t="shared" si="82"/>
        <v>146</v>
      </c>
      <c r="V30" s="39">
        <f t="shared" si="82"/>
        <v>149</v>
      </c>
      <c r="W30" s="39">
        <f t="shared" si="82"/>
        <v>178</v>
      </c>
      <c r="X30" s="39">
        <f t="shared" si="82"/>
        <v>132</v>
      </c>
      <c r="Y30" s="39">
        <f t="shared" si="82"/>
        <v>104</v>
      </c>
      <c r="Z30" s="39">
        <f t="shared" si="82"/>
        <v>156</v>
      </c>
      <c r="AA30" s="39">
        <f t="shared" si="82"/>
        <v>175</v>
      </c>
      <c r="AB30" s="39">
        <f t="shared" si="82"/>
        <v>169</v>
      </c>
      <c r="AC30" s="40">
        <f t="shared" si="82"/>
        <v>1965</v>
      </c>
      <c r="AD30" s="39">
        <f t="shared" si="82"/>
        <v>213</v>
      </c>
      <c r="AE30" s="39">
        <f t="shared" si="82"/>
        <v>174</v>
      </c>
      <c r="AF30" s="39">
        <f t="shared" si="82"/>
        <v>155</v>
      </c>
      <c r="AG30" s="39">
        <f t="shared" si="82"/>
        <v>139</v>
      </c>
      <c r="AH30" s="39">
        <f t="shared" si="82"/>
        <v>156</v>
      </c>
      <c r="AI30" s="39">
        <f t="shared" si="82"/>
        <v>138</v>
      </c>
      <c r="AJ30" s="39">
        <f t="shared" si="82"/>
        <v>134</v>
      </c>
      <c r="AK30" s="39">
        <f t="shared" si="82"/>
        <v>162</v>
      </c>
      <c r="AL30" s="39">
        <f t="shared" si="82"/>
        <v>158</v>
      </c>
      <c r="AM30" s="39">
        <f t="shared" si="82"/>
        <v>157</v>
      </c>
      <c r="AN30" s="39">
        <f t="shared" si="82"/>
        <v>159</v>
      </c>
      <c r="AO30" s="39">
        <f t="shared" si="82"/>
        <v>155</v>
      </c>
      <c r="AP30" s="40">
        <f t="shared" si="82"/>
        <v>1900</v>
      </c>
      <c r="AQ30" s="39">
        <f t="shared" si="82"/>
        <v>185</v>
      </c>
      <c r="AR30" s="39">
        <f t="shared" si="82"/>
        <v>157</v>
      </c>
      <c r="AS30" s="39">
        <f t="shared" si="82"/>
        <v>142</v>
      </c>
      <c r="AT30" s="39">
        <f t="shared" si="82"/>
        <v>173</v>
      </c>
      <c r="AU30" s="39">
        <f t="shared" si="82"/>
        <v>147</v>
      </c>
      <c r="AV30" s="39">
        <f t="shared" si="82"/>
        <v>168</v>
      </c>
      <c r="AW30" s="39">
        <f t="shared" si="82"/>
        <v>159</v>
      </c>
      <c r="AX30" s="39">
        <f t="shared" si="82"/>
        <v>154</v>
      </c>
      <c r="AY30" s="39">
        <f t="shared" si="82"/>
        <v>135</v>
      </c>
      <c r="AZ30" s="39">
        <f t="shared" si="82"/>
        <v>160</v>
      </c>
      <c r="BA30" s="39">
        <f t="shared" si="82"/>
        <v>155</v>
      </c>
      <c r="BB30" s="39">
        <f t="shared" si="82"/>
        <v>151</v>
      </c>
      <c r="BC30" s="41">
        <f t="shared" si="3"/>
        <v>1886</v>
      </c>
      <c r="BD30" s="39">
        <f t="shared" ref="BD30:DO30" si="83">BD23+BD29</f>
        <v>188</v>
      </c>
      <c r="BE30" s="39">
        <f t="shared" si="83"/>
        <v>176</v>
      </c>
      <c r="BF30" s="39">
        <f t="shared" si="83"/>
        <v>177</v>
      </c>
      <c r="BG30" s="39">
        <f t="shared" si="83"/>
        <v>174</v>
      </c>
      <c r="BH30" s="39">
        <f t="shared" si="83"/>
        <v>187</v>
      </c>
      <c r="BI30" s="39">
        <f t="shared" si="83"/>
        <v>113</v>
      </c>
      <c r="BJ30" s="39">
        <f t="shared" si="83"/>
        <v>173</v>
      </c>
      <c r="BK30" s="39">
        <f t="shared" si="83"/>
        <v>154</v>
      </c>
      <c r="BL30" s="39">
        <f t="shared" si="83"/>
        <v>160</v>
      </c>
      <c r="BM30" s="39">
        <f t="shared" si="83"/>
        <v>171</v>
      </c>
      <c r="BN30" s="39">
        <f t="shared" si="83"/>
        <v>143</v>
      </c>
      <c r="BO30" s="39">
        <f t="shared" si="83"/>
        <v>205</v>
      </c>
      <c r="BP30" s="41">
        <f t="shared" si="83"/>
        <v>2021</v>
      </c>
      <c r="BQ30" s="39">
        <f t="shared" si="83"/>
        <v>243</v>
      </c>
      <c r="BR30" s="39">
        <f t="shared" si="83"/>
        <v>183</v>
      </c>
      <c r="BS30" s="39">
        <f t="shared" si="83"/>
        <v>244</v>
      </c>
      <c r="BT30" s="39">
        <f t="shared" si="83"/>
        <v>153</v>
      </c>
      <c r="BU30" s="39">
        <f t="shared" si="83"/>
        <v>118</v>
      </c>
      <c r="BV30" s="39">
        <f t="shared" si="83"/>
        <v>166</v>
      </c>
      <c r="BW30" s="39">
        <f t="shared" si="83"/>
        <v>154</v>
      </c>
      <c r="BX30" s="39">
        <f t="shared" si="83"/>
        <v>150</v>
      </c>
      <c r="BY30" s="39">
        <f t="shared" si="83"/>
        <v>163</v>
      </c>
      <c r="BZ30" s="39">
        <f t="shared" si="83"/>
        <v>161</v>
      </c>
      <c r="CA30" s="39">
        <f t="shared" si="83"/>
        <v>136</v>
      </c>
      <c r="CB30" s="39">
        <f t="shared" si="83"/>
        <v>189</v>
      </c>
      <c r="CC30" s="41">
        <f t="shared" si="83"/>
        <v>2060</v>
      </c>
      <c r="CD30" s="39">
        <f t="shared" si="83"/>
        <v>208</v>
      </c>
      <c r="CE30" s="39">
        <f t="shared" si="83"/>
        <v>190</v>
      </c>
      <c r="CF30" s="39">
        <f t="shared" si="83"/>
        <v>246</v>
      </c>
      <c r="CG30" s="39">
        <f t="shared" si="83"/>
        <v>191</v>
      </c>
      <c r="CH30" s="39">
        <f t="shared" si="83"/>
        <v>165</v>
      </c>
      <c r="CI30" s="39">
        <f t="shared" si="83"/>
        <v>190</v>
      </c>
      <c r="CJ30" s="39">
        <f t="shared" si="83"/>
        <v>171</v>
      </c>
      <c r="CK30" s="39">
        <f t="shared" si="83"/>
        <v>195</v>
      </c>
      <c r="CL30" s="39">
        <f t="shared" si="83"/>
        <v>161</v>
      </c>
      <c r="CM30" s="39">
        <f t="shared" si="83"/>
        <v>152</v>
      </c>
      <c r="CN30" s="39">
        <f t="shared" si="83"/>
        <v>175</v>
      </c>
      <c r="CO30" s="39">
        <f t="shared" si="83"/>
        <v>212</v>
      </c>
      <c r="CP30" s="41">
        <f t="shared" si="83"/>
        <v>2256</v>
      </c>
      <c r="CQ30" s="39">
        <f t="shared" si="83"/>
        <v>193</v>
      </c>
      <c r="CR30" s="39">
        <f t="shared" si="83"/>
        <v>208</v>
      </c>
      <c r="CS30" s="39">
        <f t="shared" si="83"/>
        <v>197</v>
      </c>
      <c r="CT30" s="39">
        <f t="shared" si="83"/>
        <v>141</v>
      </c>
      <c r="CU30" s="39">
        <f t="shared" si="83"/>
        <v>169</v>
      </c>
      <c r="CV30" s="39">
        <f t="shared" si="83"/>
        <v>151</v>
      </c>
      <c r="CW30" s="39">
        <f t="shared" si="83"/>
        <v>86</v>
      </c>
      <c r="CX30" s="39">
        <f t="shared" si="83"/>
        <v>278</v>
      </c>
      <c r="CY30" s="39">
        <f t="shared" si="83"/>
        <v>402</v>
      </c>
      <c r="CZ30" s="39">
        <f t="shared" si="83"/>
        <v>169</v>
      </c>
      <c r="DA30" s="39">
        <f t="shared" si="83"/>
        <v>214</v>
      </c>
      <c r="DB30" s="39">
        <f t="shared" si="83"/>
        <v>217</v>
      </c>
      <c r="DC30" s="41">
        <f t="shared" si="83"/>
        <v>2425</v>
      </c>
      <c r="DD30" s="39">
        <f t="shared" si="83"/>
        <v>225</v>
      </c>
      <c r="DE30" s="39">
        <f t="shared" si="83"/>
        <v>230</v>
      </c>
      <c r="DF30" s="39">
        <f t="shared" si="83"/>
        <v>177</v>
      </c>
      <c r="DG30" s="39">
        <f t="shared" si="83"/>
        <v>197</v>
      </c>
      <c r="DH30" s="39">
        <f t="shared" si="83"/>
        <v>171</v>
      </c>
      <c r="DI30" s="39">
        <f t="shared" si="83"/>
        <v>173</v>
      </c>
      <c r="DJ30" s="39">
        <f t="shared" si="83"/>
        <v>178</v>
      </c>
      <c r="DK30" s="39">
        <f t="shared" si="83"/>
        <v>206</v>
      </c>
      <c r="DL30" s="39">
        <f t="shared" si="83"/>
        <v>174</v>
      </c>
      <c r="DM30" s="39">
        <f t="shared" si="83"/>
        <v>177</v>
      </c>
      <c r="DN30" s="39">
        <f t="shared" si="83"/>
        <v>184</v>
      </c>
      <c r="DO30" s="39">
        <f t="shared" si="83"/>
        <v>167</v>
      </c>
      <c r="DP30" s="41">
        <f t="shared" ref="DP30:FC30" si="84">DP23+DP29</f>
        <v>2259</v>
      </c>
      <c r="DQ30" s="39">
        <f t="shared" si="84"/>
        <v>185</v>
      </c>
      <c r="DR30" s="39">
        <f t="shared" si="84"/>
        <v>253</v>
      </c>
      <c r="DS30" s="39">
        <f t="shared" si="84"/>
        <v>235</v>
      </c>
      <c r="DT30" s="39">
        <f t="shared" si="84"/>
        <v>188</v>
      </c>
      <c r="DU30" s="39">
        <f t="shared" si="84"/>
        <v>180</v>
      </c>
      <c r="DV30" s="39">
        <f t="shared" si="84"/>
        <v>180</v>
      </c>
      <c r="DW30" s="39">
        <f t="shared" si="84"/>
        <v>178</v>
      </c>
      <c r="DX30" s="39">
        <f t="shared" si="84"/>
        <v>195</v>
      </c>
      <c r="DY30" s="39">
        <f t="shared" si="84"/>
        <v>170</v>
      </c>
      <c r="DZ30" s="39">
        <f t="shared" si="84"/>
        <v>201</v>
      </c>
      <c r="EA30" s="39">
        <f t="shared" si="84"/>
        <v>169</v>
      </c>
      <c r="EB30" s="39">
        <f t="shared" si="84"/>
        <v>177</v>
      </c>
      <c r="EC30" s="41">
        <f t="shared" si="84"/>
        <v>2311</v>
      </c>
      <c r="ED30" s="39">
        <f t="shared" si="84"/>
        <v>251</v>
      </c>
      <c r="EE30" s="39">
        <f t="shared" si="84"/>
        <v>226</v>
      </c>
      <c r="EF30" s="39">
        <f t="shared" si="84"/>
        <v>256</v>
      </c>
      <c r="EG30" s="39">
        <f t="shared" si="84"/>
        <v>191</v>
      </c>
      <c r="EH30" s="39">
        <f t="shared" si="84"/>
        <v>196</v>
      </c>
      <c r="EI30" s="39">
        <f t="shared" si="84"/>
        <v>188</v>
      </c>
      <c r="EJ30" s="39">
        <f t="shared" si="84"/>
        <v>213</v>
      </c>
      <c r="EK30" s="39">
        <f t="shared" si="84"/>
        <v>188</v>
      </c>
      <c r="EL30" s="39">
        <f t="shared" si="84"/>
        <v>205</v>
      </c>
      <c r="EM30" s="39">
        <f t="shared" si="84"/>
        <v>213</v>
      </c>
      <c r="EN30" s="39">
        <f t="shared" si="84"/>
        <v>193</v>
      </c>
      <c r="EO30" s="39">
        <f t="shared" si="84"/>
        <v>249</v>
      </c>
      <c r="EP30" s="41">
        <f t="shared" si="84"/>
        <v>2569</v>
      </c>
      <c r="EQ30" s="39">
        <f t="shared" si="84"/>
        <v>205</v>
      </c>
      <c r="ER30" s="39">
        <f t="shared" si="84"/>
        <v>233</v>
      </c>
      <c r="ES30" s="39">
        <f t="shared" si="84"/>
        <v>267</v>
      </c>
      <c r="ET30" s="39">
        <f t="shared" si="84"/>
        <v>210</v>
      </c>
      <c r="EU30" s="39">
        <f t="shared" si="84"/>
        <v>160</v>
      </c>
      <c r="EV30" s="39">
        <f t="shared" si="84"/>
        <v>207</v>
      </c>
      <c r="EW30" s="39">
        <f t="shared" si="84"/>
        <v>168</v>
      </c>
      <c r="EX30" s="39">
        <f t="shared" si="84"/>
        <v>217</v>
      </c>
      <c r="EY30" s="39">
        <f t="shared" si="84"/>
        <v>172</v>
      </c>
      <c r="EZ30" s="39">
        <f t="shared" si="84"/>
        <v>220</v>
      </c>
      <c r="FA30" s="39">
        <f t="shared" si="84"/>
        <v>177</v>
      </c>
      <c r="FB30" s="39">
        <f t="shared" si="84"/>
        <v>245</v>
      </c>
      <c r="FC30" s="41">
        <f t="shared" si="84"/>
        <v>2481</v>
      </c>
      <c r="FD30" s="39">
        <f>FD23+FD29</f>
        <v>247</v>
      </c>
      <c r="FE30" s="39">
        <f t="shared" ref="FE30:HP30" si="85">FE23+FE29</f>
        <v>210</v>
      </c>
      <c r="FF30" s="39">
        <f t="shared" si="85"/>
        <v>250</v>
      </c>
      <c r="FG30" s="39">
        <f t="shared" si="85"/>
        <v>222</v>
      </c>
      <c r="FH30" s="39">
        <f t="shared" si="85"/>
        <v>209</v>
      </c>
      <c r="FI30" s="39">
        <f t="shared" si="85"/>
        <v>215</v>
      </c>
      <c r="FJ30" s="39">
        <f t="shared" si="85"/>
        <v>169</v>
      </c>
      <c r="FK30" s="39">
        <f t="shared" si="85"/>
        <v>213</v>
      </c>
      <c r="FL30" s="39">
        <f t="shared" si="85"/>
        <v>239</v>
      </c>
      <c r="FM30" s="39">
        <f t="shared" si="85"/>
        <v>196</v>
      </c>
      <c r="FN30" s="39">
        <f t="shared" si="85"/>
        <v>181</v>
      </c>
      <c r="FO30" s="39">
        <f t="shared" si="85"/>
        <v>246</v>
      </c>
      <c r="FP30" s="39">
        <f t="shared" si="85"/>
        <v>2597</v>
      </c>
      <c r="FQ30" s="39">
        <f t="shared" si="85"/>
        <v>254</v>
      </c>
      <c r="FR30" s="39">
        <f t="shared" si="85"/>
        <v>255</v>
      </c>
      <c r="FS30" s="39">
        <f t="shared" si="85"/>
        <v>256</v>
      </c>
      <c r="FT30" s="39">
        <f t="shared" si="85"/>
        <v>220</v>
      </c>
      <c r="FU30" s="39">
        <f t="shared" si="85"/>
        <v>205</v>
      </c>
      <c r="FV30" s="39">
        <f t="shared" si="85"/>
        <v>199</v>
      </c>
      <c r="FW30" s="39">
        <f t="shared" si="85"/>
        <v>218</v>
      </c>
      <c r="FX30" s="39">
        <f t="shared" si="85"/>
        <v>201</v>
      </c>
      <c r="FY30" s="39">
        <f t="shared" si="85"/>
        <v>205</v>
      </c>
      <c r="FZ30" s="39">
        <f t="shared" si="85"/>
        <v>225</v>
      </c>
      <c r="GA30" s="39">
        <f t="shared" si="85"/>
        <v>171</v>
      </c>
      <c r="GB30" s="39">
        <f t="shared" si="85"/>
        <v>220</v>
      </c>
      <c r="GC30" s="39">
        <f t="shared" si="85"/>
        <v>2629</v>
      </c>
      <c r="GD30" s="39">
        <f t="shared" si="85"/>
        <v>232</v>
      </c>
      <c r="GE30" s="39">
        <f t="shared" si="85"/>
        <v>216</v>
      </c>
      <c r="GF30" s="39">
        <f t="shared" si="85"/>
        <v>244</v>
      </c>
      <c r="GG30" s="39">
        <f t="shared" si="85"/>
        <v>268</v>
      </c>
      <c r="GH30" s="39">
        <f t="shared" si="85"/>
        <v>154</v>
      </c>
      <c r="GI30" s="39">
        <f t="shared" si="85"/>
        <v>201</v>
      </c>
      <c r="GJ30" s="39">
        <f t="shared" si="85"/>
        <v>222</v>
      </c>
      <c r="GK30" s="39">
        <f t="shared" si="85"/>
        <v>179</v>
      </c>
      <c r="GL30" s="39">
        <f t="shared" si="85"/>
        <v>216</v>
      </c>
      <c r="GM30" s="39">
        <f t="shared" si="85"/>
        <v>214</v>
      </c>
      <c r="GN30" s="39">
        <f t="shared" si="85"/>
        <v>200</v>
      </c>
      <c r="GO30" s="39">
        <f t="shared" si="85"/>
        <v>236</v>
      </c>
      <c r="GP30" s="39">
        <f t="shared" si="85"/>
        <v>2582</v>
      </c>
      <c r="GQ30" s="39">
        <f t="shared" si="85"/>
        <v>270</v>
      </c>
      <c r="GR30" s="39">
        <f t="shared" si="85"/>
        <v>257</v>
      </c>
      <c r="GS30" s="39">
        <f t="shared" si="85"/>
        <v>294</v>
      </c>
      <c r="GT30" s="39">
        <f t="shared" si="85"/>
        <v>227</v>
      </c>
      <c r="GU30" s="39">
        <f t="shared" si="85"/>
        <v>214</v>
      </c>
      <c r="GV30" s="39">
        <f t="shared" si="85"/>
        <v>156</v>
      </c>
      <c r="GW30" s="39">
        <f t="shared" si="85"/>
        <v>191</v>
      </c>
      <c r="GX30" s="39">
        <f t="shared" si="85"/>
        <v>206</v>
      </c>
      <c r="GY30" s="39">
        <f t="shared" si="85"/>
        <v>174</v>
      </c>
      <c r="GZ30" s="39">
        <f t="shared" si="85"/>
        <v>236</v>
      </c>
      <c r="HA30" s="39">
        <f t="shared" si="85"/>
        <v>220</v>
      </c>
      <c r="HB30" s="39">
        <f t="shared" si="85"/>
        <v>258</v>
      </c>
      <c r="HC30" s="39">
        <f t="shared" si="85"/>
        <v>2703</v>
      </c>
      <c r="HD30" s="39">
        <f t="shared" si="85"/>
        <v>256</v>
      </c>
      <c r="HE30" s="39">
        <f t="shared" si="85"/>
        <v>271</v>
      </c>
      <c r="HF30" s="39">
        <f t="shared" si="85"/>
        <v>262</v>
      </c>
      <c r="HG30" s="39">
        <f t="shared" si="85"/>
        <v>239</v>
      </c>
      <c r="HH30" s="39">
        <f t="shared" si="85"/>
        <v>217</v>
      </c>
      <c r="HI30" s="39">
        <f t="shared" si="85"/>
        <v>223</v>
      </c>
      <c r="HJ30" s="39">
        <f t="shared" si="85"/>
        <v>195</v>
      </c>
      <c r="HK30" s="39">
        <f t="shared" si="85"/>
        <v>177</v>
      </c>
      <c r="HL30" s="39">
        <f t="shared" si="85"/>
        <v>209</v>
      </c>
      <c r="HM30" s="39">
        <f t="shared" si="85"/>
        <v>203</v>
      </c>
      <c r="HN30" s="39">
        <f t="shared" si="85"/>
        <v>228</v>
      </c>
      <c r="HO30" s="39">
        <f t="shared" si="85"/>
        <v>265</v>
      </c>
      <c r="HP30" s="39">
        <f t="shared" si="85"/>
        <v>2745</v>
      </c>
      <c r="HQ30" s="39">
        <f t="shared" ref="HQ30:IP30" si="86">HQ23+HQ29</f>
        <v>275</v>
      </c>
      <c r="HR30" s="39">
        <f t="shared" si="86"/>
        <v>282</v>
      </c>
      <c r="HS30" s="39">
        <f t="shared" si="86"/>
        <v>289</v>
      </c>
      <c r="HT30" s="39">
        <f t="shared" si="86"/>
        <v>221</v>
      </c>
      <c r="HU30" s="39">
        <f t="shared" si="86"/>
        <v>182</v>
      </c>
      <c r="HV30" s="39">
        <f t="shared" si="86"/>
        <v>238</v>
      </c>
      <c r="HW30" s="39">
        <f t="shared" si="86"/>
        <v>212</v>
      </c>
      <c r="HX30" s="39">
        <f t="shared" si="86"/>
        <v>184</v>
      </c>
      <c r="HY30" s="39">
        <f t="shared" si="86"/>
        <v>214</v>
      </c>
      <c r="HZ30" s="39">
        <f t="shared" si="86"/>
        <v>248</v>
      </c>
      <c r="IA30" s="39">
        <f t="shared" si="86"/>
        <v>267</v>
      </c>
      <c r="IB30" s="39">
        <f t="shared" si="86"/>
        <v>238</v>
      </c>
      <c r="IC30" s="41">
        <f t="shared" si="86"/>
        <v>2850</v>
      </c>
      <c r="ID30" s="39">
        <f t="shared" si="86"/>
        <v>304</v>
      </c>
      <c r="IE30" s="39">
        <f t="shared" si="86"/>
        <v>275</v>
      </c>
      <c r="IF30" s="39">
        <f t="shared" si="86"/>
        <v>318</v>
      </c>
      <c r="IG30" s="39">
        <f t="shared" si="86"/>
        <v>260</v>
      </c>
      <c r="IH30" s="39">
        <f t="shared" si="86"/>
        <v>240</v>
      </c>
      <c r="II30" s="39">
        <f t="shared" si="86"/>
        <v>219</v>
      </c>
      <c r="IJ30" s="39">
        <f t="shared" si="86"/>
        <v>229</v>
      </c>
      <c r="IK30" s="39">
        <f t="shared" si="86"/>
        <v>218</v>
      </c>
      <c r="IL30" s="39">
        <f t="shared" si="86"/>
        <v>185</v>
      </c>
      <c r="IM30" s="39">
        <f t="shared" si="86"/>
        <v>243</v>
      </c>
      <c r="IN30" s="39">
        <f t="shared" si="86"/>
        <v>241</v>
      </c>
      <c r="IO30" s="39">
        <f t="shared" si="86"/>
        <v>235</v>
      </c>
      <c r="IP30" s="41">
        <f t="shared" si="86"/>
        <v>2967</v>
      </c>
      <c r="IQ30" s="39">
        <f t="shared" ref="IQ30:JC30" si="87">IQ23+IQ29</f>
        <v>262</v>
      </c>
      <c r="IR30" s="39">
        <f t="shared" si="87"/>
        <v>243</v>
      </c>
      <c r="IS30" s="39">
        <f t="shared" si="87"/>
        <v>279</v>
      </c>
      <c r="IT30" s="39">
        <f t="shared" si="87"/>
        <v>257</v>
      </c>
      <c r="IU30" s="39">
        <f t="shared" si="87"/>
        <v>296</v>
      </c>
      <c r="IV30" s="39">
        <f t="shared" si="87"/>
        <v>237</v>
      </c>
      <c r="IW30" s="39">
        <f t="shared" si="87"/>
        <v>207</v>
      </c>
      <c r="IX30" s="39">
        <f t="shared" si="87"/>
        <v>221</v>
      </c>
      <c r="IY30" s="39">
        <f t="shared" si="87"/>
        <v>211</v>
      </c>
      <c r="IZ30" s="39">
        <f t="shared" si="87"/>
        <v>264</v>
      </c>
      <c r="JA30" s="39">
        <f t="shared" si="87"/>
        <v>237</v>
      </c>
      <c r="JB30" s="39">
        <f t="shared" si="87"/>
        <v>249</v>
      </c>
      <c r="JC30" s="41">
        <f t="shared" si="87"/>
        <v>2963</v>
      </c>
      <c r="JD30" s="39">
        <f t="shared" ref="JD30:JP30" si="88">JD23+JD29</f>
        <v>327</v>
      </c>
      <c r="JE30" s="39">
        <f t="shared" si="88"/>
        <v>288</v>
      </c>
      <c r="JF30" s="39">
        <f t="shared" si="88"/>
        <v>317</v>
      </c>
      <c r="JG30" s="39">
        <f t="shared" si="88"/>
        <v>239</v>
      </c>
      <c r="JH30" s="39">
        <f t="shared" si="88"/>
        <v>271</v>
      </c>
      <c r="JI30" s="39">
        <f t="shared" si="88"/>
        <v>234</v>
      </c>
      <c r="JJ30" s="162">
        <f t="shared" si="88"/>
        <v>236</v>
      </c>
      <c r="JK30" s="39">
        <f t="shared" si="88"/>
        <v>204</v>
      </c>
      <c r="JL30" s="39">
        <f t="shared" si="88"/>
        <v>228</v>
      </c>
      <c r="JM30" s="39">
        <f t="shared" si="88"/>
        <v>238</v>
      </c>
      <c r="JN30" s="39">
        <f t="shared" si="88"/>
        <v>223</v>
      </c>
      <c r="JO30" s="39">
        <f t="shared" si="88"/>
        <v>239</v>
      </c>
      <c r="JP30" s="41">
        <f t="shared" si="88"/>
        <v>3044</v>
      </c>
      <c r="JQ30" s="39">
        <f t="shared" ref="JQ30:KC30" si="89">JQ23+JQ29</f>
        <v>283</v>
      </c>
      <c r="JR30" s="39">
        <f t="shared" si="89"/>
        <v>276</v>
      </c>
      <c r="JS30" s="39">
        <f t="shared" si="89"/>
        <v>184</v>
      </c>
      <c r="JT30" s="39">
        <f t="shared" si="89"/>
        <v>182</v>
      </c>
      <c r="JU30" s="39">
        <f t="shared" si="89"/>
        <v>216</v>
      </c>
      <c r="JV30" s="39">
        <f t="shared" si="89"/>
        <v>303</v>
      </c>
      <c r="JW30" s="39">
        <f t="shared" si="89"/>
        <v>236</v>
      </c>
      <c r="JX30" s="39">
        <f t="shared" si="89"/>
        <v>211</v>
      </c>
      <c r="JY30" s="39">
        <f t="shared" si="89"/>
        <v>267</v>
      </c>
      <c r="JZ30" s="39">
        <f t="shared" si="89"/>
        <v>286</v>
      </c>
      <c r="KA30" s="39">
        <f t="shared" si="89"/>
        <v>291</v>
      </c>
      <c r="KB30" s="39">
        <f t="shared" si="89"/>
        <v>357</v>
      </c>
      <c r="KC30" s="41">
        <f t="shared" si="89"/>
        <v>3092</v>
      </c>
      <c r="KD30" s="39">
        <f t="shared" ref="KD30:KP30" si="90">KD23+KD29</f>
        <v>207</v>
      </c>
      <c r="KE30" s="39">
        <f t="shared" si="90"/>
        <v>483</v>
      </c>
      <c r="KF30" s="39">
        <f t="shared" si="90"/>
        <v>554</v>
      </c>
      <c r="KG30" s="39">
        <f t="shared" si="90"/>
        <v>435</v>
      </c>
      <c r="KH30" s="39">
        <f t="shared" si="90"/>
        <v>320</v>
      </c>
      <c r="KI30" s="39">
        <f t="shared" si="90"/>
        <v>310</v>
      </c>
      <c r="KJ30" s="39">
        <f t="shared" si="90"/>
        <v>196</v>
      </c>
      <c r="KK30" s="39">
        <f t="shared" si="90"/>
        <v>249</v>
      </c>
      <c r="KL30" s="39">
        <f t="shared" si="90"/>
        <v>287</v>
      </c>
      <c r="KM30" s="39">
        <f t="shared" si="90"/>
        <v>306</v>
      </c>
      <c r="KN30" s="39">
        <f t="shared" si="90"/>
        <v>274</v>
      </c>
      <c r="KO30" s="39">
        <f t="shared" si="90"/>
        <v>306</v>
      </c>
      <c r="KP30" s="41">
        <f t="shared" si="90"/>
        <v>3937</v>
      </c>
      <c r="KQ30" s="39">
        <f t="shared" ref="KQ30:LC30" si="91">KQ23+KQ29</f>
        <v>375</v>
      </c>
      <c r="KR30" s="39">
        <f t="shared" si="91"/>
        <v>368</v>
      </c>
      <c r="KS30" s="39">
        <f t="shared" si="91"/>
        <v>424</v>
      </c>
      <c r="KT30" s="39">
        <f t="shared" si="91"/>
        <v>316</v>
      </c>
      <c r="KU30" s="39">
        <f t="shared" si="91"/>
        <v>237</v>
      </c>
      <c r="KV30" s="39">
        <f t="shared" si="91"/>
        <v>109</v>
      </c>
      <c r="KW30" s="39">
        <f t="shared" si="91"/>
        <v>71</v>
      </c>
      <c r="KX30" s="39">
        <f t="shared" si="91"/>
        <v>364</v>
      </c>
      <c r="KY30" s="39">
        <f t="shared" si="91"/>
        <v>385</v>
      </c>
      <c r="KZ30" s="39">
        <f t="shared" si="91"/>
        <v>240</v>
      </c>
      <c r="LA30" s="39">
        <f t="shared" si="91"/>
        <v>257</v>
      </c>
      <c r="LB30" s="39">
        <f t="shared" si="91"/>
        <v>293</v>
      </c>
      <c r="LC30" s="41">
        <f t="shared" si="91"/>
        <v>3439</v>
      </c>
      <c r="LD30" s="39">
        <f t="shared" ref="LD30:LP30" si="92">LD23+LD29</f>
        <v>268</v>
      </c>
      <c r="LE30" s="39">
        <f t="shared" si="92"/>
        <v>206</v>
      </c>
      <c r="LF30" s="39">
        <f t="shared" si="92"/>
        <v>301</v>
      </c>
      <c r="LG30" s="39">
        <f t="shared" si="92"/>
        <v>231</v>
      </c>
      <c r="LH30" s="39">
        <f t="shared" si="92"/>
        <v>355</v>
      </c>
      <c r="LI30" s="39">
        <f t="shared" si="92"/>
        <v>192</v>
      </c>
      <c r="LJ30" s="39">
        <f t="shared" si="92"/>
        <v>221</v>
      </c>
      <c r="LK30" s="39">
        <f t="shared" si="92"/>
        <v>249</v>
      </c>
      <c r="LL30" s="39">
        <f t="shared" si="92"/>
        <v>240</v>
      </c>
      <c r="LM30" s="39">
        <f t="shared" si="92"/>
        <v>266</v>
      </c>
      <c r="LN30" s="39">
        <f t="shared" si="92"/>
        <v>302</v>
      </c>
      <c r="LO30" s="39">
        <f t="shared" si="92"/>
        <v>303</v>
      </c>
      <c r="LP30" s="41">
        <f t="shared" si="92"/>
        <v>3134</v>
      </c>
      <c r="LQ30" s="39">
        <f t="shared" ref="LQ30:MC30" si="93">LQ23+LQ29</f>
        <v>320</v>
      </c>
      <c r="LR30" s="39">
        <f t="shared" si="93"/>
        <v>225</v>
      </c>
      <c r="LS30" s="39">
        <f t="shared" si="93"/>
        <v>485</v>
      </c>
      <c r="LT30" s="39">
        <f t="shared" si="93"/>
        <v>332</v>
      </c>
      <c r="LU30" s="39">
        <f t="shared" si="93"/>
        <v>309</v>
      </c>
      <c r="LV30" s="39">
        <f t="shared" si="93"/>
        <v>260</v>
      </c>
      <c r="LW30" s="39">
        <f t="shared" si="93"/>
        <v>248</v>
      </c>
      <c r="LX30" s="39">
        <f t="shared" si="93"/>
        <v>264</v>
      </c>
      <c r="LY30" s="39">
        <f t="shared" si="93"/>
        <v>203</v>
      </c>
      <c r="LZ30" s="39">
        <f t="shared" si="93"/>
        <v>118</v>
      </c>
      <c r="MA30" s="39">
        <f t="shared" si="93"/>
        <v>160</v>
      </c>
      <c r="MB30" s="39">
        <f t="shared" si="93"/>
        <v>666</v>
      </c>
      <c r="MC30" s="41">
        <f t="shared" si="93"/>
        <v>3590</v>
      </c>
      <c r="MD30" s="39">
        <f t="shared" ref="MD30:MP30" si="94">MD23+MD29</f>
        <v>835</v>
      </c>
      <c r="ME30" s="39">
        <f t="shared" si="94"/>
        <v>783</v>
      </c>
      <c r="MF30" s="39">
        <f t="shared" si="94"/>
        <v>463</v>
      </c>
      <c r="MG30" s="39">
        <f t="shared" si="94"/>
        <v>362</v>
      </c>
      <c r="MH30" s="39">
        <f t="shared" si="94"/>
        <v>253</v>
      </c>
      <c r="MI30" s="39">
        <f t="shared" si="94"/>
        <v>240</v>
      </c>
      <c r="MJ30" s="39">
        <f t="shared" si="94"/>
        <v>342</v>
      </c>
      <c r="MK30" s="39">
        <f t="shared" si="94"/>
        <v>0</v>
      </c>
      <c r="ML30" s="39">
        <f t="shared" si="94"/>
        <v>0</v>
      </c>
      <c r="MM30" s="39">
        <f t="shared" si="94"/>
        <v>0</v>
      </c>
      <c r="MN30" s="39">
        <f t="shared" si="94"/>
        <v>0</v>
      </c>
      <c r="MO30" s="39">
        <f t="shared" si="94"/>
        <v>0</v>
      </c>
      <c r="MP30" s="41">
        <f t="shared" si="94"/>
        <v>3278</v>
      </c>
    </row>
    <row r="31" spans="1:354" ht="35.25" customHeight="1" x14ac:dyDescent="0.25">
      <c r="A31" s="182" t="s">
        <v>44</v>
      </c>
      <c r="B31" s="183"/>
      <c r="C31" s="21" t="s">
        <v>83</v>
      </c>
      <c r="D31" s="23"/>
      <c r="E31" s="23"/>
      <c r="F31" s="23"/>
      <c r="G31" s="23"/>
      <c r="H31" s="23"/>
      <c r="I31" s="23"/>
      <c r="J31" s="23"/>
      <c r="K31" s="23"/>
      <c r="L31" s="23"/>
      <c r="M31" s="22"/>
      <c r="N31" s="23"/>
      <c r="O31" s="23"/>
      <c r="P31" s="42">
        <f>SUM(D31:O31)</f>
        <v>0</v>
      </c>
      <c r="Q31" s="23"/>
      <c r="R31" s="23"/>
      <c r="S31" s="23"/>
      <c r="T31" s="23"/>
      <c r="U31" s="23"/>
      <c r="V31" s="23"/>
      <c r="W31" s="23"/>
      <c r="X31" s="23"/>
      <c r="Y31" s="23"/>
      <c r="Z31" s="22"/>
      <c r="AA31" s="23"/>
      <c r="AB31" s="23"/>
      <c r="AC31" s="42">
        <f>SUM(Q31:AB31)</f>
        <v>0</v>
      </c>
      <c r="AD31" s="23"/>
      <c r="AE31" s="23"/>
      <c r="AF31" s="23"/>
      <c r="AG31" s="23"/>
      <c r="AH31" s="23"/>
      <c r="AI31" s="23"/>
      <c r="AJ31" s="23"/>
      <c r="AK31" s="23"/>
      <c r="AL31" s="23"/>
      <c r="AM31" s="22"/>
      <c r="AN31" s="23"/>
      <c r="AO31" s="23"/>
      <c r="AP31" s="42">
        <f>SUM(AD31:AO31)</f>
        <v>0</v>
      </c>
      <c r="AQ31" s="23"/>
      <c r="AR31" s="23"/>
      <c r="AS31" s="23"/>
      <c r="AT31" s="23"/>
      <c r="AU31" s="23"/>
      <c r="AV31" s="23"/>
      <c r="AW31" s="23"/>
      <c r="AX31" s="23"/>
      <c r="AY31" s="23"/>
      <c r="AZ31" s="22"/>
      <c r="BA31" s="23"/>
      <c r="BB31" s="23"/>
      <c r="BC31" s="43">
        <f t="shared" si="3"/>
        <v>0</v>
      </c>
      <c r="BD31" s="23"/>
      <c r="BE31" s="23"/>
      <c r="BF31" s="23"/>
      <c r="BG31" s="23"/>
      <c r="BH31" s="23"/>
      <c r="BI31" s="23"/>
      <c r="BJ31" s="23"/>
      <c r="BK31" s="23"/>
      <c r="BL31" s="23"/>
      <c r="BM31" s="22"/>
      <c r="BN31" s="23"/>
      <c r="BO31" s="23"/>
      <c r="BP31" s="43">
        <f t="shared" ref="BP31:BP42" si="95">SUM(BD31:BO31)</f>
        <v>0</v>
      </c>
      <c r="BQ31" s="23"/>
      <c r="BR31" s="23"/>
      <c r="BS31" s="23"/>
      <c r="BT31" s="23"/>
      <c r="BU31" s="23"/>
      <c r="BV31" s="23"/>
      <c r="BW31" s="23"/>
      <c r="BX31" s="23"/>
      <c r="BY31" s="23"/>
      <c r="BZ31" s="22"/>
      <c r="CA31" s="23"/>
      <c r="CB31" s="23"/>
      <c r="CC31" s="43">
        <f t="shared" ref="CC31:CC42" si="96">SUM(BQ31:CB31)</f>
        <v>0</v>
      </c>
      <c r="CD31" s="23"/>
      <c r="CE31" s="23"/>
      <c r="CF31" s="23"/>
      <c r="CG31" s="23"/>
      <c r="CH31" s="23"/>
      <c r="CI31" s="23"/>
      <c r="CJ31" s="23"/>
      <c r="CK31" s="23"/>
      <c r="CL31" s="23"/>
      <c r="CM31" s="22"/>
      <c r="CN31" s="23"/>
      <c r="CO31" s="23"/>
      <c r="CP31" s="43">
        <f t="shared" ref="CP31:CP42" si="97">SUM(CD31:CO31)</f>
        <v>0</v>
      </c>
      <c r="CQ31" s="23"/>
      <c r="CR31" s="23"/>
      <c r="CS31" s="23"/>
      <c r="CT31" s="23"/>
      <c r="CU31" s="23"/>
      <c r="CV31" s="23"/>
      <c r="CW31" s="23"/>
      <c r="CX31" s="23"/>
      <c r="CY31" s="23"/>
      <c r="CZ31" s="22"/>
      <c r="DA31" s="23"/>
      <c r="DB31" s="23"/>
      <c r="DC31" s="43">
        <f t="shared" ref="DC31:DC42" si="98">SUM(CQ31:DB31)</f>
        <v>0</v>
      </c>
      <c r="DD31" s="23"/>
      <c r="DE31" s="23"/>
      <c r="DF31" s="23"/>
      <c r="DG31" s="23"/>
      <c r="DH31" s="23"/>
      <c r="DI31" s="23"/>
      <c r="DJ31" s="23"/>
      <c r="DK31" s="23"/>
      <c r="DL31" s="23"/>
      <c r="DM31" s="22"/>
      <c r="DN31" s="23"/>
      <c r="DO31" s="23"/>
      <c r="DP31" s="43">
        <f t="shared" ref="DP31:DP42" si="99">SUM(DD31:DO31)</f>
        <v>0</v>
      </c>
      <c r="DQ31" s="23"/>
      <c r="DR31" s="23"/>
      <c r="DS31" s="23"/>
      <c r="DT31" s="23"/>
      <c r="DU31" s="23"/>
      <c r="DV31" s="23"/>
      <c r="DW31" s="23"/>
      <c r="DX31" s="23"/>
      <c r="DY31" s="23"/>
      <c r="DZ31" s="22"/>
      <c r="EA31" s="23"/>
      <c r="EB31" s="23"/>
      <c r="EC31" s="43">
        <f t="shared" ref="EC31:EC42" si="100">SUM(DQ31:EB31)</f>
        <v>0</v>
      </c>
      <c r="ED31" s="23"/>
      <c r="EE31" s="23"/>
      <c r="EF31" s="23"/>
      <c r="EG31" s="23"/>
      <c r="EH31" s="23"/>
      <c r="EI31" s="23"/>
      <c r="EJ31" s="23"/>
      <c r="EK31" s="23"/>
      <c r="EL31" s="23"/>
      <c r="EM31" s="22"/>
      <c r="EN31" s="23"/>
      <c r="EO31" s="23"/>
      <c r="EP31" s="43">
        <f t="shared" ref="EP31:EP42" si="101">SUM(ED31:EO31)</f>
        <v>0</v>
      </c>
      <c r="EQ31" s="23"/>
      <c r="ER31" s="23"/>
      <c r="ES31" s="23"/>
      <c r="ET31" s="23"/>
      <c r="EU31" s="23"/>
      <c r="EV31" s="23"/>
      <c r="EW31" s="23"/>
      <c r="EX31" s="23"/>
      <c r="EY31" s="23"/>
      <c r="EZ31" s="22"/>
      <c r="FA31" s="23"/>
      <c r="FB31" s="23"/>
      <c r="FC31" s="43">
        <f t="shared" ref="FC31:FC42" si="102">SUM(EQ31:FB31)</f>
        <v>0</v>
      </c>
      <c r="FD31" s="23">
        <v>33</v>
      </c>
      <c r="FE31" s="23">
        <v>22</v>
      </c>
      <c r="FF31" s="23">
        <v>21</v>
      </c>
      <c r="FG31" s="23">
        <v>20</v>
      </c>
      <c r="FH31" s="23">
        <v>16</v>
      </c>
      <c r="FI31" s="23">
        <v>24</v>
      </c>
      <c r="FJ31" s="23">
        <v>21</v>
      </c>
      <c r="FK31" s="23">
        <v>19</v>
      </c>
      <c r="FL31" s="23">
        <v>16</v>
      </c>
      <c r="FM31" s="22">
        <v>17</v>
      </c>
      <c r="FN31" s="23">
        <v>23</v>
      </c>
      <c r="FO31" s="23">
        <v>23</v>
      </c>
      <c r="FP31" s="43">
        <f t="shared" ref="FP31:FP41" si="103">SUM(FD31:FO31)</f>
        <v>255</v>
      </c>
      <c r="FQ31" s="23">
        <v>14</v>
      </c>
      <c r="FR31" s="23">
        <v>20</v>
      </c>
      <c r="FS31" s="23">
        <v>16</v>
      </c>
      <c r="FT31" s="23">
        <v>11</v>
      </c>
      <c r="FU31" s="23">
        <v>23</v>
      </c>
      <c r="FV31" s="23">
        <v>23</v>
      </c>
      <c r="FW31" s="23">
        <v>23</v>
      </c>
      <c r="FX31" s="23">
        <v>24</v>
      </c>
      <c r="FY31" s="23">
        <v>24</v>
      </c>
      <c r="FZ31" s="22">
        <v>23</v>
      </c>
      <c r="GA31" s="23">
        <v>18</v>
      </c>
      <c r="GB31" s="23">
        <v>28</v>
      </c>
      <c r="GC31" s="43">
        <f t="shared" ref="GC31:GC41" si="104">SUM(FQ31:GB31)</f>
        <v>247</v>
      </c>
      <c r="GD31" s="23">
        <v>18</v>
      </c>
      <c r="GE31" s="23">
        <v>16</v>
      </c>
      <c r="GF31" s="23">
        <v>28</v>
      </c>
      <c r="GG31" s="23">
        <v>30</v>
      </c>
      <c r="GH31" s="23">
        <v>25</v>
      </c>
      <c r="GI31" s="23">
        <v>21</v>
      </c>
      <c r="GJ31" s="23">
        <v>28</v>
      </c>
      <c r="GK31" s="23">
        <v>25</v>
      </c>
      <c r="GL31" s="23">
        <v>44</v>
      </c>
      <c r="GM31" s="22">
        <v>34</v>
      </c>
      <c r="GN31" s="23">
        <v>24</v>
      </c>
      <c r="GO31" s="23">
        <v>21</v>
      </c>
      <c r="GP31" s="43">
        <f>SUM(GD31:GO31)</f>
        <v>314</v>
      </c>
      <c r="GQ31" s="23">
        <v>32</v>
      </c>
      <c r="GR31" s="23">
        <v>37</v>
      </c>
      <c r="GS31" s="23">
        <v>38</v>
      </c>
      <c r="GT31" s="23">
        <v>47</v>
      </c>
      <c r="GU31" s="23">
        <v>29</v>
      </c>
      <c r="GV31" s="23">
        <v>28</v>
      </c>
      <c r="GW31" s="23">
        <v>32</v>
      </c>
      <c r="GX31" s="23">
        <v>42</v>
      </c>
      <c r="GY31" s="23">
        <v>47</v>
      </c>
      <c r="GZ31" s="22">
        <v>51</v>
      </c>
      <c r="HA31" s="23">
        <v>45</v>
      </c>
      <c r="HB31" s="23">
        <v>57</v>
      </c>
      <c r="HC31" s="43">
        <f>SUM(GQ31:HB31)</f>
        <v>485</v>
      </c>
      <c r="HD31" s="23">
        <v>33</v>
      </c>
      <c r="HE31" s="23">
        <v>32</v>
      </c>
      <c r="HF31" s="23">
        <v>42</v>
      </c>
      <c r="HG31" s="23">
        <v>37</v>
      </c>
      <c r="HH31" s="23">
        <v>27</v>
      </c>
      <c r="HI31" s="23">
        <v>58</v>
      </c>
      <c r="HJ31" s="23">
        <v>39</v>
      </c>
      <c r="HK31" s="23">
        <v>44</v>
      </c>
      <c r="HL31" s="23">
        <v>36</v>
      </c>
      <c r="HM31" s="22">
        <v>66</v>
      </c>
      <c r="HN31" s="23">
        <v>28</v>
      </c>
      <c r="HO31" s="23">
        <v>28</v>
      </c>
      <c r="HP31" s="43">
        <f>SUM(HD31:HO31)</f>
        <v>470</v>
      </c>
      <c r="HQ31" s="23">
        <v>32</v>
      </c>
      <c r="HR31" s="23">
        <v>2</v>
      </c>
      <c r="HS31" s="23">
        <v>26</v>
      </c>
      <c r="HT31" s="23">
        <v>36</v>
      </c>
      <c r="HU31" s="23">
        <v>26</v>
      </c>
      <c r="HV31" s="23">
        <v>24</v>
      </c>
      <c r="HW31" s="23">
        <v>34</v>
      </c>
      <c r="HX31" s="23">
        <v>27</v>
      </c>
      <c r="HY31" s="23">
        <v>19</v>
      </c>
      <c r="HZ31" s="22">
        <v>43</v>
      </c>
      <c r="IA31" s="23">
        <v>23</v>
      </c>
      <c r="IB31" s="23">
        <v>22</v>
      </c>
      <c r="IC31" s="43">
        <f>SUM(HQ31:IB31)</f>
        <v>314</v>
      </c>
      <c r="ID31" s="23">
        <v>30</v>
      </c>
      <c r="IE31" s="23">
        <v>26</v>
      </c>
      <c r="IF31" s="23">
        <v>18</v>
      </c>
      <c r="IG31" s="23">
        <v>32</v>
      </c>
      <c r="IH31" s="23">
        <v>41</v>
      </c>
      <c r="II31" s="23">
        <v>23</v>
      </c>
      <c r="IJ31" s="23">
        <v>22</v>
      </c>
      <c r="IK31" s="23">
        <v>34</v>
      </c>
      <c r="IL31" s="23">
        <v>31</v>
      </c>
      <c r="IM31" s="22">
        <v>41</v>
      </c>
      <c r="IN31" s="23">
        <v>33</v>
      </c>
      <c r="IO31" s="23">
        <v>39</v>
      </c>
      <c r="IP31" s="43">
        <f>SUM(ID31:IO31)</f>
        <v>370</v>
      </c>
      <c r="IQ31" s="23">
        <v>25</v>
      </c>
      <c r="IR31" s="23">
        <v>35</v>
      </c>
      <c r="IS31" s="23">
        <v>34</v>
      </c>
      <c r="IT31" s="23">
        <v>35</v>
      </c>
      <c r="IU31" s="23">
        <v>30</v>
      </c>
      <c r="IV31" s="23">
        <v>35</v>
      </c>
      <c r="IW31" s="23">
        <v>37</v>
      </c>
      <c r="IX31" s="23">
        <v>54</v>
      </c>
      <c r="IY31" s="23">
        <v>31</v>
      </c>
      <c r="IZ31" s="22">
        <v>42</v>
      </c>
      <c r="JA31" s="23">
        <v>4</v>
      </c>
      <c r="JB31" s="23">
        <v>33</v>
      </c>
      <c r="JC31" s="43">
        <f>SUM(IQ31:JB31)</f>
        <v>395</v>
      </c>
      <c r="JD31" s="23">
        <v>34</v>
      </c>
      <c r="JE31" s="23">
        <v>36</v>
      </c>
      <c r="JF31" s="23">
        <v>34</v>
      </c>
      <c r="JG31" s="23">
        <v>36</v>
      </c>
      <c r="JH31" s="23">
        <v>32</v>
      </c>
      <c r="JI31" s="23">
        <v>37</v>
      </c>
      <c r="JJ31" s="161">
        <v>41</v>
      </c>
      <c r="JK31" s="23">
        <v>40</v>
      </c>
      <c r="JL31" s="23">
        <v>29</v>
      </c>
      <c r="JM31" s="22">
        <v>33</v>
      </c>
      <c r="JN31" s="23">
        <v>28</v>
      </c>
      <c r="JO31" s="23">
        <v>38</v>
      </c>
      <c r="JP31" s="43">
        <f>SUM(JD31:JO31)</f>
        <v>418</v>
      </c>
      <c r="JQ31" s="23">
        <v>27</v>
      </c>
      <c r="JR31" s="23">
        <v>38</v>
      </c>
      <c r="JS31" s="23">
        <v>20</v>
      </c>
      <c r="JT31" s="23">
        <v>3</v>
      </c>
      <c r="JU31" s="23">
        <v>8</v>
      </c>
      <c r="JV31" s="23">
        <v>19</v>
      </c>
      <c r="JW31" s="23">
        <v>17</v>
      </c>
      <c r="JX31" s="23">
        <v>18</v>
      </c>
      <c r="JY31" s="23">
        <v>24</v>
      </c>
      <c r="JZ31" s="22">
        <v>27</v>
      </c>
      <c r="KA31" s="23">
        <v>21</v>
      </c>
      <c r="KB31" s="23">
        <v>41</v>
      </c>
      <c r="KC31" s="43">
        <f>SUM(JQ31:KB31)</f>
        <v>263</v>
      </c>
      <c r="KD31" s="23">
        <v>18</v>
      </c>
      <c r="KE31" s="23">
        <v>15</v>
      </c>
      <c r="KF31" s="23">
        <v>34</v>
      </c>
      <c r="KG31" s="23">
        <v>32</v>
      </c>
      <c r="KH31" s="23">
        <v>18</v>
      </c>
      <c r="KI31" s="23">
        <v>18</v>
      </c>
      <c r="KJ31" s="23">
        <v>18</v>
      </c>
      <c r="KK31" s="23">
        <v>20</v>
      </c>
      <c r="KL31" s="23">
        <v>28</v>
      </c>
      <c r="KM31" s="22">
        <v>28</v>
      </c>
      <c r="KN31" s="23">
        <v>19</v>
      </c>
      <c r="KO31" s="23">
        <v>10</v>
      </c>
      <c r="KP31" s="43">
        <f>SUM(KD31:KO31)</f>
        <v>258</v>
      </c>
      <c r="KQ31" s="23">
        <v>33</v>
      </c>
      <c r="KR31" s="23">
        <v>44</v>
      </c>
      <c r="KS31" s="23">
        <v>30</v>
      </c>
      <c r="KT31" s="23">
        <v>20</v>
      </c>
      <c r="KU31" s="23">
        <v>21</v>
      </c>
      <c r="KV31" s="23">
        <v>14</v>
      </c>
      <c r="KW31" s="23">
        <v>2</v>
      </c>
      <c r="KX31" s="23">
        <v>42</v>
      </c>
      <c r="KY31" s="23">
        <v>20</v>
      </c>
      <c r="KZ31" s="22">
        <v>38</v>
      </c>
      <c r="LA31" s="23">
        <v>33</v>
      </c>
      <c r="LB31" s="23">
        <v>26</v>
      </c>
      <c r="LC31" s="43">
        <f>SUM(KQ31:LB31)</f>
        <v>323</v>
      </c>
      <c r="LD31" s="23">
        <v>30</v>
      </c>
      <c r="LE31" s="23">
        <v>26</v>
      </c>
      <c r="LF31" s="23">
        <v>37</v>
      </c>
      <c r="LG31" s="23">
        <v>22</v>
      </c>
      <c r="LH31" s="23">
        <v>52</v>
      </c>
      <c r="LI31" s="23">
        <v>28</v>
      </c>
      <c r="LJ31" s="23">
        <v>33</v>
      </c>
      <c r="LK31" s="23">
        <v>44</v>
      </c>
      <c r="LL31" s="23">
        <v>27</v>
      </c>
      <c r="LM31" s="22">
        <v>36</v>
      </c>
      <c r="LN31" s="23">
        <v>36</v>
      </c>
      <c r="LO31" s="23">
        <v>29</v>
      </c>
      <c r="LP31" s="43">
        <f>SUM(LD31:LO31)</f>
        <v>400</v>
      </c>
      <c r="LQ31" s="169">
        <v>44</v>
      </c>
      <c r="LR31" s="169">
        <v>15</v>
      </c>
      <c r="LS31" s="169">
        <v>37</v>
      </c>
      <c r="LT31" s="169">
        <v>26</v>
      </c>
      <c r="LU31" s="169">
        <v>34</v>
      </c>
      <c r="LV31" s="169">
        <v>33</v>
      </c>
      <c r="LW31" s="169">
        <v>38</v>
      </c>
      <c r="LX31" s="169">
        <v>31</v>
      </c>
      <c r="LY31" s="169">
        <v>15</v>
      </c>
      <c r="LZ31" s="168">
        <v>7</v>
      </c>
      <c r="MA31" s="169">
        <v>17</v>
      </c>
      <c r="MB31" s="169">
        <v>15</v>
      </c>
      <c r="MC31" s="43">
        <f>SUM(LQ31:MB31)</f>
        <v>312</v>
      </c>
      <c r="MD31" s="169">
        <v>17</v>
      </c>
      <c r="ME31" s="169">
        <v>25</v>
      </c>
      <c r="MF31" s="169">
        <v>25</v>
      </c>
      <c r="MG31" s="169">
        <v>19</v>
      </c>
      <c r="MH31" s="169">
        <v>23</v>
      </c>
      <c r="MI31" s="169">
        <v>22</v>
      </c>
      <c r="MJ31" s="169">
        <v>31</v>
      </c>
      <c r="MK31" s="169"/>
      <c r="ML31" s="169"/>
      <c r="MM31" s="168"/>
      <c r="MN31" s="169"/>
      <c r="MO31" s="169"/>
      <c r="MP31" s="43">
        <f>SUM(MD31:MO31)</f>
        <v>162</v>
      </c>
    </row>
    <row r="32" spans="1:354" ht="15" customHeight="1" x14ac:dyDescent="0.25">
      <c r="A32" s="184"/>
      <c r="B32" s="185"/>
      <c r="C32" s="93" t="s">
        <v>84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42">
        <f>SUM(D32:O32)</f>
        <v>0</v>
      </c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42">
        <f>SUM(Q32:AB32)</f>
        <v>0</v>
      </c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42">
        <f>SUM(AD32:AO32)</f>
        <v>0</v>
      </c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43">
        <f t="shared" si="3"/>
        <v>0</v>
      </c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43">
        <f t="shared" si="95"/>
        <v>0</v>
      </c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43">
        <f t="shared" si="96"/>
        <v>0</v>
      </c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43">
        <f t="shared" si="97"/>
        <v>0</v>
      </c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43">
        <f t="shared" si="98"/>
        <v>0</v>
      </c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43">
        <f t="shared" si="99"/>
        <v>0</v>
      </c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43">
        <f t="shared" si="100"/>
        <v>0</v>
      </c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43">
        <f t="shared" si="101"/>
        <v>0</v>
      </c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43">
        <f t="shared" si="102"/>
        <v>0</v>
      </c>
      <c r="FD32" s="23">
        <v>160</v>
      </c>
      <c r="FE32" s="23">
        <v>137</v>
      </c>
      <c r="FF32" s="23">
        <v>154</v>
      </c>
      <c r="FG32" s="23">
        <v>138</v>
      </c>
      <c r="FH32" s="23">
        <v>162</v>
      </c>
      <c r="FI32" s="23">
        <v>174</v>
      </c>
      <c r="FJ32" s="23">
        <v>201</v>
      </c>
      <c r="FK32" s="23">
        <v>152</v>
      </c>
      <c r="FL32" s="23">
        <v>214</v>
      </c>
      <c r="FM32" s="23">
        <v>181</v>
      </c>
      <c r="FN32" s="23">
        <v>145</v>
      </c>
      <c r="FO32" s="23">
        <v>134</v>
      </c>
      <c r="FP32" s="43">
        <f t="shared" si="103"/>
        <v>1952</v>
      </c>
      <c r="FQ32" s="23">
        <v>135</v>
      </c>
      <c r="FR32" s="23">
        <v>156</v>
      </c>
      <c r="FS32" s="23">
        <v>156</v>
      </c>
      <c r="FT32" s="23">
        <v>162</v>
      </c>
      <c r="FU32" s="23">
        <v>127</v>
      </c>
      <c r="FV32" s="23">
        <v>175</v>
      </c>
      <c r="FW32" s="23">
        <v>304</v>
      </c>
      <c r="FX32" s="23">
        <v>163</v>
      </c>
      <c r="FY32" s="23">
        <v>218</v>
      </c>
      <c r="FZ32" s="23">
        <v>152</v>
      </c>
      <c r="GA32" s="23">
        <v>171</v>
      </c>
      <c r="GB32" s="23">
        <v>147</v>
      </c>
      <c r="GC32" s="43">
        <f t="shared" si="104"/>
        <v>2066</v>
      </c>
      <c r="GD32" s="23">
        <v>145</v>
      </c>
      <c r="GE32" s="23">
        <v>114</v>
      </c>
      <c r="GF32" s="23">
        <v>103</v>
      </c>
      <c r="GG32" s="23">
        <v>231</v>
      </c>
      <c r="GH32" s="23">
        <v>164</v>
      </c>
      <c r="GI32" s="23">
        <v>131</v>
      </c>
      <c r="GJ32" s="23">
        <v>172</v>
      </c>
      <c r="GK32" s="23">
        <v>185</v>
      </c>
      <c r="GL32" s="23">
        <v>222</v>
      </c>
      <c r="GM32" s="23">
        <v>189</v>
      </c>
      <c r="GN32" s="23">
        <v>149</v>
      </c>
      <c r="GO32" s="23">
        <v>135</v>
      </c>
      <c r="GP32" s="43">
        <f>SUM(GD32:GO32)</f>
        <v>1940</v>
      </c>
      <c r="GQ32" s="23">
        <v>147</v>
      </c>
      <c r="GR32" s="23">
        <v>169</v>
      </c>
      <c r="GS32" s="23">
        <v>139</v>
      </c>
      <c r="GT32" s="23">
        <v>137</v>
      </c>
      <c r="GU32" s="23">
        <v>159</v>
      </c>
      <c r="GV32" s="23">
        <v>158</v>
      </c>
      <c r="GW32" s="23">
        <v>162</v>
      </c>
      <c r="GX32" s="23">
        <v>188</v>
      </c>
      <c r="GY32" s="23">
        <v>230</v>
      </c>
      <c r="GZ32" s="23">
        <v>203</v>
      </c>
      <c r="HA32" s="23">
        <v>143</v>
      </c>
      <c r="HB32" s="23">
        <v>133</v>
      </c>
      <c r="HC32" s="43">
        <f>SUM(GQ32:HB32)</f>
        <v>1968</v>
      </c>
      <c r="HD32" s="23">
        <v>122</v>
      </c>
      <c r="HE32" s="23">
        <v>151</v>
      </c>
      <c r="HF32" s="23">
        <v>178</v>
      </c>
      <c r="HG32" s="23">
        <v>178</v>
      </c>
      <c r="HH32" s="23">
        <v>145</v>
      </c>
      <c r="HI32" s="23">
        <v>181</v>
      </c>
      <c r="HJ32" s="23">
        <v>128</v>
      </c>
      <c r="HK32" s="23">
        <v>216</v>
      </c>
      <c r="HL32" s="23">
        <v>180</v>
      </c>
      <c r="HM32" s="23">
        <v>215</v>
      </c>
      <c r="HN32" s="23">
        <v>141</v>
      </c>
      <c r="HO32" s="23">
        <v>139</v>
      </c>
      <c r="HP32" s="43">
        <f>SUM(HD32:HO32)</f>
        <v>1974</v>
      </c>
      <c r="HQ32" s="23">
        <v>128</v>
      </c>
      <c r="HR32" s="23">
        <v>56</v>
      </c>
      <c r="HS32" s="23">
        <v>203</v>
      </c>
      <c r="HT32" s="23">
        <v>133</v>
      </c>
      <c r="HU32" s="23">
        <v>169</v>
      </c>
      <c r="HV32" s="23">
        <v>148</v>
      </c>
      <c r="HW32" s="23">
        <v>146</v>
      </c>
      <c r="HX32" s="23">
        <v>214</v>
      </c>
      <c r="HY32" s="23">
        <v>188</v>
      </c>
      <c r="HZ32" s="23">
        <v>208</v>
      </c>
      <c r="IA32" s="23">
        <v>148</v>
      </c>
      <c r="IB32" s="23">
        <v>132</v>
      </c>
      <c r="IC32" s="43">
        <f>SUM(HQ32:IB32)</f>
        <v>1873</v>
      </c>
      <c r="ID32" s="23">
        <v>145</v>
      </c>
      <c r="IE32" s="23">
        <v>106</v>
      </c>
      <c r="IF32" s="23">
        <v>180</v>
      </c>
      <c r="IG32" s="23">
        <v>153</v>
      </c>
      <c r="IH32" s="23">
        <v>177</v>
      </c>
      <c r="II32" s="23">
        <v>147</v>
      </c>
      <c r="IJ32" s="23">
        <v>172</v>
      </c>
      <c r="IK32" s="23">
        <v>207</v>
      </c>
      <c r="IL32" s="23">
        <v>149</v>
      </c>
      <c r="IM32" s="23">
        <v>214</v>
      </c>
      <c r="IN32" s="23">
        <v>146</v>
      </c>
      <c r="IO32" s="23">
        <v>130</v>
      </c>
      <c r="IP32" s="43">
        <f>SUM(ID32:IO32)</f>
        <v>1926</v>
      </c>
      <c r="IQ32" s="23">
        <v>162</v>
      </c>
      <c r="IR32" s="23">
        <v>108</v>
      </c>
      <c r="IS32" s="23">
        <v>188</v>
      </c>
      <c r="IT32" s="23">
        <v>159</v>
      </c>
      <c r="IU32" s="23">
        <v>152</v>
      </c>
      <c r="IV32" s="23">
        <v>148</v>
      </c>
      <c r="IW32" s="23">
        <v>222</v>
      </c>
      <c r="IX32" s="23">
        <v>185</v>
      </c>
      <c r="IY32" s="23">
        <v>194</v>
      </c>
      <c r="IZ32" s="23">
        <v>183</v>
      </c>
      <c r="JA32" s="23">
        <v>152</v>
      </c>
      <c r="JB32" s="23">
        <v>149</v>
      </c>
      <c r="JC32" s="43">
        <f>SUM(IQ32:JB32)</f>
        <v>2002</v>
      </c>
      <c r="JD32" s="23">
        <v>136</v>
      </c>
      <c r="JE32" s="23">
        <v>124</v>
      </c>
      <c r="JF32" s="23">
        <v>135</v>
      </c>
      <c r="JG32" s="23">
        <v>88</v>
      </c>
      <c r="JH32" s="23">
        <v>154</v>
      </c>
      <c r="JI32" s="23">
        <v>121</v>
      </c>
      <c r="JJ32" s="161">
        <v>212</v>
      </c>
      <c r="JK32" s="23">
        <v>177</v>
      </c>
      <c r="JL32" s="23">
        <v>169</v>
      </c>
      <c r="JM32" s="23">
        <v>140</v>
      </c>
      <c r="JN32" s="23">
        <v>136</v>
      </c>
      <c r="JO32" s="23">
        <v>158</v>
      </c>
      <c r="JP32" s="43">
        <f>SUM(JD32:JO32)</f>
        <v>1750</v>
      </c>
      <c r="JQ32" s="23">
        <v>158</v>
      </c>
      <c r="JR32" s="23">
        <v>117</v>
      </c>
      <c r="JS32" s="23">
        <v>72</v>
      </c>
      <c r="JT32" s="23">
        <v>20</v>
      </c>
      <c r="JU32" s="23">
        <v>53</v>
      </c>
      <c r="JV32" s="23">
        <v>192</v>
      </c>
      <c r="JW32" s="23">
        <v>171</v>
      </c>
      <c r="JX32" s="23">
        <v>154</v>
      </c>
      <c r="JY32" s="23">
        <v>130</v>
      </c>
      <c r="JZ32" s="23">
        <v>226</v>
      </c>
      <c r="KA32" s="23">
        <v>150</v>
      </c>
      <c r="KB32" s="23">
        <v>192</v>
      </c>
      <c r="KC32" s="43">
        <f>SUM(JQ32:KB32)</f>
        <v>1635</v>
      </c>
      <c r="KD32" s="23">
        <v>81</v>
      </c>
      <c r="KE32" s="23">
        <v>70</v>
      </c>
      <c r="KF32" s="23">
        <v>197</v>
      </c>
      <c r="KG32" s="23">
        <v>153</v>
      </c>
      <c r="KH32" s="23">
        <v>125</v>
      </c>
      <c r="KI32" s="23">
        <v>156</v>
      </c>
      <c r="KJ32" s="23">
        <v>149</v>
      </c>
      <c r="KK32" s="23">
        <v>139</v>
      </c>
      <c r="KL32" s="23">
        <v>180</v>
      </c>
      <c r="KM32" s="23">
        <v>191</v>
      </c>
      <c r="KN32" s="23">
        <v>202</v>
      </c>
      <c r="KO32" s="23">
        <v>157</v>
      </c>
      <c r="KP32" s="43">
        <f>SUM(KD32:KO32)</f>
        <v>1800</v>
      </c>
      <c r="KQ32" s="23">
        <v>178</v>
      </c>
      <c r="KR32" s="23">
        <v>126</v>
      </c>
      <c r="KS32" s="23">
        <v>108</v>
      </c>
      <c r="KT32" s="23">
        <v>97</v>
      </c>
      <c r="KU32" s="23">
        <v>88</v>
      </c>
      <c r="KV32" s="23">
        <v>66</v>
      </c>
      <c r="KW32" s="23">
        <v>8</v>
      </c>
      <c r="KX32" s="23">
        <v>257</v>
      </c>
      <c r="KY32" s="23">
        <v>23</v>
      </c>
      <c r="KZ32" s="23">
        <v>170</v>
      </c>
      <c r="LA32" s="23">
        <v>173</v>
      </c>
      <c r="LB32" s="23">
        <v>133</v>
      </c>
      <c r="LC32" s="43">
        <f>SUM(KQ32:LB32)</f>
        <v>1427</v>
      </c>
      <c r="LD32" s="23">
        <v>154</v>
      </c>
      <c r="LE32" s="23">
        <v>62</v>
      </c>
      <c r="LF32" s="23">
        <v>108</v>
      </c>
      <c r="LG32" s="23">
        <v>107</v>
      </c>
      <c r="LH32" s="23">
        <v>209</v>
      </c>
      <c r="LI32" s="23">
        <v>107</v>
      </c>
      <c r="LJ32" s="23">
        <v>157</v>
      </c>
      <c r="LK32" s="23">
        <v>165</v>
      </c>
      <c r="LL32" s="23">
        <v>134</v>
      </c>
      <c r="LM32" s="23">
        <v>180</v>
      </c>
      <c r="LN32" s="23">
        <v>178</v>
      </c>
      <c r="LO32" s="23">
        <v>128</v>
      </c>
      <c r="LP32" s="43">
        <f>SUM(LD32:LO32)</f>
        <v>1689</v>
      </c>
      <c r="LQ32" s="169">
        <v>133</v>
      </c>
      <c r="LR32" s="169">
        <v>55</v>
      </c>
      <c r="LS32" s="169">
        <v>158</v>
      </c>
      <c r="LT32" s="169">
        <v>123</v>
      </c>
      <c r="LU32" s="169">
        <v>154</v>
      </c>
      <c r="LV32" s="169">
        <v>154</v>
      </c>
      <c r="LW32" s="169">
        <v>157</v>
      </c>
      <c r="LX32" s="169">
        <v>189</v>
      </c>
      <c r="LY32" s="169">
        <v>32</v>
      </c>
      <c r="LZ32" s="169">
        <v>82</v>
      </c>
      <c r="MA32" s="169">
        <v>95</v>
      </c>
      <c r="MB32" s="169">
        <v>123</v>
      </c>
      <c r="MC32" s="43">
        <f>SUM(LQ32:MB32)</f>
        <v>1455</v>
      </c>
      <c r="MD32" s="169">
        <v>159</v>
      </c>
      <c r="ME32" s="169">
        <v>150</v>
      </c>
      <c r="MF32" s="169">
        <v>113</v>
      </c>
      <c r="MG32" s="169">
        <v>132</v>
      </c>
      <c r="MH32" s="169">
        <v>132</v>
      </c>
      <c r="MI32" s="169">
        <v>146</v>
      </c>
      <c r="MJ32" s="169">
        <v>195</v>
      </c>
      <c r="MK32" s="169"/>
      <c r="ML32" s="169"/>
      <c r="MM32" s="169"/>
      <c r="MN32" s="169"/>
      <c r="MO32" s="169"/>
      <c r="MP32" s="43">
        <f>SUM(MD32:MO32)</f>
        <v>1027</v>
      </c>
    </row>
    <row r="33" spans="1:354" ht="15" customHeight="1" x14ac:dyDescent="0.25">
      <c r="A33" s="184"/>
      <c r="B33" s="185"/>
      <c r="C33" s="93" t="s">
        <v>85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42">
        <f>SUM(D33:O33)</f>
        <v>0</v>
      </c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42">
        <f>SUM(Q33:AB33)</f>
        <v>0</v>
      </c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42">
        <f>SUM(AD33:AO33)</f>
        <v>0</v>
      </c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43">
        <f t="shared" si="3"/>
        <v>0</v>
      </c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43">
        <f t="shared" si="95"/>
        <v>0</v>
      </c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43">
        <f t="shared" si="96"/>
        <v>0</v>
      </c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43">
        <f t="shared" si="97"/>
        <v>0</v>
      </c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43">
        <f t="shared" si="98"/>
        <v>0</v>
      </c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43">
        <f t="shared" si="99"/>
        <v>0</v>
      </c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43">
        <f t="shared" si="100"/>
        <v>0</v>
      </c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43">
        <f t="shared" si="101"/>
        <v>0</v>
      </c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43">
        <f t="shared" si="102"/>
        <v>0</v>
      </c>
      <c r="FD33" s="23">
        <v>101</v>
      </c>
      <c r="FE33" s="23">
        <v>128</v>
      </c>
      <c r="FF33" s="23">
        <v>158</v>
      </c>
      <c r="FG33" s="23">
        <v>136</v>
      </c>
      <c r="FH33" s="23">
        <v>120</v>
      </c>
      <c r="FI33" s="23">
        <v>159</v>
      </c>
      <c r="FJ33" s="23">
        <v>176</v>
      </c>
      <c r="FK33" s="23">
        <v>133</v>
      </c>
      <c r="FL33" s="23">
        <v>177</v>
      </c>
      <c r="FM33" s="23">
        <v>162</v>
      </c>
      <c r="FN33" s="23">
        <v>118</v>
      </c>
      <c r="FO33" s="23">
        <v>123</v>
      </c>
      <c r="FP33" s="43">
        <f t="shared" si="103"/>
        <v>1691</v>
      </c>
      <c r="FQ33" s="23">
        <v>92</v>
      </c>
      <c r="FR33" s="23">
        <v>109</v>
      </c>
      <c r="FS33" s="23">
        <v>107</v>
      </c>
      <c r="FT33" s="23">
        <v>139</v>
      </c>
      <c r="FU33" s="23">
        <v>154</v>
      </c>
      <c r="FV33" s="23">
        <v>148</v>
      </c>
      <c r="FW33" s="23">
        <v>157</v>
      </c>
      <c r="FX33" s="23">
        <v>132</v>
      </c>
      <c r="FY33" s="23">
        <v>185</v>
      </c>
      <c r="FZ33" s="23">
        <v>140</v>
      </c>
      <c r="GA33" s="23">
        <v>139</v>
      </c>
      <c r="GB33" s="23">
        <v>132</v>
      </c>
      <c r="GC33" s="43">
        <f t="shared" si="104"/>
        <v>1634</v>
      </c>
      <c r="GD33" s="23">
        <v>140</v>
      </c>
      <c r="GE33" s="23">
        <v>101</v>
      </c>
      <c r="GF33" s="23">
        <v>119</v>
      </c>
      <c r="GG33" s="23">
        <v>149</v>
      </c>
      <c r="GH33" s="23">
        <v>125</v>
      </c>
      <c r="GI33" s="23">
        <v>130</v>
      </c>
      <c r="GJ33" s="23">
        <v>147</v>
      </c>
      <c r="GK33" s="23">
        <v>190</v>
      </c>
      <c r="GL33" s="23">
        <v>190</v>
      </c>
      <c r="GM33" s="23">
        <v>141</v>
      </c>
      <c r="GN33" s="23">
        <v>94</v>
      </c>
      <c r="GO33" s="23">
        <v>101</v>
      </c>
      <c r="GP33" s="43">
        <f>SUM(GD33:GO33)</f>
        <v>1627</v>
      </c>
      <c r="GQ33" s="23">
        <v>133</v>
      </c>
      <c r="GR33" s="23">
        <v>151</v>
      </c>
      <c r="GS33" s="23">
        <v>149</v>
      </c>
      <c r="GT33" s="23">
        <v>136</v>
      </c>
      <c r="GU33" s="23">
        <v>132</v>
      </c>
      <c r="GV33" s="23">
        <v>147</v>
      </c>
      <c r="GW33" s="23">
        <v>117</v>
      </c>
      <c r="GX33" s="23">
        <v>202</v>
      </c>
      <c r="GY33" s="23">
        <v>204</v>
      </c>
      <c r="GZ33" s="23">
        <v>151</v>
      </c>
      <c r="HA33" s="23">
        <v>93</v>
      </c>
      <c r="HB33" s="23">
        <v>111</v>
      </c>
      <c r="HC33" s="43">
        <f>SUM(GQ33:HB33)</f>
        <v>1726</v>
      </c>
      <c r="HD33" s="23">
        <v>131</v>
      </c>
      <c r="HE33" s="23">
        <v>145</v>
      </c>
      <c r="HF33" s="23">
        <v>121</v>
      </c>
      <c r="HG33" s="23">
        <v>140</v>
      </c>
      <c r="HH33" s="23">
        <v>129</v>
      </c>
      <c r="HI33" s="23">
        <v>112</v>
      </c>
      <c r="HJ33" s="23">
        <v>153</v>
      </c>
      <c r="HK33" s="23">
        <v>210</v>
      </c>
      <c r="HL33" s="23">
        <v>158</v>
      </c>
      <c r="HM33" s="23">
        <v>156</v>
      </c>
      <c r="HN33" s="23">
        <v>111</v>
      </c>
      <c r="HO33" s="23">
        <v>166</v>
      </c>
      <c r="HP33" s="43">
        <f>SUM(HD33:HO33)</f>
        <v>1732</v>
      </c>
      <c r="HQ33" s="23">
        <v>132</v>
      </c>
      <c r="HR33" s="23">
        <v>32</v>
      </c>
      <c r="HS33" s="23">
        <v>114</v>
      </c>
      <c r="HT33" s="23">
        <v>126</v>
      </c>
      <c r="HU33" s="23">
        <v>124</v>
      </c>
      <c r="HV33" s="23">
        <v>126</v>
      </c>
      <c r="HW33" s="23">
        <v>166</v>
      </c>
      <c r="HX33" s="23">
        <v>205</v>
      </c>
      <c r="HY33" s="23">
        <v>198</v>
      </c>
      <c r="HZ33" s="23">
        <v>127</v>
      </c>
      <c r="IA33" s="23">
        <v>109</v>
      </c>
      <c r="IB33" s="23">
        <v>115</v>
      </c>
      <c r="IC33" s="43">
        <f>SUM(HQ33:IB33)</f>
        <v>1574</v>
      </c>
      <c r="ID33" s="23">
        <v>125</v>
      </c>
      <c r="IE33" s="23">
        <v>102</v>
      </c>
      <c r="IF33" s="23">
        <v>117</v>
      </c>
      <c r="IG33" s="23">
        <v>115</v>
      </c>
      <c r="IH33" s="23">
        <v>161</v>
      </c>
      <c r="II33" s="23">
        <v>119</v>
      </c>
      <c r="IJ33" s="23">
        <v>165</v>
      </c>
      <c r="IK33" s="23">
        <v>199</v>
      </c>
      <c r="IL33" s="23">
        <v>153</v>
      </c>
      <c r="IM33" s="23">
        <v>137</v>
      </c>
      <c r="IN33" s="23">
        <v>93</v>
      </c>
      <c r="IO33" s="23">
        <v>123</v>
      </c>
      <c r="IP33" s="43">
        <f>SUM(ID33:IO33)</f>
        <v>1609</v>
      </c>
      <c r="IQ33" s="23">
        <v>123</v>
      </c>
      <c r="IR33" s="23">
        <v>111</v>
      </c>
      <c r="IS33" s="23">
        <v>117</v>
      </c>
      <c r="IT33" s="23">
        <v>118</v>
      </c>
      <c r="IU33" s="23">
        <v>101</v>
      </c>
      <c r="IV33" s="23">
        <v>109</v>
      </c>
      <c r="IW33" s="23">
        <v>198</v>
      </c>
      <c r="IX33" s="23">
        <v>206</v>
      </c>
      <c r="IY33" s="23">
        <v>131</v>
      </c>
      <c r="IZ33" s="23">
        <v>143</v>
      </c>
      <c r="JA33" s="23">
        <v>94</v>
      </c>
      <c r="JB33" s="23">
        <v>163</v>
      </c>
      <c r="JC33" s="43">
        <f>SUM(IQ33:JB33)</f>
        <v>1614</v>
      </c>
      <c r="JD33" s="23">
        <v>110</v>
      </c>
      <c r="JE33" s="23">
        <v>90</v>
      </c>
      <c r="JF33" s="23">
        <v>109</v>
      </c>
      <c r="JG33" s="23">
        <v>107</v>
      </c>
      <c r="JH33" s="23">
        <v>107</v>
      </c>
      <c r="JI33" s="23">
        <v>106</v>
      </c>
      <c r="JJ33" s="161">
        <v>186</v>
      </c>
      <c r="JK33" s="23">
        <v>190</v>
      </c>
      <c r="JL33" s="23">
        <v>125</v>
      </c>
      <c r="JM33" s="23">
        <v>115</v>
      </c>
      <c r="JN33" s="23">
        <v>90</v>
      </c>
      <c r="JO33" s="23">
        <v>101</v>
      </c>
      <c r="JP33" s="43">
        <f>SUM(JD33:JO33)</f>
        <v>1436</v>
      </c>
      <c r="JQ33" s="23">
        <v>123</v>
      </c>
      <c r="JR33" s="23">
        <v>97</v>
      </c>
      <c r="JS33" s="23">
        <v>82</v>
      </c>
      <c r="JT33" s="23">
        <v>28</v>
      </c>
      <c r="JU33" s="23">
        <v>38</v>
      </c>
      <c r="JV33" s="23">
        <v>107</v>
      </c>
      <c r="JW33" s="23">
        <v>136</v>
      </c>
      <c r="JX33" s="23">
        <v>151</v>
      </c>
      <c r="JY33" s="23">
        <v>128</v>
      </c>
      <c r="JZ33" s="23">
        <v>118</v>
      </c>
      <c r="KA33" s="23">
        <v>125</v>
      </c>
      <c r="KB33" s="23">
        <v>163</v>
      </c>
      <c r="KC33" s="43">
        <f>SUM(JQ33:KB33)</f>
        <v>1296</v>
      </c>
      <c r="KD33" s="23">
        <v>59</v>
      </c>
      <c r="KE33" s="23">
        <v>81</v>
      </c>
      <c r="KF33" s="23">
        <v>129</v>
      </c>
      <c r="KG33" s="23">
        <v>123</v>
      </c>
      <c r="KH33" s="23">
        <v>129</v>
      </c>
      <c r="KI33" s="23">
        <v>153</v>
      </c>
      <c r="KJ33" s="23">
        <v>152</v>
      </c>
      <c r="KK33" s="23">
        <v>171</v>
      </c>
      <c r="KL33" s="23">
        <v>119</v>
      </c>
      <c r="KM33" s="23">
        <v>154</v>
      </c>
      <c r="KN33" s="23">
        <v>129</v>
      </c>
      <c r="KO33" s="23">
        <v>138</v>
      </c>
      <c r="KP33" s="43">
        <f>SUM(KD33:KO33)</f>
        <v>1537</v>
      </c>
      <c r="KQ33" s="23">
        <v>116</v>
      </c>
      <c r="KR33" s="23">
        <v>91</v>
      </c>
      <c r="KS33" s="23">
        <v>115</v>
      </c>
      <c r="KT33" s="23">
        <v>58</v>
      </c>
      <c r="KU33" s="23">
        <v>78</v>
      </c>
      <c r="KV33" s="23">
        <v>48</v>
      </c>
      <c r="KW33" s="23">
        <v>49</v>
      </c>
      <c r="KX33" s="23">
        <v>239</v>
      </c>
      <c r="KY33" s="23">
        <v>143</v>
      </c>
      <c r="KZ33" s="23">
        <v>142</v>
      </c>
      <c r="LA33" s="23">
        <v>108</v>
      </c>
      <c r="LB33" s="23">
        <v>121</v>
      </c>
      <c r="LC33" s="43">
        <f>SUM(KQ33:LB33)</f>
        <v>1308</v>
      </c>
      <c r="LD33" s="23">
        <v>97</v>
      </c>
      <c r="LE33" s="23">
        <v>70</v>
      </c>
      <c r="LF33" s="23">
        <v>118</v>
      </c>
      <c r="LG33" s="23">
        <v>78</v>
      </c>
      <c r="LH33" s="23">
        <v>135</v>
      </c>
      <c r="LI33" s="23">
        <v>112</v>
      </c>
      <c r="LJ33" s="23">
        <v>149</v>
      </c>
      <c r="LK33" s="23">
        <v>141</v>
      </c>
      <c r="LL33" s="23">
        <v>129</v>
      </c>
      <c r="LM33" s="23">
        <v>133</v>
      </c>
      <c r="LN33" s="23">
        <v>113</v>
      </c>
      <c r="LO33" s="23">
        <v>91</v>
      </c>
      <c r="LP33" s="43">
        <f>SUM(LD33:LO33)</f>
        <v>1366</v>
      </c>
      <c r="LQ33" s="169">
        <v>123</v>
      </c>
      <c r="LR33" s="169">
        <v>61</v>
      </c>
      <c r="LS33" s="169">
        <v>110</v>
      </c>
      <c r="LT33" s="169">
        <v>90</v>
      </c>
      <c r="LU33" s="169">
        <v>112</v>
      </c>
      <c r="LV33" s="169">
        <v>106</v>
      </c>
      <c r="LW33" s="169">
        <v>138</v>
      </c>
      <c r="LX33" s="169">
        <v>98</v>
      </c>
      <c r="LY33" s="169">
        <v>76</v>
      </c>
      <c r="LZ33" s="169">
        <v>0</v>
      </c>
      <c r="MA33" s="169">
        <v>0</v>
      </c>
      <c r="MB33" s="169">
        <v>78</v>
      </c>
      <c r="MC33" s="43">
        <f>SUM(LQ33:MB33)</f>
        <v>992</v>
      </c>
      <c r="MD33" s="169">
        <v>179</v>
      </c>
      <c r="ME33" s="169">
        <v>93</v>
      </c>
      <c r="MF33" s="169">
        <v>97</v>
      </c>
      <c r="MG33" s="169">
        <v>113</v>
      </c>
      <c r="MH33" s="169">
        <v>110</v>
      </c>
      <c r="MI33" s="169">
        <v>120</v>
      </c>
      <c r="MJ33" s="169">
        <v>143</v>
      </c>
      <c r="MK33" s="169"/>
      <c r="ML33" s="169"/>
      <c r="MM33" s="169"/>
      <c r="MN33" s="169"/>
      <c r="MO33" s="169"/>
      <c r="MP33" s="43">
        <f>SUM(MD33:MO33)</f>
        <v>855</v>
      </c>
    </row>
    <row r="34" spans="1:354" ht="15" customHeight="1" x14ac:dyDescent="0.25">
      <c r="A34" s="184"/>
      <c r="B34" s="185"/>
      <c r="C34" s="93" t="s">
        <v>86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42">
        <f>SUM(D34:O34)</f>
        <v>0</v>
      </c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42">
        <f>SUM(Q34:AB34)</f>
        <v>0</v>
      </c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42">
        <f>SUM(AD34:AO34)</f>
        <v>0</v>
      </c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43">
        <f t="shared" si="3"/>
        <v>0</v>
      </c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43">
        <f t="shared" si="95"/>
        <v>0</v>
      </c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43">
        <f t="shared" si="96"/>
        <v>0</v>
      </c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43">
        <f t="shared" si="97"/>
        <v>0</v>
      </c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43">
        <f t="shared" si="98"/>
        <v>0</v>
      </c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43">
        <f t="shared" si="99"/>
        <v>0</v>
      </c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43">
        <f t="shared" si="100"/>
        <v>0</v>
      </c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43">
        <f t="shared" si="101"/>
        <v>0</v>
      </c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43">
        <f t="shared" si="102"/>
        <v>0</v>
      </c>
      <c r="FD34" s="23">
        <v>47</v>
      </c>
      <c r="FE34" s="23">
        <v>54</v>
      </c>
      <c r="FF34" s="23">
        <v>59</v>
      </c>
      <c r="FG34" s="23">
        <v>48</v>
      </c>
      <c r="FH34" s="23">
        <v>60</v>
      </c>
      <c r="FI34" s="23">
        <v>65</v>
      </c>
      <c r="FJ34" s="23">
        <v>77</v>
      </c>
      <c r="FK34" s="23">
        <v>63</v>
      </c>
      <c r="FL34" s="23">
        <v>73</v>
      </c>
      <c r="FM34" s="23">
        <v>72</v>
      </c>
      <c r="FN34" s="23">
        <v>54</v>
      </c>
      <c r="FO34" s="23">
        <v>46</v>
      </c>
      <c r="FP34" s="43">
        <f t="shared" si="103"/>
        <v>718</v>
      </c>
      <c r="FQ34" s="23">
        <v>58</v>
      </c>
      <c r="FR34" s="23">
        <v>61</v>
      </c>
      <c r="FS34" s="23">
        <v>59</v>
      </c>
      <c r="FT34" s="23">
        <v>39</v>
      </c>
      <c r="FU34" s="23">
        <v>48</v>
      </c>
      <c r="FV34" s="23">
        <v>67</v>
      </c>
      <c r="FW34" s="23">
        <v>55</v>
      </c>
      <c r="FX34" s="23">
        <v>60</v>
      </c>
      <c r="FY34" s="23">
        <v>69</v>
      </c>
      <c r="FZ34" s="23">
        <v>73</v>
      </c>
      <c r="GA34" s="23">
        <v>55</v>
      </c>
      <c r="GB34" s="23">
        <v>51</v>
      </c>
      <c r="GC34" s="43">
        <f t="shared" si="104"/>
        <v>695</v>
      </c>
      <c r="GD34" s="23">
        <v>53</v>
      </c>
      <c r="GE34" s="23">
        <v>42</v>
      </c>
      <c r="GF34" s="23">
        <v>42</v>
      </c>
      <c r="GG34" s="23">
        <v>53</v>
      </c>
      <c r="GH34" s="23">
        <v>51</v>
      </c>
      <c r="GI34" s="23">
        <v>76</v>
      </c>
      <c r="GJ34" s="23">
        <v>55</v>
      </c>
      <c r="GK34" s="23">
        <v>71</v>
      </c>
      <c r="GL34" s="23">
        <v>78</v>
      </c>
      <c r="GM34" s="23">
        <v>64</v>
      </c>
      <c r="GN34" s="23">
        <v>57</v>
      </c>
      <c r="GO34" s="23">
        <v>44</v>
      </c>
      <c r="GP34" s="43">
        <f>SUM(GD34:GO34)</f>
        <v>686</v>
      </c>
      <c r="GQ34" s="23">
        <v>70</v>
      </c>
      <c r="GR34" s="23">
        <v>46</v>
      </c>
      <c r="GS34" s="23">
        <v>50</v>
      </c>
      <c r="GT34" s="23">
        <v>50</v>
      </c>
      <c r="GU34" s="23">
        <v>64</v>
      </c>
      <c r="GV34" s="23">
        <v>54</v>
      </c>
      <c r="GW34" s="23">
        <v>41</v>
      </c>
      <c r="GX34" s="23">
        <v>96</v>
      </c>
      <c r="GY34" s="23">
        <v>75</v>
      </c>
      <c r="GZ34" s="23">
        <v>45</v>
      </c>
      <c r="HA34" s="23">
        <v>50</v>
      </c>
      <c r="HB34" s="23">
        <v>52</v>
      </c>
      <c r="HC34" s="43">
        <f>SUM(GQ34:HB34)</f>
        <v>693</v>
      </c>
      <c r="HD34" s="23">
        <v>38</v>
      </c>
      <c r="HE34" s="23">
        <v>54</v>
      </c>
      <c r="HF34" s="23">
        <v>49</v>
      </c>
      <c r="HG34" s="23">
        <v>64</v>
      </c>
      <c r="HH34" s="23">
        <v>54</v>
      </c>
      <c r="HI34" s="23">
        <v>51</v>
      </c>
      <c r="HJ34" s="23">
        <v>60</v>
      </c>
      <c r="HK34" s="23">
        <v>82</v>
      </c>
      <c r="HL34" s="23">
        <v>70</v>
      </c>
      <c r="HM34" s="23">
        <v>61</v>
      </c>
      <c r="HN34" s="23">
        <v>66</v>
      </c>
      <c r="HO34" s="23">
        <v>55</v>
      </c>
      <c r="HP34" s="43">
        <f>SUM(HD34:HO34)</f>
        <v>704</v>
      </c>
      <c r="HQ34" s="23">
        <v>61</v>
      </c>
      <c r="HR34" s="23">
        <v>10</v>
      </c>
      <c r="HS34" s="23">
        <v>57</v>
      </c>
      <c r="HT34" s="23">
        <v>68</v>
      </c>
      <c r="HU34" s="23">
        <v>43</v>
      </c>
      <c r="HV34" s="23">
        <v>53</v>
      </c>
      <c r="HW34" s="23">
        <v>59</v>
      </c>
      <c r="HX34" s="23">
        <v>71</v>
      </c>
      <c r="HY34" s="23">
        <v>70</v>
      </c>
      <c r="HZ34" s="23">
        <v>42</v>
      </c>
      <c r="IA34" s="23">
        <v>54</v>
      </c>
      <c r="IB34" s="23">
        <v>34</v>
      </c>
      <c r="IC34" s="43">
        <f>SUM(HQ34:IB34)</f>
        <v>622</v>
      </c>
      <c r="ID34" s="23">
        <v>50</v>
      </c>
      <c r="IE34" s="23">
        <v>35</v>
      </c>
      <c r="IF34" s="23">
        <v>55</v>
      </c>
      <c r="IG34" s="23">
        <v>56</v>
      </c>
      <c r="IH34" s="23">
        <v>73</v>
      </c>
      <c r="II34" s="23">
        <v>38</v>
      </c>
      <c r="IJ34" s="23">
        <v>70</v>
      </c>
      <c r="IK34" s="23">
        <v>75</v>
      </c>
      <c r="IL34" s="23">
        <v>49</v>
      </c>
      <c r="IM34" s="23">
        <v>65</v>
      </c>
      <c r="IN34" s="23">
        <v>55</v>
      </c>
      <c r="IO34" s="23">
        <v>58</v>
      </c>
      <c r="IP34" s="43">
        <f>SUM(ID34:IO34)</f>
        <v>679</v>
      </c>
      <c r="IQ34" s="23">
        <v>61</v>
      </c>
      <c r="IR34" s="23">
        <v>46</v>
      </c>
      <c r="IS34" s="23">
        <v>49</v>
      </c>
      <c r="IT34" s="23">
        <v>52</v>
      </c>
      <c r="IU34" s="23">
        <v>43</v>
      </c>
      <c r="IV34" s="23">
        <v>50</v>
      </c>
      <c r="IW34" s="23">
        <v>62</v>
      </c>
      <c r="IX34" s="23">
        <v>66</v>
      </c>
      <c r="IY34" s="23">
        <v>55</v>
      </c>
      <c r="IZ34" s="23">
        <v>57</v>
      </c>
      <c r="JA34" s="23">
        <v>33</v>
      </c>
      <c r="JB34" s="23">
        <v>48</v>
      </c>
      <c r="JC34" s="43">
        <f>SUM(IQ34:JB34)</f>
        <v>622</v>
      </c>
      <c r="JD34" s="23">
        <v>53</v>
      </c>
      <c r="JE34" s="23">
        <v>43</v>
      </c>
      <c r="JF34" s="23">
        <v>52</v>
      </c>
      <c r="JG34" s="23">
        <v>47</v>
      </c>
      <c r="JH34" s="23">
        <v>36</v>
      </c>
      <c r="JI34" s="23">
        <v>46</v>
      </c>
      <c r="JJ34" s="161">
        <v>60</v>
      </c>
      <c r="JK34" s="23">
        <v>58</v>
      </c>
      <c r="JL34" s="23">
        <v>80</v>
      </c>
      <c r="JM34" s="23">
        <v>41</v>
      </c>
      <c r="JN34" s="23">
        <v>37</v>
      </c>
      <c r="JO34" s="23">
        <v>41</v>
      </c>
      <c r="JP34" s="43">
        <f>SUM(JD34:JO34)</f>
        <v>594</v>
      </c>
      <c r="JQ34" s="23">
        <v>57</v>
      </c>
      <c r="JR34" s="23">
        <v>43</v>
      </c>
      <c r="JS34" s="23">
        <v>23</v>
      </c>
      <c r="JT34" s="23">
        <v>3</v>
      </c>
      <c r="JU34" s="23">
        <v>18</v>
      </c>
      <c r="JV34" s="23">
        <v>64</v>
      </c>
      <c r="JW34" s="23">
        <v>80</v>
      </c>
      <c r="JX34" s="23">
        <v>58</v>
      </c>
      <c r="JY34" s="23">
        <v>52</v>
      </c>
      <c r="JZ34" s="23">
        <v>43</v>
      </c>
      <c r="KA34" s="23">
        <v>50</v>
      </c>
      <c r="KB34" s="23">
        <v>59</v>
      </c>
      <c r="KC34" s="43">
        <f>SUM(JQ34:KB34)</f>
        <v>550</v>
      </c>
      <c r="KD34" s="23">
        <v>47</v>
      </c>
      <c r="KE34" s="23">
        <v>40</v>
      </c>
      <c r="KF34" s="23">
        <v>55</v>
      </c>
      <c r="KG34" s="23">
        <v>60</v>
      </c>
      <c r="KH34" s="23">
        <v>52</v>
      </c>
      <c r="KI34" s="23">
        <v>65</v>
      </c>
      <c r="KJ34" s="23">
        <v>54</v>
      </c>
      <c r="KK34" s="23">
        <v>57</v>
      </c>
      <c r="KL34" s="23">
        <v>67</v>
      </c>
      <c r="KM34" s="23">
        <v>62</v>
      </c>
      <c r="KN34" s="23">
        <v>49</v>
      </c>
      <c r="KO34" s="23">
        <v>67</v>
      </c>
      <c r="KP34" s="43">
        <f>SUM(KD34:KO34)</f>
        <v>675</v>
      </c>
      <c r="KQ34" s="23">
        <v>71</v>
      </c>
      <c r="KR34" s="23">
        <v>56</v>
      </c>
      <c r="KS34" s="23">
        <v>63</v>
      </c>
      <c r="KT34" s="23">
        <v>44</v>
      </c>
      <c r="KU34" s="23">
        <v>31</v>
      </c>
      <c r="KV34" s="23">
        <v>28</v>
      </c>
      <c r="KW34" s="23">
        <v>20</v>
      </c>
      <c r="KX34" s="23">
        <v>93</v>
      </c>
      <c r="KY34" s="23">
        <v>83</v>
      </c>
      <c r="KZ34" s="23">
        <v>54</v>
      </c>
      <c r="LA34" s="23">
        <v>61</v>
      </c>
      <c r="LB34" s="23">
        <v>71</v>
      </c>
      <c r="LC34" s="43">
        <f>SUM(KQ34:LB34)</f>
        <v>675</v>
      </c>
      <c r="LD34" s="23">
        <v>36</v>
      </c>
      <c r="LE34" s="23">
        <v>50</v>
      </c>
      <c r="LF34" s="23">
        <v>51</v>
      </c>
      <c r="LG34" s="23">
        <v>34</v>
      </c>
      <c r="LH34" s="23">
        <v>59</v>
      </c>
      <c r="LI34" s="23">
        <v>55</v>
      </c>
      <c r="LJ34" s="23">
        <v>57</v>
      </c>
      <c r="LK34" s="23">
        <v>54</v>
      </c>
      <c r="LL34" s="23">
        <v>37</v>
      </c>
      <c r="LM34" s="23">
        <v>49</v>
      </c>
      <c r="LN34" s="23">
        <v>46</v>
      </c>
      <c r="LO34" s="23">
        <v>40</v>
      </c>
      <c r="LP34" s="43">
        <f>SUM(LD34:LO34)</f>
        <v>568</v>
      </c>
      <c r="LQ34" s="169">
        <v>44</v>
      </c>
      <c r="LR34" s="169">
        <v>28</v>
      </c>
      <c r="LS34" s="169">
        <v>31</v>
      </c>
      <c r="LT34" s="169">
        <v>56</v>
      </c>
      <c r="LU34" s="169">
        <v>37</v>
      </c>
      <c r="LV34" s="169">
        <v>49</v>
      </c>
      <c r="LW34" s="169">
        <v>52</v>
      </c>
      <c r="LX34" s="169">
        <v>38</v>
      </c>
      <c r="LY34" s="169">
        <v>50</v>
      </c>
      <c r="LZ34" s="169">
        <v>0</v>
      </c>
      <c r="MA34" s="169">
        <v>0</v>
      </c>
      <c r="MB34" s="169">
        <v>36</v>
      </c>
      <c r="MC34" s="43">
        <f>SUM(LQ34:MB34)</f>
        <v>421</v>
      </c>
      <c r="MD34" s="169">
        <v>64</v>
      </c>
      <c r="ME34" s="169">
        <v>46</v>
      </c>
      <c r="MF34" s="169">
        <v>34</v>
      </c>
      <c r="MG34" s="169">
        <v>64</v>
      </c>
      <c r="MH34" s="169">
        <v>55</v>
      </c>
      <c r="MI34" s="169">
        <v>62</v>
      </c>
      <c r="MJ34" s="169">
        <v>51</v>
      </c>
      <c r="MK34" s="169"/>
      <c r="ML34" s="169"/>
      <c r="MM34" s="169"/>
      <c r="MN34" s="169"/>
      <c r="MO34" s="169"/>
      <c r="MP34" s="43">
        <f>SUM(MD34:MO34)</f>
        <v>376</v>
      </c>
    </row>
    <row r="35" spans="1:354" ht="15" customHeight="1" thickBot="1" x14ac:dyDescent="0.3">
      <c r="A35" s="184"/>
      <c r="B35" s="185"/>
      <c r="C35" s="94" t="s">
        <v>87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42">
        <f>SUM(D35:O35)</f>
        <v>0</v>
      </c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42">
        <f>SUM(Q35:AB35)</f>
        <v>0</v>
      </c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42">
        <f>SUM(AD35:AO35)</f>
        <v>0</v>
      </c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43">
        <f t="shared" si="3"/>
        <v>0</v>
      </c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43">
        <f t="shared" si="95"/>
        <v>0</v>
      </c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43">
        <f t="shared" si="96"/>
        <v>0</v>
      </c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43">
        <f t="shared" si="97"/>
        <v>0</v>
      </c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43">
        <f t="shared" si="98"/>
        <v>0</v>
      </c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43">
        <f t="shared" si="99"/>
        <v>0</v>
      </c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43">
        <f t="shared" si="100"/>
        <v>0</v>
      </c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43">
        <f t="shared" si="101"/>
        <v>0</v>
      </c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43">
        <f t="shared" si="102"/>
        <v>0</v>
      </c>
      <c r="FD35" s="23">
        <v>36</v>
      </c>
      <c r="FE35" s="23">
        <v>28</v>
      </c>
      <c r="FF35" s="23">
        <v>33</v>
      </c>
      <c r="FG35" s="23">
        <v>29</v>
      </c>
      <c r="FH35" s="23">
        <v>29</v>
      </c>
      <c r="FI35" s="23">
        <v>41</v>
      </c>
      <c r="FJ35" s="23">
        <v>40</v>
      </c>
      <c r="FK35" s="23">
        <v>46</v>
      </c>
      <c r="FL35" s="23">
        <v>52</v>
      </c>
      <c r="FM35" s="23">
        <v>52</v>
      </c>
      <c r="FN35" s="23">
        <v>39</v>
      </c>
      <c r="FO35" s="23">
        <v>38</v>
      </c>
      <c r="FP35" s="43">
        <f t="shared" si="103"/>
        <v>463</v>
      </c>
      <c r="FQ35" s="23">
        <v>26</v>
      </c>
      <c r="FR35" s="23">
        <v>28</v>
      </c>
      <c r="FS35" s="23">
        <v>26</v>
      </c>
      <c r="FT35" s="23">
        <v>15</v>
      </c>
      <c r="FU35" s="23">
        <v>27</v>
      </c>
      <c r="FV35" s="23">
        <v>34</v>
      </c>
      <c r="FW35" s="23">
        <v>37</v>
      </c>
      <c r="FX35" s="23">
        <v>45</v>
      </c>
      <c r="FY35" s="23">
        <v>58</v>
      </c>
      <c r="FZ35" s="23">
        <v>44</v>
      </c>
      <c r="GA35" s="23">
        <v>36</v>
      </c>
      <c r="GB35" s="23">
        <v>29</v>
      </c>
      <c r="GC35" s="43">
        <f t="shared" si="104"/>
        <v>405</v>
      </c>
      <c r="GD35" s="23">
        <v>25</v>
      </c>
      <c r="GE35" s="23">
        <v>24</v>
      </c>
      <c r="GF35" s="23">
        <v>23</v>
      </c>
      <c r="GG35" s="23">
        <v>19</v>
      </c>
      <c r="GH35" s="23">
        <v>17</v>
      </c>
      <c r="GI35" s="23">
        <v>26</v>
      </c>
      <c r="GJ35" s="23">
        <v>40</v>
      </c>
      <c r="GK35" s="23">
        <v>66</v>
      </c>
      <c r="GL35" s="23">
        <v>69</v>
      </c>
      <c r="GM35" s="23">
        <v>62</v>
      </c>
      <c r="GN35" s="23">
        <v>38</v>
      </c>
      <c r="GO35" s="23">
        <v>25</v>
      </c>
      <c r="GP35" s="43">
        <f>SUM(GD35:GO35)</f>
        <v>434</v>
      </c>
      <c r="GQ35" s="23">
        <v>33</v>
      </c>
      <c r="GR35" s="23">
        <v>31</v>
      </c>
      <c r="GS35" s="23">
        <v>29</v>
      </c>
      <c r="GT35" s="23">
        <v>18</v>
      </c>
      <c r="GU35" s="23">
        <v>23</v>
      </c>
      <c r="GV35" s="23">
        <v>26</v>
      </c>
      <c r="GW35" s="23">
        <v>25</v>
      </c>
      <c r="GX35" s="23">
        <v>67</v>
      </c>
      <c r="GY35" s="23">
        <v>66</v>
      </c>
      <c r="GZ35" s="23">
        <v>42</v>
      </c>
      <c r="HA35" s="23">
        <v>51</v>
      </c>
      <c r="HB35" s="23">
        <v>20</v>
      </c>
      <c r="HC35" s="43">
        <f>SUM(GQ35:HB35)</f>
        <v>431</v>
      </c>
      <c r="HD35" s="23">
        <v>15</v>
      </c>
      <c r="HE35" s="23">
        <v>22</v>
      </c>
      <c r="HF35" s="23">
        <v>34</v>
      </c>
      <c r="HG35" s="23">
        <v>22</v>
      </c>
      <c r="HH35" s="23">
        <v>40</v>
      </c>
      <c r="HI35" s="23">
        <v>29</v>
      </c>
      <c r="HJ35" s="23">
        <v>44</v>
      </c>
      <c r="HK35" s="23">
        <v>59</v>
      </c>
      <c r="HL35" s="23">
        <v>50</v>
      </c>
      <c r="HM35" s="23">
        <v>65</v>
      </c>
      <c r="HN35" s="23">
        <v>34</v>
      </c>
      <c r="HO35" s="23">
        <v>30</v>
      </c>
      <c r="HP35" s="43">
        <f>SUM(HD35:HO35)</f>
        <v>444</v>
      </c>
      <c r="HQ35" s="23">
        <v>17</v>
      </c>
      <c r="HR35" s="23">
        <v>20</v>
      </c>
      <c r="HS35" s="23">
        <v>24</v>
      </c>
      <c r="HT35" s="23">
        <v>28</v>
      </c>
      <c r="HU35" s="23">
        <v>21</v>
      </c>
      <c r="HV35" s="23">
        <v>39</v>
      </c>
      <c r="HW35" s="23">
        <v>41</v>
      </c>
      <c r="HX35" s="23">
        <v>53</v>
      </c>
      <c r="HY35" s="23">
        <v>52</v>
      </c>
      <c r="HZ35" s="23">
        <v>56</v>
      </c>
      <c r="IA35" s="23">
        <v>37</v>
      </c>
      <c r="IB35" s="23">
        <v>28</v>
      </c>
      <c r="IC35" s="43">
        <f>SUM(HQ35:IB35)</f>
        <v>416</v>
      </c>
      <c r="ID35" s="23">
        <v>17</v>
      </c>
      <c r="IE35" s="23">
        <v>32</v>
      </c>
      <c r="IF35" s="23">
        <v>15</v>
      </c>
      <c r="IG35" s="23">
        <v>38</v>
      </c>
      <c r="IH35" s="23">
        <v>30</v>
      </c>
      <c r="II35" s="23">
        <v>29</v>
      </c>
      <c r="IJ35" s="23">
        <v>34</v>
      </c>
      <c r="IK35" s="23">
        <v>55</v>
      </c>
      <c r="IL35" s="23">
        <v>37</v>
      </c>
      <c r="IM35" s="23">
        <v>55</v>
      </c>
      <c r="IN35" s="23">
        <v>41</v>
      </c>
      <c r="IO35" s="23">
        <v>29</v>
      </c>
      <c r="IP35" s="43">
        <f>SUM(ID35:IO35)</f>
        <v>412</v>
      </c>
      <c r="IQ35" s="23">
        <v>26</v>
      </c>
      <c r="IR35" s="23">
        <v>22</v>
      </c>
      <c r="IS35" s="23">
        <v>24</v>
      </c>
      <c r="IT35" s="23">
        <v>16</v>
      </c>
      <c r="IU35" s="23">
        <v>34</v>
      </c>
      <c r="IV35" s="23">
        <v>28</v>
      </c>
      <c r="IW35" s="23">
        <v>59</v>
      </c>
      <c r="IX35" s="23">
        <v>48</v>
      </c>
      <c r="IY35" s="23">
        <v>42</v>
      </c>
      <c r="IZ35" s="23">
        <v>66</v>
      </c>
      <c r="JA35" s="23">
        <v>34</v>
      </c>
      <c r="JB35" s="23">
        <v>17</v>
      </c>
      <c r="JC35" s="43">
        <f>SUM(IQ35:JB35)</f>
        <v>416</v>
      </c>
      <c r="JD35" s="23">
        <v>34</v>
      </c>
      <c r="JE35" s="23">
        <v>21</v>
      </c>
      <c r="JF35" s="23">
        <v>26</v>
      </c>
      <c r="JG35" s="23">
        <v>18</v>
      </c>
      <c r="JH35" s="23">
        <v>21</v>
      </c>
      <c r="JI35" s="23">
        <v>29</v>
      </c>
      <c r="JJ35" s="161">
        <v>54</v>
      </c>
      <c r="JK35" s="23">
        <v>43</v>
      </c>
      <c r="JL35" s="23">
        <v>68</v>
      </c>
      <c r="JM35" s="23">
        <v>42</v>
      </c>
      <c r="JN35" s="23">
        <v>32</v>
      </c>
      <c r="JO35" s="23">
        <v>44</v>
      </c>
      <c r="JP35" s="43">
        <f>SUM(JD35:JO35)</f>
        <v>432</v>
      </c>
      <c r="JQ35" s="23">
        <v>28</v>
      </c>
      <c r="JR35" s="23">
        <v>17</v>
      </c>
      <c r="JS35" s="23">
        <v>13</v>
      </c>
      <c r="JT35" s="23">
        <v>6</v>
      </c>
      <c r="JU35" s="23">
        <v>14</v>
      </c>
      <c r="JV35" s="23">
        <v>29</v>
      </c>
      <c r="JW35" s="23">
        <v>52</v>
      </c>
      <c r="JX35" s="23">
        <v>52</v>
      </c>
      <c r="JY35" s="23">
        <v>59</v>
      </c>
      <c r="JZ35" s="23">
        <v>48</v>
      </c>
      <c r="KA35" s="23">
        <v>30</v>
      </c>
      <c r="KB35" s="23">
        <v>29</v>
      </c>
      <c r="KC35" s="43">
        <f>SUM(JQ35:KB35)</f>
        <v>377</v>
      </c>
      <c r="KD35" s="23">
        <v>9</v>
      </c>
      <c r="KE35" s="23">
        <v>15</v>
      </c>
      <c r="KF35" s="23">
        <v>21</v>
      </c>
      <c r="KG35" s="23">
        <v>39</v>
      </c>
      <c r="KH35" s="23">
        <v>19</v>
      </c>
      <c r="KI35" s="23">
        <v>41</v>
      </c>
      <c r="KJ35" s="23">
        <v>27</v>
      </c>
      <c r="KK35" s="23">
        <v>42</v>
      </c>
      <c r="KL35" s="23">
        <v>45</v>
      </c>
      <c r="KM35" s="23">
        <v>38</v>
      </c>
      <c r="KN35" s="23">
        <v>36</v>
      </c>
      <c r="KO35" s="23">
        <v>28</v>
      </c>
      <c r="KP35" s="43">
        <f>SUM(KD35:KO35)</f>
        <v>360</v>
      </c>
      <c r="KQ35" s="23">
        <v>22</v>
      </c>
      <c r="KR35" s="23">
        <v>27</v>
      </c>
      <c r="KS35" s="23">
        <v>23</v>
      </c>
      <c r="KT35" s="23">
        <v>18</v>
      </c>
      <c r="KU35" s="23">
        <v>27</v>
      </c>
      <c r="KV35" s="23">
        <v>11</v>
      </c>
      <c r="KW35" s="23">
        <v>7</v>
      </c>
      <c r="KX35" s="23">
        <v>53</v>
      </c>
      <c r="KY35" s="23">
        <v>38</v>
      </c>
      <c r="KZ35" s="23">
        <v>53</v>
      </c>
      <c r="LA35" s="23">
        <v>35</v>
      </c>
      <c r="LB35" s="23">
        <v>25</v>
      </c>
      <c r="LC35" s="43">
        <f>SUM(KQ35:LB35)</f>
        <v>339</v>
      </c>
      <c r="LD35" s="23">
        <v>23</v>
      </c>
      <c r="LE35" s="23">
        <v>7</v>
      </c>
      <c r="LF35" s="23">
        <v>29</v>
      </c>
      <c r="LG35" s="23">
        <v>20</v>
      </c>
      <c r="LH35" s="23">
        <v>20</v>
      </c>
      <c r="LI35" s="23">
        <v>21</v>
      </c>
      <c r="LJ35" s="23">
        <v>41</v>
      </c>
      <c r="LK35" s="23">
        <v>23</v>
      </c>
      <c r="LL35" s="23">
        <v>40</v>
      </c>
      <c r="LM35" s="23">
        <v>51</v>
      </c>
      <c r="LN35" s="23">
        <v>30</v>
      </c>
      <c r="LO35" s="23">
        <v>16</v>
      </c>
      <c r="LP35" s="43">
        <f>SUM(LD35:LO35)</f>
        <v>321</v>
      </c>
      <c r="LQ35" s="169">
        <v>19</v>
      </c>
      <c r="LR35" s="169">
        <v>15</v>
      </c>
      <c r="LS35" s="169">
        <v>28</v>
      </c>
      <c r="LT35" s="169">
        <v>35</v>
      </c>
      <c r="LU35" s="169">
        <v>49</v>
      </c>
      <c r="LV35" s="169">
        <v>20</v>
      </c>
      <c r="LW35" s="169">
        <v>39</v>
      </c>
      <c r="LX35" s="169">
        <v>46</v>
      </c>
      <c r="LY35" s="169">
        <v>43</v>
      </c>
      <c r="LZ35" s="169">
        <v>28</v>
      </c>
      <c r="MA35" s="169">
        <v>19</v>
      </c>
      <c r="MB35" s="169">
        <v>30</v>
      </c>
      <c r="MC35" s="43">
        <f>SUM(LQ35:MB35)</f>
        <v>371</v>
      </c>
      <c r="MD35" s="169">
        <v>28</v>
      </c>
      <c r="ME35" s="169">
        <v>31</v>
      </c>
      <c r="MF35" s="169">
        <v>19</v>
      </c>
      <c r="MG35" s="169">
        <v>17</v>
      </c>
      <c r="MH35" s="169">
        <v>20</v>
      </c>
      <c r="MI35" s="169">
        <v>15</v>
      </c>
      <c r="MJ35" s="169">
        <v>37</v>
      </c>
      <c r="MK35" s="169"/>
      <c r="ML35" s="169"/>
      <c r="MM35" s="169"/>
      <c r="MN35" s="169"/>
      <c r="MO35" s="169"/>
      <c r="MP35" s="43">
        <f>SUM(MD35:MO35)</f>
        <v>167</v>
      </c>
    </row>
    <row r="36" spans="1:354" s="20" customFormat="1" ht="26.25" thickBot="1" x14ac:dyDescent="0.3">
      <c r="A36" s="186"/>
      <c r="B36" s="187"/>
      <c r="C36" s="15" t="s">
        <v>45</v>
      </c>
      <c r="D36" s="39">
        <v>228</v>
      </c>
      <c r="E36" s="39">
        <v>285</v>
      </c>
      <c r="F36" s="39">
        <v>300</v>
      </c>
      <c r="G36" s="39">
        <v>385</v>
      </c>
      <c r="H36" s="39">
        <v>278</v>
      </c>
      <c r="I36" s="39">
        <v>321</v>
      </c>
      <c r="J36" s="39">
        <v>384</v>
      </c>
      <c r="K36" s="39">
        <v>456</v>
      </c>
      <c r="L36" s="39">
        <v>456</v>
      </c>
      <c r="M36" s="39">
        <v>412</v>
      </c>
      <c r="N36" s="39">
        <v>357</v>
      </c>
      <c r="O36" s="39">
        <v>284</v>
      </c>
      <c r="P36" s="40">
        <f>P29+P35</f>
        <v>1206</v>
      </c>
      <c r="Q36" s="39">
        <v>217</v>
      </c>
      <c r="R36" s="39">
        <v>468</v>
      </c>
      <c r="S36" s="39">
        <v>316</v>
      </c>
      <c r="T36" s="39">
        <v>236</v>
      </c>
      <c r="U36" s="39">
        <v>314</v>
      </c>
      <c r="V36" s="39">
        <v>293</v>
      </c>
      <c r="W36" s="39">
        <v>391</v>
      </c>
      <c r="X36" s="39">
        <v>430</v>
      </c>
      <c r="Y36" s="39">
        <v>323</v>
      </c>
      <c r="Z36" s="39">
        <v>457</v>
      </c>
      <c r="AA36" s="39">
        <v>411</v>
      </c>
      <c r="AB36" s="39">
        <v>226</v>
      </c>
      <c r="AC36" s="40">
        <f>AC29+AC35</f>
        <v>1155</v>
      </c>
      <c r="AD36" s="39">
        <v>350</v>
      </c>
      <c r="AE36" s="39">
        <v>316</v>
      </c>
      <c r="AF36" s="39">
        <v>317</v>
      </c>
      <c r="AG36" s="39">
        <v>232</v>
      </c>
      <c r="AH36" s="39">
        <v>339</v>
      </c>
      <c r="AI36" s="39">
        <v>318</v>
      </c>
      <c r="AJ36" s="39">
        <v>399</v>
      </c>
      <c r="AK36" s="39">
        <v>438</v>
      </c>
      <c r="AL36" s="39">
        <v>401</v>
      </c>
      <c r="AM36" s="39">
        <v>523</v>
      </c>
      <c r="AN36" s="39">
        <v>319</v>
      </c>
      <c r="AO36" s="39">
        <v>250</v>
      </c>
      <c r="AP36" s="40">
        <f>AP29+AP35</f>
        <v>1038</v>
      </c>
      <c r="AQ36" s="39">
        <v>315</v>
      </c>
      <c r="AR36" s="39">
        <v>292</v>
      </c>
      <c r="AS36" s="39">
        <v>296</v>
      </c>
      <c r="AT36" s="39">
        <v>342</v>
      </c>
      <c r="AU36" s="39">
        <v>306</v>
      </c>
      <c r="AV36" s="39">
        <v>286</v>
      </c>
      <c r="AW36" s="39">
        <v>399</v>
      </c>
      <c r="AX36" s="39">
        <v>482</v>
      </c>
      <c r="AY36" s="39">
        <v>444</v>
      </c>
      <c r="AZ36" s="39">
        <v>458</v>
      </c>
      <c r="BA36" s="39">
        <v>320</v>
      </c>
      <c r="BB36" s="39">
        <v>385</v>
      </c>
      <c r="BC36" s="41">
        <f t="shared" si="3"/>
        <v>4325</v>
      </c>
      <c r="BD36" s="39">
        <v>579</v>
      </c>
      <c r="BE36" s="39">
        <v>283</v>
      </c>
      <c r="BF36" s="39">
        <v>278</v>
      </c>
      <c r="BG36" s="39">
        <v>258</v>
      </c>
      <c r="BH36" s="39">
        <v>297</v>
      </c>
      <c r="BI36" s="39">
        <v>330</v>
      </c>
      <c r="BJ36" s="39">
        <v>443</v>
      </c>
      <c r="BK36" s="39">
        <v>469</v>
      </c>
      <c r="BL36" s="39">
        <v>455</v>
      </c>
      <c r="BM36" s="39">
        <v>423</v>
      </c>
      <c r="BN36" s="39">
        <v>224</v>
      </c>
      <c r="BO36" s="39">
        <v>347</v>
      </c>
      <c r="BP36" s="41">
        <f t="shared" si="95"/>
        <v>4386</v>
      </c>
      <c r="BQ36" s="39">
        <v>321</v>
      </c>
      <c r="BR36" s="39">
        <v>269</v>
      </c>
      <c r="BS36" s="39">
        <v>290</v>
      </c>
      <c r="BT36" s="39">
        <v>261</v>
      </c>
      <c r="BU36" s="39">
        <v>234</v>
      </c>
      <c r="BV36" s="39">
        <v>374</v>
      </c>
      <c r="BW36" s="39">
        <v>444</v>
      </c>
      <c r="BX36" s="39">
        <v>459</v>
      </c>
      <c r="BY36" s="39">
        <v>361</v>
      </c>
      <c r="BZ36" s="39">
        <v>393</v>
      </c>
      <c r="CA36" s="39">
        <v>314</v>
      </c>
      <c r="CB36" s="39">
        <v>420</v>
      </c>
      <c r="CC36" s="41">
        <f t="shared" si="96"/>
        <v>4140</v>
      </c>
      <c r="CD36" s="39">
        <v>308</v>
      </c>
      <c r="CE36" s="39">
        <v>265</v>
      </c>
      <c r="CF36" s="39">
        <v>342</v>
      </c>
      <c r="CG36" s="39">
        <v>285</v>
      </c>
      <c r="CH36" s="39">
        <v>355</v>
      </c>
      <c r="CI36" s="39">
        <v>356</v>
      </c>
      <c r="CJ36" s="39">
        <v>406</v>
      </c>
      <c r="CK36" s="39">
        <v>447</v>
      </c>
      <c r="CL36" s="39">
        <v>502</v>
      </c>
      <c r="CM36" s="39">
        <v>380</v>
      </c>
      <c r="CN36" s="39">
        <v>277</v>
      </c>
      <c r="CO36" s="39">
        <v>390</v>
      </c>
      <c r="CP36" s="41">
        <f t="shared" si="97"/>
        <v>4313</v>
      </c>
      <c r="CQ36" s="39">
        <v>289</v>
      </c>
      <c r="CR36" s="39">
        <v>317</v>
      </c>
      <c r="CS36" s="39">
        <v>297</v>
      </c>
      <c r="CT36" s="39">
        <v>365</v>
      </c>
      <c r="CU36" s="39">
        <v>395</v>
      </c>
      <c r="CV36" s="39">
        <v>386</v>
      </c>
      <c r="CW36" s="39">
        <v>200</v>
      </c>
      <c r="CX36" s="39">
        <v>244</v>
      </c>
      <c r="CY36" s="39">
        <v>545</v>
      </c>
      <c r="CZ36" s="39">
        <v>374</v>
      </c>
      <c r="DA36" s="39">
        <v>545</v>
      </c>
      <c r="DB36" s="39">
        <v>388</v>
      </c>
      <c r="DC36" s="41">
        <f t="shared" si="98"/>
        <v>4345</v>
      </c>
      <c r="DD36" s="39">
        <v>385</v>
      </c>
      <c r="DE36" s="39">
        <v>323</v>
      </c>
      <c r="DF36" s="39">
        <v>335</v>
      </c>
      <c r="DG36" s="39">
        <v>363</v>
      </c>
      <c r="DH36" s="39">
        <v>402</v>
      </c>
      <c r="DI36" s="39">
        <v>384</v>
      </c>
      <c r="DJ36" s="39">
        <v>500</v>
      </c>
      <c r="DK36" s="39">
        <v>657</v>
      </c>
      <c r="DL36" s="39">
        <v>527</v>
      </c>
      <c r="DM36" s="39">
        <v>456</v>
      </c>
      <c r="DN36" s="39">
        <v>483</v>
      </c>
      <c r="DO36" s="39">
        <v>316</v>
      </c>
      <c r="DP36" s="41">
        <f t="shared" si="99"/>
        <v>5131</v>
      </c>
      <c r="DQ36" s="39">
        <v>357</v>
      </c>
      <c r="DR36" s="39">
        <v>300</v>
      </c>
      <c r="DS36" s="39">
        <v>390</v>
      </c>
      <c r="DT36" s="39">
        <v>398</v>
      </c>
      <c r="DU36" s="39">
        <v>324</v>
      </c>
      <c r="DV36" s="39">
        <v>359</v>
      </c>
      <c r="DW36" s="39">
        <v>515</v>
      </c>
      <c r="DX36" s="39">
        <v>543</v>
      </c>
      <c r="DY36" s="39">
        <v>462</v>
      </c>
      <c r="DZ36" s="39">
        <v>474</v>
      </c>
      <c r="EA36" s="39">
        <v>434</v>
      </c>
      <c r="EB36" s="39">
        <v>358</v>
      </c>
      <c r="EC36" s="41">
        <f t="shared" si="100"/>
        <v>4914</v>
      </c>
      <c r="ED36" s="39">
        <v>363</v>
      </c>
      <c r="EE36" s="39">
        <v>332</v>
      </c>
      <c r="EF36" s="39">
        <v>416</v>
      </c>
      <c r="EG36" s="39">
        <v>390</v>
      </c>
      <c r="EH36" s="39">
        <v>323</v>
      </c>
      <c r="EI36" s="39">
        <v>418</v>
      </c>
      <c r="EJ36" s="39">
        <v>586</v>
      </c>
      <c r="EK36" s="39">
        <v>544</v>
      </c>
      <c r="EL36" s="39">
        <v>429</v>
      </c>
      <c r="EM36" s="39">
        <v>547</v>
      </c>
      <c r="EN36" s="39">
        <v>392</v>
      </c>
      <c r="EO36" s="39">
        <v>434</v>
      </c>
      <c r="EP36" s="41">
        <f t="shared" si="101"/>
        <v>5174</v>
      </c>
      <c r="EQ36" s="39">
        <v>327</v>
      </c>
      <c r="ER36" s="39">
        <v>336</v>
      </c>
      <c r="ES36" s="39">
        <v>431</v>
      </c>
      <c r="ET36" s="39">
        <v>392</v>
      </c>
      <c r="EU36" s="39">
        <v>329</v>
      </c>
      <c r="EV36" s="39">
        <v>403</v>
      </c>
      <c r="EW36" s="39">
        <v>623</v>
      </c>
      <c r="EX36" s="39">
        <v>526</v>
      </c>
      <c r="EY36" s="39">
        <v>516</v>
      </c>
      <c r="EZ36" s="39">
        <v>430</v>
      </c>
      <c r="FA36" s="39">
        <v>400</v>
      </c>
      <c r="FB36" s="39">
        <v>386</v>
      </c>
      <c r="FC36" s="41">
        <f t="shared" si="102"/>
        <v>5099</v>
      </c>
      <c r="FD36" s="39">
        <f>SUM(FD31:FD35)</f>
        <v>377</v>
      </c>
      <c r="FE36" s="39">
        <f t="shared" ref="FE36:HP36" si="105">SUM(FE31:FE35)</f>
        <v>369</v>
      </c>
      <c r="FF36" s="39">
        <f t="shared" si="105"/>
        <v>425</v>
      </c>
      <c r="FG36" s="39">
        <f t="shared" si="105"/>
        <v>371</v>
      </c>
      <c r="FH36" s="39">
        <f t="shared" si="105"/>
        <v>387</v>
      </c>
      <c r="FI36" s="39">
        <f t="shared" si="105"/>
        <v>463</v>
      </c>
      <c r="FJ36" s="39">
        <f t="shared" si="105"/>
        <v>515</v>
      </c>
      <c r="FK36" s="39">
        <f t="shared" si="105"/>
        <v>413</v>
      </c>
      <c r="FL36" s="39">
        <f t="shared" si="105"/>
        <v>532</v>
      </c>
      <c r="FM36" s="39">
        <f t="shared" si="105"/>
        <v>484</v>
      </c>
      <c r="FN36" s="39">
        <f t="shared" si="105"/>
        <v>379</v>
      </c>
      <c r="FO36" s="39">
        <f t="shared" si="105"/>
        <v>364</v>
      </c>
      <c r="FP36" s="39">
        <f t="shared" si="105"/>
        <v>5079</v>
      </c>
      <c r="FQ36" s="39">
        <f t="shared" si="105"/>
        <v>325</v>
      </c>
      <c r="FR36" s="39">
        <f t="shared" si="105"/>
        <v>374</v>
      </c>
      <c r="FS36" s="39">
        <f t="shared" si="105"/>
        <v>364</v>
      </c>
      <c r="FT36" s="39">
        <f t="shared" si="105"/>
        <v>366</v>
      </c>
      <c r="FU36" s="39">
        <f t="shared" si="105"/>
        <v>379</v>
      </c>
      <c r="FV36" s="39">
        <f t="shared" si="105"/>
        <v>447</v>
      </c>
      <c r="FW36" s="39">
        <f t="shared" si="105"/>
        <v>576</v>
      </c>
      <c r="FX36" s="39">
        <f t="shared" si="105"/>
        <v>424</v>
      </c>
      <c r="FY36" s="39">
        <f t="shared" si="105"/>
        <v>554</v>
      </c>
      <c r="FZ36" s="39">
        <f t="shared" si="105"/>
        <v>432</v>
      </c>
      <c r="GA36" s="39">
        <f t="shared" si="105"/>
        <v>419</v>
      </c>
      <c r="GB36" s="39">
        <f t="shared" si="105"/>
        <v>387</v>
      </c>
      <c r="GC36" s="39">
        <f t="shared" si="105"/>
        <v>5047</v>
      </c>
      <c r="GD36" s="39">
        <f t="shared" si="105"/>
        <v>381</v>
      </c>
      <c r="GE36" s="39">
        <f t="shared" si="105"/>
        <v>297</v>
      </c>
      <c r="GF36" s="39">
        <f t="shared" si="105"/>
        <v>315</v>
      </c>
      <c r="GG36" s="39">
        <f t="shared" si="105"/>
        <v>482</v>
      </c>
      <c r="GH36" s="39">
        <f t="shared" si="105"/>
        <v>382</v>
      </c>
      <c r="GI36" s="39">
        <f t="shared" si="105"/>
        <v>384</v>
      </c>
      <c r="GJ36" s="39">
        <f t="shared" si="105"/>
        <v>442</v>
      </c>
      <c r="GK36" s="39">
        <f t="shared" si="105"/>
        <v>537</v>
      </c>
      <c r="GL36" s="39">
        <f t="shared" si="105"/>
        <v>603</v>
      </c>
      <c r="GM36" s="39">
        <f t="shared" si="105"/>
        <v>490</v>
      </c>
      <c r="GN36" s="39">
        <f t="shared" si="105"/>
        <v>362</v>
      </c>
      <c r="GO36" s="39">
        <f t="shared" si="105"/>
        <v>326</v>
      </c>
      <c r="GP36" s="39">
        <f t="shared" si="105"/>
        <v>5001</v>
      </c>
      <c r="GQ36" s="39">
        <f t="shared" si="105"/>
        <v>415</v>
      </c>
      <c r="GR36" s="39">
        <f t="shared" si="105"/>
        <v>434</v>
      </c>
      <c r="GS36" s="39">
        <f t="shared" si="105"/>
        <v>405</v>
      </c>
      <c r="GT36" s="39">
        <f t="shared" si="105"/>
        <v>388</v>
      </c>
      <c r="GU36" s="39">
        <f t="shared" si="105"/>
        <v>407</v>
      </c>
      <c r="GV36" s="39">
        <f t="shared" si="105"/>
        <v>413</v>
      </c>
      <c r="GW36" s="39">
        <f t="shared" si="105"/>
        <v>377</v>
      </c>
      <c r="GX36" s="39">
        <f t="shared" si="105"/>
        <v>595</v>
      </c>
      <c r="GY36" s="39">
        <f t="shared" si="105"/>
        <v>622</v>
      </c>
      <c r="GZ36" s="39">
        <f t="shared" si="105"/>
        <v>492</v>
      </c>
      <c r="HA36" s="39">
        <f t="shared" si="105"/>
        <v>382</v>
      </c>
      <c r="HB36" s="39">
        <f t="shared" si="105"/>
        <v>373</v>
      </c>
      <c r="HC36" s="39">
        <f t="shared" si="105"/>
        <v>5303</v>
      </c>
      <c r="HD36" s="39">
        <f t="shared" si="105"/>
        <v>339</v>
      </c>
      <c r="HE36" s="39">
        <f t="shared" si="105"/>
        <v>404</v>
      </c>
      <c r="HF36" s="39">
        <f t="shared" si="105"/>
        <v>424</v>
      </c>
      <c r="HG36" s="39">
        <f t="shared" si="105"/>
        <v>441</v>
      </c>
      <c r="HH36" s="39">
        <f t="shared" si="105"/>
        <v>395</v>
      </c>
      <c r="HI36" s="39">
        <f t="shared" si="105"/>
        <v>431</v>
      </c>
      <c r="HJ36" s="39">
        <f t="shared" si="105"/>
        <v>424</v>
      </c>
      <c r="HK36" s="39">
        <f t="shared" si="105"/>
        <v>611</v>
      </c>
      <c r="HL36" s="39">
        <f t="shared" si="105"/>
        <v>494</v>
      </c>
      <c r="HM36" s="39">
        <f t="shared" si="105"/>
        <v>563</v>
      </c>
      <c r="HN36" s="39">
        <f t="shared" si="105"/>
        <v>380</v>
      </c>
      <c r="HO36" s="39">
        <f t="shared" si="105"/>
        <v>418</v>
      </c>
      <c r="HP36" s="39">
        <f t="shared" si="105"/>
        <v>5324</v>
      </c>
      <c r="HQ36" s="39">
        <f t="shared" ref="HQ36:IP36" si="106">SUM(HQ31:HQ35)</f>
        <v>370</v>
      </c>
      <c r="HR36" s="39">
        <f t="shared" si="106"/>
        <v>120</v>
      </c>
      <c r="HS36" s="39">
        <f t="shared" si="106"/>
        <v>424</v>
      </c>
      <c r="HT36" s="39">
        <f t="shared" si="106"/>
        <v>391</v>
      </c>
      <c r="HU36" s="39">
        <f t="shared" si="106"/>
        <v>383</v>
      </c>
      <c r="HV36" s="39">
        <f t="shared" si="106"/>
        <v>390</v>
      </c>
      <c r="HW36" s="39">
        <f t="shared" si="106"/>
        <v>446</v>
      </c>
      <c r="HX36" s="39">
        <f t="shared" si="106"/>
        <v>570</v>
      </c>
      <c r="HY36" s="39">
        <f t="shared" si="106"/>
        <v>527</v>
      </c>
      <c r="HZ36" s="39">
        <f t="shared" si="106"/>
        <v>476</v>
      </c>
      <c r="IA36" s="39">
        <f t="shared" si="106"/>
        <v>371</v>
      </c>
      <c r="IB36" s="39">
        <f t="shared" si="106"/>
        <v>331</v>
      </c>
      <c r="IC36" s="41">
        <f t="shared" si="106"/>
        <v>4799</v>
      </c>
      <c r="ID36" s="39">
        <f t="shared" si="106"/>
        <v>367</v>
      </c>
      <c r="IE36" s="39">
        <f t="shared" si="106"/>
        <v>301</v>
      </c>
      <c r="IF36" s="39">
        <f t="shared" si="106"/>
        <v>385</v>
      </c>
      <c r="IG36" s="39">
        <f t="shared" si="106"/>
        <v>394</v>
      </c>
      <c r="IH36" s="39">
        <f t="shared" si="106"/>
        <v>482</v>
      </c>
      <c r="II36" s="39">
        <f t="shared" si="106"/>
        <v>356</v>
      </c>
      <c r="IJ36" s="39">
        <f t="shared" si="106"/>
        <v>463</v>
      </c>
      <c r="IK36" s="39">
        <f t="shared" si="106"/>
        <v>570</v>
      </c>
      <c r="IL36" s="39">
        <f t="shared" si="106"/>
        <v>419</v>
      </c>
      <c r="IM36" s="39">
        <f t="shared" si="106"/>
        <v>512</v>
      </c>
      <c r="IN36" s="39">
        <f t="shared" si="106"/>
        <v>368</v>
      </c>
      <c r="IO36" s="39">
        <f t="shared" si="106"/>
        <v>379</v>
      </c>
      <c r="IP36" s="41">
        <f t="shared" si="106"/>
        <v>4996</v>
      </c>
      <c r="IQ36" s="39">
        <f t="shared" ref="IQ36:JC36" si="107">SUM(IQ31:IQ35)</f>
        <v>397</v>
      </c>
      <c r="IR36" s="39">
        <f t="shared" si="107"/>
        <v>322</v>
      </c>
      <c r="IS36" s="39">
        <f t="shared" si="107"/>
        <v>412</v>
      </c>
      <c r="IT36" s="39">
        <f t="shared" si="107"/>
        <v>380</v>
      </c>
      <c r="IU36" s="39">
        <f t="shared" si="107"/>
        <v>360</v>
      </c>
      <c r="IV36" s="39">
        <f t="shared" si="107"/>
        <v>370</v>
      </c>
      <c r="IW36" s="39">
        <f t="shared" si="107"/>
        <v>578</v>
      </c>
      <c r="IX36" s="39">
        <f t="shared" si="107"/>
        <v>559</v>
      </c>
      <c r="IY36" s="39">
        <f t="shared" si="107"/>
        <v>453</v>
      </c>
      <c r="IZ36" s="39">
        <f t="shared" si="107"/>
        <v>491</v>
      </c>
      <c r="JA36" s="39">
        <f t="shared" si="107"/>
        <v>317</v>
      </c>
      <c r="JB36" s="39">
        <f t="shared" si="107"/>
        <v>410</v>
      </c>
      <c r="JC36" s="41">
        <f t="shared" si="107"/>
        <v>5049</v>
      </c>
      <c r="JD36" s="39">
        <f t="shared" ref="JD36:JP36" si="108">SUM(JD31:JD35)</f>
        <v>367</v>
      </c>
      <c r="JE36" s="39">
        <f t="shared" si="108"/>
        <v>314</v>
      </c>
      <c r="JF36" s="39">
        <f t="shared" si="108"/>
        <v>356</v>
      </c>
      <c r="JG36" s="39">
        <f t="shared" si="108"/>
        <v>296</v>
      </c>
      <c r="JH36" s="39">
        <f t="shared" si="108"/>
        <v>350</v>
      </c>
      <c r="JI36" s="39">
        <f t="shared" si="108"/>
        <v>339</v>
      </c>
      <c r="JJ36" s="162">
        <f t="shared" si="108"/>
        <v>553</v>
      </c>
      <c r="JK36" s="39">
        <f t="shared" si="108"/>
        <v>508</v>
      </c>
      <c r="JL36" s="39">
        <f t="shared" si="108"/>
        <v>471</v>
      </c>
      <c r="JM36" s="39">
        <f t="shared" si="108"/>
        <v>371</v>
      </c>
      <c r="JN36" s="39">
        <f t="shared" si="108"/>
        <v>323</v>
      </c>
      <c r="JO36" s="39">
        <f t="shared" si="108"/>
        <v>382</v>
      </c>
      <c r="JP36" s="41">
        <f t="shared" si="108"/>
        <v>4630</v>
      </c>
      <c r="JQ36" s="39">
        <f t="shared" ref="JQ36:KC36" si="109">SUM(JQ31:JQ35)</f>
        <v>393</v>
      </c>
      <c r="JR36" s="39">
        <f t="shared" si="109"/>
        <v>312</v>
      </c>
      <c r="JS36" s="39">
        <f t="shared" si="109"/>
        <v>210</v>
      </c>
      <c r="JT36" s="39">
        <f t="shared" si="109"/>
        <v>60</v>
      </c>
      <c r="JU36" s="39">
        <f t="shared" si="109"/>
        <v>131</v>
      </c>
      <c r="JV36" s="39">
        <f t="shared" si="109"/>
        <v>411</v>
      </c>
      <c r="JW36" s="39">
        <f t="shared" si="109"/>
        <v>456</v>
      </c>
      <c r="JX36" s="39">
        <f t="shared" si="109"/>
        <v>433</v>
      </c>
      <c r="JY36" s="39">
        <f t="shared" si="109"/>
        <v>393</v>
      </c>
      <c r="JZ36" s="39">
        <f t="shared" si="109"/>
        <v>462</v>
      </c>
      <c r="KA36" s="39">
        <f t="shared" si="109"/>
        <v>376</v>
      </c>
      <c r="KB36" s="39">
        <f t="shared" si="109"/>
        <v>484</v>
      </c>
      <c r="KC36" s="41">
        <f t="shared" si="109"/>
        <v>4121</v>
      </c>
      <c r="KD36" s="39">
        <f t="shared" ref="KD36:KP36" si="110">SUM(KD31:KD35)</f>
        <v>214</v>
      </c>
      <c r="KE36" s="39">
        <f t="shared" si="110"/>
        <v>221</v>
      </c>
      <c r="KF36" s="39">
        <f t="shared" si="110"/>
        <v>436</v>
      </c>
      <c r="KG36" s="39">
        <f t="shared" si="110"/>
        <v>407</v>
      </c>
      <c r="KH36" s="39">
        <f t="shared" si="110"/>
        <v>343</v>
      </c>
      <c r="KI36" s="39">
        <f t="shared" si="110"/>
        <v>433</v>
      </c>
      <c r="KJ36" s="39">
        <f t="shared" si="110"/>
        <v>400</v>
      </c>
      <c r="KK36" s="39">
        <f t="shared" si="110"/>
        <v>429</v>
      </c>
      <c r="KL36" s="39">
        <f t="shared" si="110"/>
        <v>439</v>
      </c>
      <c r="KM36" s="39">
        <f t="shared" si="110"/>
        <v>473</v>
      </c>
      <c r="KN36" s="39">
        <f t="shared" si="110"/>
        <v>435</v>
      </c>
      <c r="KO36" s="39">
        <f t="shared" si="110"/>
        <v>400</v>
      </c>
      <c r="KP36" s="41">
        <f t="shared" si="110"/>
        <v>4630</v>
      </c>
      <c r="KQ36" s="39">
        <f t="shared" ref="KQ36:LC36" si="111">SUM(KQ31:KQ35)</f>
        <v>420</v>
      </c>
      <c r="KR36" s="39">
        <f t="shared" si="111"/>
        <v>344</v>
      </c>
      <c r="KS36" s="39">
        <f t="shared" si="111"/>
        <v>339</v>
      </c>
      <c r="KT36" s="39">
        <f t="shared" si="111"/>
        <v>237</v>
      </c>
      <c r="KU36" s="39">
        <f t="shared" si="111"/>
        <v>245</v>
      </c>
      <c r="KV36" s="39">
        <f t="shared" si="111"/>
        <v>167</v>
      </c>
      <c r="KW36" s="39">
        <f t="shared" si="111"/>
        <v>86</v>
      </c>
      <c r="KX36" s="39">
        <f t="shared" si="111"/>
        <v>684</v>
      </c>
      <c r="KY36" s="39">
        <f t="shared" si="111"/>
        <v>307</v>
      </c>
      <c r="KZ36" s="39">
        <f t="shared" si="111"/>
        <v>457</v>
      </c>
      <c r="LA36" s="39">
        <f t="shared" si="111"/>
        <v>410</v>
      </c>
      <c r="LB36" s="39">
        <f t="shared" si="111"/>
        <v>376</v>
      </c>
      <c r="LC36" s="41">
        <f t="shared" si="111"/>
        <v>4072</v>
      </c>
      <c r="LD36" s="39">
        <f t="shared" ref="LD36:LP36" si="112">SUM(LD31:LD35)</f>
        <v>340</v>
      </c>
      <c r="LE36" s="39">
        <f t="shared" si="112"/>
        <v>215</v>
      </c>
      <c r="LF36" s="39">
        <f t="shared" si="112"/>
        <v>343</v>
      </c>
      <c r="LG36" s="39">
        <f t="shared" si="112"/>
        <v>261</v>
      </c>
      <c r="LH36" s="39">
        <f t="shared" si="112"/>
        <v>475</v>
      </c>
      <c r="LI36" s="39">
        <f t="shared" si="112"/>
        <v>323</v>
      </c>
      <c r="LJ36" s="39">
        <f t="shared" si="112"/>
        <v>437</v>
      </c>
      <c r="LK36" s="39">
        <f t="shared" si="112"/>
        <v>427</v>
      </c>
      <c r="LL36" s="39">
        <f t="shared" si="112"/>
        <v>367</v>
      </c>
      <c r="LM36" s="39">
        <f t="shared" si="112"/>
        <v>449</v>
      </c>
      <c r="LN36" s="39">
        <f t="shared" si="112"/>
        <v>403</v>
      </c>
      <c r="LO36" s="39">
        <f t="shared" si="112"/>
        <v>304</v>
      </c>
      <c r="LP36" s="41">
        <f t="shared" si="112"/>
        <v>4344</v>
      </c>
      <c r="LQ36" s="39">
        <f t="shared" ref="LQ36:MC36" si="113">SUM(LQ31:LQ35)</f>
        <v>363</v>
      </c>
      <c r="LR36" s="39">
        <f t="shared" si="113"/>
        <v>174</v>
      </c>
      <c r="LS36" s="39">
        <f t="shared" si="113"/>
        <v>364</v>
      </c>
      <c r="LT36" s="39">
        <f t="shared" si="113"/>
        <v>330</v>
      </c>
      <c r="LU36" s="39">
        <f t="shared" si="113"/>
        <v>386</v>
      </c>
      <c r="LV36" s="39">
        <f t="shared" si="113"/>
        <v>362</v>
      </c>
      <c r="LW36" s="39">
        <f t="shared" si="113"/>
        <v>424</v>
      </c>
      <c r="LX36" s="39">
        <f t="shared" si="113"/>
        <v>402</v>
      </c>
      <c r="LY36" s="39">
        <f t="shared" si="113"/>
        <v>216</v>
      </c>
      <c r="LZ36" s="39">
        <f t="shared" si="113"/>
        <v>117</v>
      </c>
      <c r="MA36" s="39">
        <f t="shared" si="113"/>
        <v>131</v>
      </c>
      <c r="MB36" s="39">
        <f t="shared" si="113"/>
        <v>282</v>
      </c>
      <c r="MC36" s="41">
        <f t="shared" si="113"/>
        <v>3551</v>
      </c>
      <c r="MD36" s="39">
        <f t="shared" ref="MD36:MP36" si="114">SUM(MD31:MD35)</f>
        <v>447</v>
      </c>
      <c r="ME36" s="39">
        <f t="shared" si="114"/>
        <v>345</v>
      </c>
      <c r="MF36" s="39">
        <f t="shared" si="114"/>
        <v>288</v>
      </c>
      <c r="MG36" s="39">
        <f t="shared" si="114"/>
        <v>345</v>
      </c>
      <c r="MH36" s="39">
        <f t="shared" si="114"/>
        <v>340</v>
      </c>
      <c r="MI36" s="39">
        <f t="shared" si="114"/>
        <v>365</v>
      </c>
      <c r="MJ36" s="39">
        <f t="shared" si="114"/>
        <v>457</v>
      </c>
      <c r="MK36" s="39">
        <f t="shared" si="114"/>
        <v>0</v>
      </c>
      <c r="ML36" s="39">
        <f t="shared" si="114"/>
        <v>0</v>
      </c>
      <c r="MM36" s="39">
        <f t="shared" si="114"/>
        <v>0</v>
      </c>
      <c r="MN36" s="39">
        <f t="shared" si="114"/>
        <v>0</v>
      </c>
      <c r="MO36" s="39">
        <f t="shared" si="114"/>
        <v>0</v>
      </c>
      <c r="MP36" s="41">
        <f t="shared" si="114"/>
        <v>2587</v>
      </c>
    </row>
    <row r="37" spans="1:354" ht="38.25" customHeight="1" x14ac:dyDescent="0.25">
      <c r="A37" s="182" t="s">
        <v>46</v>
      </c>
      <c r="B37" s="183"/>
      <c r="C37" s="21" t="s">
        <v>83</v>
      </c>
      <c r="D37" s="23"/>
      <c r="E37" s="23"/>
      <c r="F37" s="23"/>
      <c r="G37" s="23"/>
      <c r="H37" s="23"/>
      <c r="I37" s="23"/>
      <c r="J37" s="23"/>
      <c r="K37" s="23"/>
      <c r="L37" s="23"/>
      <c r="M37" s="22"/>
      <c r="N37" s="23"/>
      <c r="O37" s="23"/>
      <c r="P37" s="42">
        <f t="shared" ref="P37:P42" si="115">SUM(D37:O37)</f>
        <v>0</v>
      </c>
      <c r="Q37" s="23"/>
      <c r="R37" s="23"/>
      <c r="S37" s="23"/>
      <c r="T37" s="23"/>
      <c r="U37" s="23"/>
      <c r="V37" s="23"/>
      <c r="W37" s="23"/>
      <c r="X37" s="23"/>
      <c r="Y37" s="23"/>
      <c r="Z37" s="22"/>
      <c r="AA37" s="23"/>
      <c r="AB37" s="23"/>
      <c r="AC37" s="42">
        <f t="shared" ref="AC37:AC42" si="116">SUM(Q37:AB37)</f>
        <v>0</v>
      </c>
      <c r="AD37" s="23"/>
      <c r="AE37" s="23"/>
      <c r="AF37" s="23"/>
      <c r="AG37" s="23"/>
      <c r="AH37" s="23"/>
      <c r="AI37" s="23"/>
      <c r="AJ37" s="23"/>
      <c r="AK37" s="23"/>
      <c r="AL37" s="23"/>
      <c r="AM37" s="22"/>
      <c r="AN37" s="23"/>
      <c r="AO37" s="23"/>
      <c r="AP37" s="42">
        <f t="shared" ref="AP37:AP42" si="117">SUM(AD37:AO37)</f>
        <v>0</v>
      </c>
      <c r="AQ37" s="23"/>
      <c r="AR37" s="23"/>
      <c r="AS37" s="23"/>
      <c r="AT37" s="23"/>
      <c r="AU37" s="23"/>
      <c r="AV37" s="23"/>
      <c r="AW37" s="23"/>
      <c r="AX37" s="23"/>
      <c r="AY37" s="23"/>
      <c r="AZ37" s="22"/>
      <c r="BA37" s="23"/>
      <c r="BB37" s="23"/>
      <c r="BC37" s="43">
        <f t="shared" si="3"/>
        <v>0</v>
      </c>
      <c r="BD37" s="23"/>
      <c r="BE37" s="23"/>
      <c r="BF37" s="23"/>
      <c r="BG37" s="23"/>
      <c r="BH37" s="23"/>
      <c r="BI37" s="23"/>
      <c r="BJ37" s="23"/>
      <c r="BK37" s="23"/>
      <c r="BL37" s="23"/>
      <c r="BM37" s="22"/>
      <c r="BN37" s="23"/>
      <c r="BO37" s="23"/>
      <c r="BP37" s="43">
        <f t="shared" si="95"/>
        <v>0</v>
      </c>
      <c r="BQ37" s="23"/>
      <c r="BR37" s="23"/>
      <c r="BS37" s="23"/>
      <c r="BT37" s="23"/>
      <c r="BU37" s="23"/>
      <c r="BV37" s="23"/>
      <c r="BW37" s="23"/>
      <c r="BX37" s="23"/>
      <c r="BY37" s="23"/>
      <c r="BZ37" s="22"/>
      <c r="CA37" s="23"/>
      <c r="CB37" s="23"/>
      <c r="CC37" s="43">
        <f t="shared" si="96"/>
        <v>0</v>
      </c>
      <c r="CD37" s="23"/>
      <c r="CE37" s="23"/>
      <c r="CF37" s="23"/>
      <c r="CG37" s="23"/>
      <c r="CH37" s="23"/>
      <c r="CI37" s="23"/>
      <c r="CJ37" s="23"/>
      <c r="CK37" s="23"/>
      <c r="CL37" s="23"/>
      <c r="CM37" s="22"/>
      <c r="CN37" s="23"/>
      <c r="CO37" s="23"/>
      <c r="CP37" s="43">
        <f t="shared" si="97"/>
        <v>0</v>
      </c>
      <c r="CQ37" s="23"/>
      <c r="CR37" s="23"/>
      <c r="CS37" s="23"/>
      <c r="CT37" s="23"/>
      <c r="CU37" s="23"/>
      <c r="CV37" s="23"/>
      <c r="CW37" s="23"/>
      <c r="CX37" s="23"/>
      <c r="CY37" s="23"/>
      <c r="CZ37" s="22"/>
      <c r="DA37" s="23"/>
      <c r="DB37" s="23"/>
      <c r="DC37" s="43">
        <f t="shared" si="98"/>
        <v>0</v>
      </c>
      <c r="DD37" s="23"/>
      <c r="DE37" s="23"/>
      <c r="DF37" s="23"/>
      <c r="DG37" s="23"/>
      <c r="DH37" s="23"/>
      <c r="DI37" s="23"/>
      <c r="DJ37" s="23"/>
      <c r="DK37" s="23"/>
      <c r="DL37" s="23"/>
      <c r="DM37" s="22"/>
      <c r="DN37" s="23"/>
      <c r="DO37" s="23"/>
      <c r="DP37" s="43">
        <f t="shared" si="99"/>
        <v>0</v>
      </c>
      <c r="DQ37" s="23"/>
      <c r="DR37" s="23"/>
      <c r="DS37" s="23"/>
      <c r="DT37" s="23"/>
      <c r="DU37" s="23"/>
      <c r="DV37" s="23"/>
      <c r="DW37" s="23"/>
      <c r="DX37" s="23"/>
      <c r="DY37" s="23"/>
      <c r="DZ37" s="22"/>
      <c r="EA37" s="23"/>
      <c r="EB37" s="23"/>
      <c r="EC37" s="43">
        <f t="shared" si="100"/>
        <v>0</v>
      </c>
      <c r="ED37" s="23"/>
      <c r="EE37" s="23"/>
      <c r="EF37" s="23"/>
      <c r="EG37" s="23"/>
      <c r="EH37" s="23"/>
      <c r="EI37" s="23"/>
      <c r="EJ37" s="23"/>
      <c r="EK37" s="23"/>
      <c r="EL37" s="23"/>
      <c r="EM37" s="22"/>
      <c r="EN37" s="23"/>
      <c r="EO37" s="23"/>
      <c r="EP37" s="43">
        <f t="shared" si="101"/>
        <v>0</v>
      </c>
      <c r="EQ37" s="23"/>
      <c r="ER37" s="23"/>
      <c r="ES37" s="23"/>
      <c r="ET37" s="23"/>
      <c r="EU37" s="23"/>
      <c r="EV37" s="23"/>
      <c r="EW37" s="23"/>
      <c r="EX37" s="23"/>
      <c r="EY37" s="23"/>
      <c r="EZ37" s="22"/>
      <c r="FA37" s="23"/>
      <c r="FB37" s="23"/>
      <c r="FC37" s="43">
        <f t="shared" si="102"/>
        <v>0</v>
      </c>
      <c r="FD37" s="23">
        <v>3</v>
      </c>
      <c r="FE37" s="23">
        <v>3</v>
      </c>
      <c r="FF37" s="23">
        <v>4</v>
      </c>
      <c r="FG37" s="23">
        <v>2</v>
      </c>
      <c r="FH37" s="23">
        <v>1</v>
      </c>
      <c r="FI37" s="23">
        <v>1</v>
      </c>
      <c r="FJ37" s="23">
        <v>5</v>
      </c>
      <c r="FK37" s="23">
        <v>3</v>
      </c>
      <c r="FL37" s="23">
        <v>7</v>
      </c>
      <c r="FM37" s="22">
        <v>8</v>
      </c>
      <c r="FN37" s="23">
        <v>2</v>
      </c>
      <c r="FO37" s="23">
        <v>5</v>
      </c>
      <c r="FP37" s="43">
        <f t="shared" si="103"/>
        <v>44</v>
      </c>
      <c r="FQ37" s="23">
        <v>2</v>
      </c>
      <c r="FR37" s="23">
        <v>4</v>
      </c>
      <c r="FS37" s="23">
        <v>1</v>
      </c>
      <c r="FT37" s="23">
        <v>3</v>
      </c>
      <c r="FU37" s="23">
        <v>2</v>
      </c>
      <c r="FV37" s="23">
        <v>5</v>
      </c>
      <c r="FW37" s="23">
        <v>3</v>
      </c>
      <c r="FX37" s="23">
        <v>7</v>
      </c>
      <c r="FY37" s="23">
        <v>3</v>
      </c>
      <c r="FZ37" s="22">
        <v>5</v>
      </c>
      <c r="GA37" s="23">
        <v>0</v>
      </c>
      <c r="GB37" s="23">
        <v>6</v>
      </c>
      <c r="GC37" s="43">
        <f t="shared" si="104"/>
        <v>41</v>
      </c>
      <c r="GD37" s="23">
        <v>0</v>
      </c>
      <c r="GE37" s="23">
        <v>2</v>
      </c>
      <c r="GF37" s="23">
        <v>2</v>
      </c>
      <c r="GG37" s="23">
        <v>4</v>
      </c>
      <c r="GH37" s="23">
        <v>3</v>
      </c>
      <c r="GI37" s="23">
        <v>2</v>
      </c>
      <c r="GJ37" s="23">
        <v>2</v>
      </c>
      <c r="GK37" s="23">
        <v>3</v>
      </c>
      <c r="GL37" s="23">
        <v>3</v>
      </c>
      <c r="GM37" s="22">
        <v>3</v>
      </c>
      <c r="GN37" s="23">
        <v>3</v>
      </c>
      <c r="GO37" s="23">
        <v>1</v>
      </c>
      <c r="GP37" s="43">
        <f>SUM(GD37:GO37)</f>
        <v>28</v>
      </c>
      <c r="GQ37" s="23">
        <v>4</v>
      </c>
      <c r="GR37" s="23">
        <v>4</v>
      </c>
      <c r="GS37" s="23">
        <v>3</v>
      </c>
      <c r="GT37" s="23">
        <v>4</v>
      </c>
      <c r="GU37" s="23">
        <v>7</v>
      </c>
      <c r="GV37" s="23">
        <v>7</v>
      </c>
      <c r="GW37" s="23">
        <v>6</v>
      </c>
      <c r="GX37" s="23">
        <v>2</v>
      </c>
      <c r="GY37" s="23">
        <v>3</v>
      </c>
      <c r="GZ37" s="22">
        <v>2</v>
      </c>
      <c r="HA37" s="23">
        <v>2</v>
      </c>
      <c r="HB37" s="23">
        <v>3</v>
      </c>
      <c r="HC37" s="43">
        <f>SUM(GQ37:HB37)</f>
        <v>47</v>
      </c>
      <c r="HD37" s="23">
        <v>2</v>
      </c>
      <c r="HE37" s="23">
        <v>4</v>
      </c>
      <c r="HF37" s="23">
        <v>6</v>
      </c>
      <c r="HG37" s="23">
        <v>3</v>
      </c>
      <c r="HH37" s="23">
        <v>2</v>
      </c>
      <c r="HI37" s="23">
        <v>1</v>
      </c>
      <c r="HJ37" s="23">
        <v>4</v>
      </c>
      <c r="HK37" s="23">
        <v>7</v>
      </c>
      <c r="HL37" s="23">
        <v>4</v>
      </c>
      <c r="HM37" s="22">
        <v>8</v>
      </c>
      <c r="HN37" s="23">
        <v>6</v>
      </c>
      <c r="HO37" s="23">
        <v>5</v>
      </c>
      <c r="HP37" s="43">
        <f>SUM(HD37:HO37)</f>
        <v>52</v>
      </c>
      <c r="HQ37" s="23">
        <v>3</v>
      </c>
      <c r="HR37" s="23">
        <v>4</v>
      </c>
      <c r="HS37" s="23">
        <v>5</v>
      </c>
      <c r="HT37" s="23">
        <v>2</v>
      </c>
      <c r="HU37" s="23">
        <v>6</v>
      </c>
      <c r="HV37" s="23">
        <v>2</v>
      </c>
      <c r="HW37" s="23">
        <v>1</v>
      </c>
      <c r="HX37" s="23">
        <v>10</v>
      </c>
      <c r="HY37" s="23">
        <v>12</v>
      </c>
      <c r="HZ37" s="22">
        <v>10</v>
      </c>
      <c r="IA37" s="23">
        <v>3</v>
      </c>
      <c r="IB37" s="23">
        <v>2</v>
      </c>
      <c r="IC37" s="43">
        <f>SUM(HQ37:IB37)</f>
        <v>60</v>
      </c>
      <c r="ID37" s="23">
        <v>4</v>
      </c>
      <c r="IE37" s="23">
        <v>2</v>
      </c>
      <c r="IF37" s="23">
        <v>2</v>
      </c>
      <c r="IG37" s="23">
        <v>2</v>
      </c>
      <c r="IH37" s="23">
        <v>6</v>
      </c>
      <c r="II37" s="23">
        <v>5</v>
      </c>
      <c r="IJ37" s="23">
        <v>3</v>
      </c>
      <c r="IK37" s="23">
        <v>3</v>
      </c>
      <c r="IL37" s="23">
        <v>3</v>
      </c>
      <c r="IM37" s="22">
        <v>9</v>
      </c>
      <c r="IN37" s="23">
        <v>9</v>
      </c>
      <c r="IO37" s="23">
        <v>3</v>
      </c>
      <c r="IP37" s="43">
        <f>SUM(ID37:IO37)</f>
        <v>51</v>
      </c>
      <c r="IQ37" s="23">
        <v>11</v>
      </c>
      <c r="IR37" s="23">
        <v>9</v>
      </c>
      <c r="IS37" s="23">
        <v>13</v>
      </c>
      <c r="IT37" s="23">
        <v>6</v>
      </c>
      <c r="IU37" s="23">
        <v>5</v>
      </c>
      <c r="IV37" s="23">
        <v>3</v>
      </c>
      <c r="IW37" s="23">
        <v>9</v>
      </c>
      <c r="IX37" s="23">
        <v>5</v>
      </c>
      <c r="IY37" s="23">
        <v>4</v>
      </c>
      <c r="IZ37" s="22">
        <v>9</v>
      </c>
      <c r="JA37" s="23">
        <v>12</v>
      </c>
      <c r="JB37" s="23">
        <v>90</v>
      </c>
      <c r="JC37" s="43">
        <f>SUM(IQ37:JB37)</f>
        <v>176</v>
      </c>
      <c r="JD37" s="23">
        <v>8</v>
      </c>
      <c r="JE37" s="23">
        <v>5</v>
      </c>
      <c r="JF37" s="23">
        <v>9</v>
      </c>
      <c r="JG37" s="23">
        <v>3</v>
      </c>
      <c r="JH37" s="23">
        <v>6</v>
      </c>
      <c r="JI37" s="23">
        <v>2</v>
      </c>
      <c r="JJ37" s="161">
        <v>5</v>
      </c>
      <c r="JK37" s="23">
        <v>3</v>
      </c>
      <c r="JL37" s="23">
        <v>5</v>
      </c>
      <c r="JM37" s="22">
        <v>10</v>
      </c>
      <c r="JN37" s="23">
        <v>4</v>
      </c>
      <c r="JO37" s="23">
        <v>4</v>
      </c>
      <c r="JP37" s="43">
        <f>SUM(JD37:JO37)</f>
        <v>64</v>
      </c>
      <c r="JQ37" s="23">
        <v>2</v>
      </c>
      <c r="JR37" s="23">
        <v>8</v>
      </c>
      <c r="JS37" s="23">
        <v>1</v>
      </c>
      <c r="JT37" s="23">
        <v>0</v>
      </c>
      <c r="JU37" s="23">
        <v>1</v>
      </c>
      <c r="JV37" s="23">
        <v>1</v>
      </c>
      <c r="JW37" s="23">
        <v>6</v>
      </c>
      <c r="JX37" s="23">
        <v>3</v>
      </c>
      <c r="JY37" s="23">
        <v>7</v>
      </c>
      <c r="JZ37" s="22">
        <v>6</v>
      </c>
      <c r="KA37" s="23">
        <v>6</v>
      </c>
      <c r="KB37" s="23">
        <v>8</v>
      </c>
      <c r="KC37" s="43">
        <f>SUM(JQ37:KB37)</f>
        <v>49</v>
      </c>
      <c r="KD37" s="23">
        <v>3</v>
      </c>
      <c r="KE37" s="23">
        <v>1</v>
      </c>
      <c r="KF37" s="23">
        <v>6</v>
      </c>
      <c r="KG37" s="23">
        <v>8</v>
      </c>
      <c r="KH37" s="23">
        <v>2</v>
      </c>
      <c r="KI37" s="23">
        <v>6</v>
      </c>
      <c r="KJ37" s="23">
        <v>1</v>
      </c>
      <c r="KK37" s="23">
        <v>4</v>
      </c>
      <c r="KL37" s="23">
        <v>10</v>
      </c>
      <c r="KM37" s="22">
        <v>1</v>
      </c>
      <c r="KN37" s="23">
        <v>5</v>
      </c>
      <c r="KO37" s="23">
        <v>37</v>
      </c>
      <c r="KP37" s="43">
        <f>SUM(KD37:KO37)</f>
        <v>84</v>
      </c>
      <c r="KQ37" s="23">
        <v>4</v>
      </c>
      <c r="KR37" s="23">
        <v>6</v>
      </c>
      <c r="KS37" s="23">
        <v>8</v>
      </c>
      <c r="KT37" s="23">
        <v>7</v>
      </c>
      <c r="KU37" s="23">
        <v>3</v>
      </c>
      <c r="KV37" s="23">
        <v>2</v>
      </c>
      <c r="KW37" s="23">
        <v>0</v>
      </c>
      <c r="KX37" s="23">
        <v>5</v>
      </c>
      <c r="KY37" s="23">
        <v>3</v>
      </c>
      <c r="KZ37" s="22">
        <v>9</v>
      </c>
      <c r="LA37" s="23">
        <v>10</v>
      </c>
      <c r="LB37" s="23">
        <v>7</v>
      </c>
      <c r="LC37" s="43">
        <f>SUM(KQ37:LB37)</f>
        <v>64</v>
      </c>
      <c r="LD37" s="23">
        <v>6</v>
      </c>
      <c r="LE37" s="23">
        <v>2</v>
      </c>
      <c r="LF37" s="23">
        <v>5</v>
      </c>
      <c r="LG37" s="23">
        <v>9</v>
      </c>
      <c r="LH37" s="23">
        <v>10</v>
      </c>
      <c r="LI37" s="23">
        <v>5</v>
      </c>
      <c r="LJ37" s="23">
        <v>4</v>
      </c>
      <c r="LK37" s="23">
        <v>5</v>
      </c>
      <c r="LL37" s="23">
        <v>8</v>
      </c>
      <c r="LM37" s="22">
        <v>13</v>
      </c>
      <c r="LN37" s="23">
        <v>9</v>
      </c>
      <c r="LO37" s="23">
        <v>4</v>
      </c>
      <c r="LP37" s="43">
        <f>SUM(LD37:LO37)</f>
        <v>80</v>
      </c>
      <c r="LQ37" s="169">
        <v>6</v>
      </c>
      <c r="LR37" s="169">
        <v>2</v>
      </c>
      <c r="LS37" s="169">
        <v>4</v>
      </c>
      <c r="LT37" s="169">
        <v>7</v>
      </c>
      <c r="LU37" s="169">
        <v>3</v>
      </c>
      <c r="LV37" s="169">
        <v>6</v>
      </c>
      <c r="LW37" s="169">
        <v>9</v>
      </c>
      <c r="LX37" s="169">
        <v>5</v>
      </c>
      <c r="LY37" s="169">
        <v>2</v>
      </c>
      <c r="LZ37" s="168">
        <v>1</v>
      </c>
      <c r="MA37" s="169">
        <v>5</v>
      </c>
      <c r="MB37" s="169">
        <v>8</v>
      </c>
      <c r="MC37" s="43">
        <f>SUM(LQ37:MB37)</f>
        <v>58</v>
      </c>
      <c r="MD37" s="169">
        <v>9</v>
      </c>
      <c r="ME37" s="169">
        <v>8</v>
      </c>
      <c r="MF37" s="169">
        <v>4</v>
      </c>
      <c r="MG37" s="169">
        <v>1</v>
      </c>
      <c r="MH37" s="169">
        <v>1</v>
      </c>
      <c r="MI37" s="169">
        <v>14</v>
      </c>
      <c r="MJ37" s="169">
        <v>9</v>
      </c>
      <c r="MK37" s="169"/>
      <c r="ML37" s="169"/>
      <c r="MM37" s="168"/>
      <c r="MN37" s="169"/>
      <c r="MO37" s="169"/>
      <c r="MP37" s="43">
        <f>SUM(MD37:MO37)</f>
        <v>46</v>
      </c>
    </row>
    <row r="38" spans="1:354" x14ac:dyDescent="0.25">
      <c r="A38" s="184"/>
      <c r="B38" s="185"/>
      <c r="C38" s="93" t="s">
        <v>84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42">
        <f t="shared" si="115"/>
        <v>0</v>
      </c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42">
        <f t="shared" si="116"/>
        <v>0</v>
      </c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42">
        <f t="shared" si="117"/>
        <v>0</v>
      </c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43">
        <f t="shared" si="3"/>
        <v>0</v>
      </c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43">
        <f t="shared" si="95"/>
        <v>0</v>
      </c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43">
        <f t="shared" si="96"/>
        <v>0</v>
      </c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43">
        <f t="shared" si="97"/>
        <v>0</v>
      </c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43">
        <f t="shared" si="98"/>
        <v>0</v>
      </c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43">
        <f t="shared" si="99"/>
        <v>0</v>
      </c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43">
        <f t="shared" si="100"/>
        <v>0</v>
      </c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43">
        <f t="shared" si="101"/>
        <v>0</v>
      </c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43">
        <f t="shared" si="102"/>
        <v>0</v>
      </c>
      <c r="FD38" s="23">
        <v>29</v>
      </c>
      <c r="FE38" s="23">
        <v>22</v>
      </c>
      <c r="FF38" s="23">
        <v>45</v>
      </c>
      <c r="FG38" s="23">
        <v>34</v>
      </c>
      <c r="FH38" s="23">
        <v>27</v>
      </c>
      <c r="FI38" s="23">
        <v>42</v>
      </c>
      <c r="FJ38" s="23">
        <v>32</v>
      </c>
      <c r="FK38" s="23">
        <v>19</v>
      </c>
      <c r="FL38" s="23">
        <v>26</v>
      </c>
      <c r="FM38" s="23">
        <v>45</v>
      </c>
      <c r="FN38" s="23">
        <v>19</v>
      </c>
      <c r="FO38" s="23">
        <v>30</v>
      </c>
      <c r="FP38" s="43">
        <f t="shared" si="103"/>
        <v>370</v>
      </c>
      <c r="FQ38" s="23">
        <v>26</v>
      </c>
      <c r="FR38" s="23">
        <v>43</v>
      </c>
      <c r="FS38" s="23">
        <v>44</v>
      </c>
      <c r="FT38" s="23">
        <v>33</v>
      </c>
      <c r="FU38" s="23">
        <v>34</v>
      </c>
      <c r="FV38" s="23">
        <v>33</v>
      </c>
      <c r="FW38" s="23">
        <v>60</v>
      </c>
      <c r="FX38" s="23">
        <v>34</v>
      </c>
      <c r="FY38" s="23">
        <v>38</v>
      </c>
      <c r="FZ38" s="23">
        <v>33</v>
      </c>
      <c r="GA38" s="23">
        <v>27</v>
      </c>
      <c r="GB38" s="23">
        <v>32</v>
      </c>
      <c r="GC38" s="43">
        <f t="shared" si="104"/>
        <v>437</v>
      </c>
      <c r="GD38" s="23">
        <v>30</v>
      </c>
      <c r="GE38" s="23">
        <v>19</v>
      </c>
      <c r="GF38" s="23">
        <v>15</v>
      </c>
      <c r="GG38" s="23">
        <v>48</v>
      </c>
      <c r="GH38" s="23">
        <v>25</v>
      </c>
      <c r="GI38" s="23">
        <v>38</v>
      </c>
      <c r="GJ38" s="23">
        <v>38</v>
      </c>
      <c r="GK38" s="23">
        <v>21</v>
      </c>
      <c r="GL38" s="23">
        <v>41</v>
      </c>
      <c r="GM38" s="23">
        <v>38</v>
      </c>
      <c r="GN38" s="23">
        <v>27</v>
      </c>
      <c r="GO38" s="23">
        <v>39</v>
      </c>
      <c r="GP38" s="43">
        <f>SUM(GD38:GO38)</f>
        <v>379</v>
      </c>
      <c r="GQ38" s="23">
        <v>13</v>
      </c>
      <c r="GR38" s="23">
        <v>20</v>
      </c>
      <c r="GS38" s="23">
        <v>44</v>
      </c>
      <c r="GT38" s="23">
        <v>29</v>
      </c>
      <c r="GU38" s="23">
        <v>43</v>
      </c>
      <c r="GV38" s="23">
        <v>34</v>
      </c>
      <c r="GW38" s="23">
        <v>32</v>
      </c>
      <c r="GX38" s="23">
        <v>27</v>
      </c>
      <c r="GY38" s="23">
        <v>58</v>
      </c>
      <c r="GZ38" s="23">
        <v>53</v>
      </c>
      <c r="HA38" s="23">
        <v>32</v>
      </c>
      <c r="HB38" s="23">
        <v>45</v>
      </c>
      <c r="HC38" s="43">
        <f>SUM(GQ38:HB38)</f>
        <v>430</v>
      </c>
      <c r="HD38" s="23">
        <v>28</v>
      </c>
      <c r="HE38" s="23">
        <v>34</v>
      </c>
      <c r="HF38" s="23">
        <v>44</v>
      </c>
      <c r="HG38" s="23">
        <v>37</v>
      </c>
      <c r="HH38" s="23">
        <v>35</v>
      </c>
      <c r="HI38" s="23">
        <v>49</v>
      </c>
      <c r="HJ38" s="23">
        <v>26</v>
      </c>
      <c r="HK38" s="23">
        <v>30</v>
      </c>
      <c r="HL38" s="23">
        <v>55</v>
      </c>
      <c r="HM38" s="23">
        <v>32</v>
      </c>
      <c r="HN38" s="23">
        <v>34</v>
      </c>
      <c r="HO38" s="23">
        <v>28</v>
      </c>
      <c r="HP38" s="43">
        <f>SUM(HD38:HO38)</f>
        <v>432</v>
      </c>
      <c r="HQ38" s="23">
        <v>14</v>
      </c>
      <c r="HR38" s="23">
        <v>68</v>
      </c>
      <c r="HS38" s="23">
        <v>43</v>
      </c>
      <c r="HT38" s="23">
        <v>38</v>
      </c>
      <c r="HU38" s="23">
        <v>35</v>
      </c>
      <c r="HV38" s="23">
        <v>38</v>
      </c>
      <c r="HW38" s="23">
        <v>30</v>
      </c>
      <c r="HX38" s="23">
        <v>39</v>
      </c>
      <c r="HY38" s="23">
        <v>40</v>
      </c>
      <c r="HZ38" s="23">
        <v>44</v>
      </c>
      <c r="IA38" s="23">
        <v>62</v>
      </c>
      <c r="IB38" s="23">
        <v>35</v>
      </c>
      <c r="IC38" s="43">
        <f>SUM(HQ38:IB38)</f>
        <v>486</v>
      </c>
      <c r="ID38" s="23">
        <v>37</v>
      </c>
      <c r="IE38" s="23">
        <v>23</v>
      </c>
      <c r="IF38" s="23">
        <v>50</v>
      </c>
      <c r="IG38" s="23">
        <v>43</v>
      </c>
      <c r="IH38" s="23">
        <v>56</v>
      </c>
      <c r="II38" s="23">
        <v>31</v>
      </c>
      <c r="IJ38" s="23">
        <v>30</v>
      </c>
      <c r="IK38" s="23">
        <v>51</v>
      </c>
      <c r="IL38" s="23">
        <v>19</v>
      </c>
      <c r="IM38" s="23">
        <v>51</v>
      </c>
      <c r="IN38" s="23">
        <v>59</v>
      </c>
      <c r="IO38" s="23">
        <v>35</v>
      </c>
      <c r="IP38" s="43">
        <f>SUM(ID38:IO38)</f>
        <v>485</v>
      </c>
      <c r="IQ38" s="23">
        <v>44</v>
      </c>
      <c r="IR38" s="23">
        <v>48</v>
      </c>
      <c r="IS38" s="23">
        <v>61</v>
      </c>
      <c r="IT38" s="23">
        <v>50</v>
      </c>
      <c r="IU38" s="23">
        <v>46</v>
      </c>
      <c r="IV38" s="23">
        <v>36</v>
      </c>
      <c r="IW38" s="23">
        <v>48</v>
      </c>
      <c r="IX38" s="23">
        <v>40</v>
      </c>
      <c r="IY38" s="23">
        <v>47</v>
      </c>
      <c r="IZ38" s="23">
        <v>51</v>
      </c>
      <c r="JA38" s="23">
        <v>22</v>
      </c>
      <c r="JB38" s="23">
        <v>36</v>
      </c>
      <c r="JC38" s="43">
        <f>SUM(IQ38:JB38)</f>
        <v>529</v>
      </c>
      <c r="JD38" s="23">
        <v>32</v>
      </c>
      <c r="JE38" s="23">
        <v>42</v>
      </c>
      <c r="JF38" s="23">
        <v>42</v>
      </c>
      <c r="JG38" s="23">
        <v>23</v>
      </c>
      <c r="JH38" s="23">
        <v>43</v>
      </c>
      <c r="JI38" s="23">
        <v>31</v>
      </c>
      <c r="JJ38" s="161">
        <v>54</v>
      </c>
      <c r="JK38" s="23">
        <v>43</v>
      </c>
      <c r="JL38" s="23">
        <v>48</v>
      </c>
      <c r="JM38" s="23">
        <v>38</v>
      </c>
      <c r="JN38" s="23">
        <v>35</v>
      </c>
      <c r="JO38" s="23">
        <v>37</v>
      </c>
      <c r="JP38" s="43">
        <f>SUM(JD38:JO38)</f>
        <v>468</v>
      </c>
      <c r="JQ38" s="23">
        <v>45</v>
      </c>
      <c r="JR38" s="23">
        <v>45</v>
      </c>
      <c r="JS38" s="23">
        <v>25</v>
      </c>
      <c r="JT38" s="23">
        <v>6</v>
      </c>
      <c r="JU38" s="23">
        <v>6</v>
      </c>
      <c r="JV38" s="23">
        <v>55</v>
      </c>
      <c r="JW38" s="23">
        <v>46</v>
      </c>
      <c r="JX38" s="23">
        <v>38</v>
      </c>
      <c r="JY38" s="23">
        <v>28</v>
      </c>
      <c r="JZ38" s="23">
        <v>55</v>
      </c>
      <c r="KA38" s="23">
        <v>39</v>
      </c>
      <c r="KB38" s="23">
        <v>53</v>
      </c>
      <c r="KC38" s="43">
        <f>SUM(JQ38:KB38)</f>
        <v>441</v>
      </c>
      <c r="KD38" s="23">
        <v>31</v>
      </c>
      <c r="KE38" s="23">
        <v>19</v>
      </c>
      <c r="KF38" s="23">
        <v>58</v>
      </c>
      <c r="KG38" s="23">
        <v>53</v>
      </c>
      <c r="KH38" s="23">
        <v>26</v>
      </c>
      <c r="KI38" s="23">
        <v>37</v>
      </c>
      <c r="KJ38" s="23">
        <v>31</v>
      </c>
      <c r="KK38" s="23">
        <v>22</v>
      </c>
      <c r="KL38" s="23">
        <v>24</v>
      </c>
      <c r="KM38" s="23">
        <v>43</v>
      </c>
      <c r="KN38" s="23">
        <v>46</v>
      </c>
      <c r="KO38" s="23">
        <v>63</v>
      </c>
      <c r="KP38" s="43">
        <f>SUM(KD38:KO38)</f>
        <v>453</v>
      </c>
      <c r="KQ38" s="23">
        <v>36</v>
      </c>
      <c r="KR38" s="23">
        <v>43</v>
      </c>
      <c r="KS38" s="23">
        <v>50</v>
      </c>
      <c r="KT38" s="23">
        <v>49</v>
      </c>
      <c r="KU38" s="23">
        <v>26</v>
      </c>
      <c r="KV38" s="23">
        <v>18</v>
      </c>
      <c r="KW38" s="23">
        <v>1</v>
      </c>
      <c r="KX38" s="23">
        <v>59</v>
      </c>
      <c r="KY38" s="23">
        <v>56</v>
      </c>
      <c r="KZ38" s="23">
        <v>46</v>
      </c>
      <c r="LA38" s="23">
        <v>65</v>
      </c>
      <c r="LB38" s="23">
        <v>40</v>
      </c>
      <c r="LC38" s="43">
        <f>SUM(KQ38:LB38)</f>
        <v>489</v>
      </c>
      <c r="LD38" s="23">
        <v>50</v>
      </c>
      <c r="LE38" s="23">
        <v>19</v>
      </c>
      <c r="LF38" s="23">
        <v>38</v>
      </c>
      <c r="LG38" s="23">
        <v>40</v>
      </c>
      <c r="LH38" s="23">
        <v>67</v>
      </c>
      <c r="LI38" s="23">
        <v>27</v>
      </c>
      <c r="LJ38" s="23">
        <v>43</v>
      </c>
      <c r="LK38" s="23">
        <v>51</v>
      </c>
      <c r="LL38" s="23">
        <v>29</v>
      </c>
      <c r="LM38" s="23">
        <v>61</v>
      </c>
      <c r="LN38" s="23">
        <v>54</v>
      </c>
      <c r="LO38" s="23">
        <v>48</v>
      </c>
      <c r="LP38" s="43">
        <f>SUM(LD38:LO38)</f>
        <v>527</v>
      </c>
      <c r="LQ38" s="169">
        <v>48</v>
      </c>
      <c r="LR38" s="169">
        <v>16</v>
      </c>
      <c r="LS38" s="169">
        <v>38</v>
      </c>
      <c r="LT38" s="169">
        <v>28</v>
      </c>
      <c r="LU38" s="169">
        <v>47</v>
      </c>
      <c r="LV38" s="169">
        <v>47</v>
      </c>
      <c r="LW38" s="169">
        <v>50</v>
      </c>
      <c r="LX38" s="169">
        <v>53</v>
      </c>
      <c r="LY38" s="169">
        <v>34</v>
      </c>
      <c r="LZ38" s="169">
        <v>16</v>
      </c>
      <c r="MA38" s="169">
        <v>27</v>
      </c>
      <c r="MB38" s="169">
        <v>34</v>
      </c>
      <c r="MC38" s="43">
        <f>SUM(LQ38:MB38)</f>
        <v>438</v>
      </c>
      <c r="MD38" s="169">
        <v>42</v>
      </c>
      <c r="ME38" s="169">
        <v>40</v>
      </c>
      <c r="MF38" s="169">
        <v>29</v>
      </c>
      <c r="MG38" s="169">
        <v>34</v>
      </c>
      <c r="MH38" s="169">
        <v>43</v>
      </c>
      <c r="MI38" s="169">
        <v>54</v>
      </c>
      <c r="MJ38" s="169">
        <v>37</v>
      </c>
      <c r="MK38" s="169"/>
      <c r="ML38" s="169"/>
      <c r="MM38" s="169"/>
      <c r="MN38" s="169"/>
      <c r="MO38" s="169"/>
      <c r="MP38" s="43">
        <f>SUM(MD38:MO38)</f>
        <v>279</v>
      </c>
    </row>
    <row r="39" spans="1:354" x14ac:dyDescent="0.25">
      <c r="A39" s="184"/>
      <c r="B39" s="185"/>
      <c r="C39" s="93" t="s">
        <v>85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42">
        <f t="shared" si="115"/>
        <v>0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42">
        <f t="shared" si="116"/>
        <v>0</v>
      </c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42">
        <f t="shared" si="117"/>
        <v>0</v>
      </c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43">
        <f t="shared" si="3"/>
        <v>0</v>
      </c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43">
        <f t="shared" si="95"/>
        <v>0</v>
      </c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43">
        <f t="shared" si="96"/>
        <v>0</v>
      </c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43">
        <f t="shared" si="97"/>
        <v>0</v>
      </c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43">
        <f t="shared" si="98"/>
        <v>0</v>
      </c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43">
        <f t="shared" si="99"/>
        <v>0</v>
      </c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43">
        <f t="shared" si="100"/>
        <v>0</v>
      </c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43">
        <f t="shared" si="101"/>
        <v>0</v>
      </c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43">
        <f t="shared" si="102"/>
        <v>0</v>
      </c>
      <c r="FD39" s="23">
        <v>22</v>
      </c>
      <c r="FE39" s="23">
        <v>21</v>
      </c>
      <c r="FF39" s="23">
        <v>32</v>
      </c>
      <c r="FG39" s="23">
        <v>29</v>
      </c>
      <c r="FH39" s="23">
        <v>24</v>
      </c>
      <c r="FI39" s="23">
        <v>31</v>
      </c>
      <c r="FJ39" s="23">
        <v>27</v>
      </c>
      <c r="FK39" s="23">
        <v>25</v>
      </c>
      <c r="FL39" s="23">
        <v>20</v>
      </c>
      <c r="FM39" s="23">
        <v>27</v>
      </c>
      <c r="FN39" s="23">
        <v>20</v>
      </c>
      <c r="FO39" s="23">
        <v>25</v>
      </c>
      <c r="FP39" s="43">
        <f t="shared" si="103"/>
        <v>303</v>
      </c>
      <c r="FQ39" s="23">
        <v>34</v>
      </c>
      <c r="FR39" s="23">
        <v>27</v>
      </c>
      <c r="FS39" s="23">
        <v>31</v>
      </c>
      <c r="FT39" s="23">
        <v>27</v>
      </c>
      <c r="FU39" s="23">
        <v>24</v>
      </c>
      <c r="FV39" s="23">
        <v>26</v>
      </c>
      <c r="FW39" s="23">
        <v>39</v>
      </c>
      <c r="FX39" s="23">
        <v>18</v>
      </c>
      <c r="FY39" s="23">
        <v>30</v>
      </c>
      <c r="FZ39" s="23">
        <v>23</v>
      </c>
      <c r="GA39" s="23">
        <v>29</v>
      </c>
      <c r="GB39" s="23">
        <v>17</v>
      </c>
      <c r="GC39" s="43">
        <f t="shared" si="104"/>
        <v>325</v>
      </c>
      <c r="GD39" s="23">
        <v>35</v>
      </c>
      <c r="GE39" s="23">
        <v>14</v>
      </c>
      <c r="GF39" s="23">
        <v>28</v>
      </c>
      <c r="GG39" s="23">
        <v>36</v>
      </c>
      <c r="GH39" s="23">
        <v>32</v>
      </c>
      <c r="GI39" s="23">
        <v>28</v>
      </c>
      <c r="GJ39" s="23">
        <v>24</v>
      </c>
      <c r="GK39" s="23">
        <v>41</v>
      </c>
      <c r="GL39" s="23">
        <v>36</v>
      </c>
      <c r="GM39" s="23">
        <v>30</v>
      </c>
      <c r="GN39" s="23">
        <v>22</v>
      </c>
      <c r="GO39" s="23">
        <v>40</v>
      </c>
      <c r="GP39" s="43">
        <f>SUM(GD39:GO39)</f>
        <v>366</v>
      </c>
      <c r="GQ39" s="23">
        <v>32</v>
      </c>
      <c r="GR39" s="23">
        <v>23</v>
      </c>
      <c r="GS39" s="23">
        <v>37</v>
      </c>
      <c r="GT39" s="23">
        <v>22</v>
      </c>
      <c r="GU39" s="23">
        <v>40</v>
      </c>
      <c r="GV39" s="23">
        <v>34</v>
      </c>
      <c r="GW39" s="23">
        <v>29</v>
      </c>
      <c r="GX39" s="23">
        <v>25</v>
      </c>
      <c r="GY39" s="23">
        <v>24</v>
      </c>
      <c r="GZ39" s="23">
        <v>40</v>
      </c>
      <c r="HA39" s="23">
        <v>36</v>
      </c>
      <c r="HB39" s="23">
        <v>34</v>
      </c>
      <c r="HC39" s="43">
        <f>SUM(GQ39:HB39)</f>
        <v>376</v>
      </c>
      <c r="HD39" s="23">
        <v>30</v>
      </c>
      <c r="HE39" s="23">
        <v>28</v>
      </c>
      <c r="HF39" s="23">
        <v>28</v>
      </c>
      <c r="HG39" s="23">
        <v>45</v>
      </c>
      <c r="HH39" s="23">
        <v>31</v>
      </c>
      <c r="HI39" s="23">
        <v>22</v>
      </c>
      <c r="HJ39" s="23">
        <v>39</v>
      </c>
      <c r="HK39" s="23">
        <v>31</v>
      </c>
      <c r="HL39" s="23">
        <v>21</v>
      </c>
      <c r="HM39" s="23">
        <v>45</v>
      </c>
      <c r="HN39" s="23">
        <v>34</v>
      </c>
      <c r="HO39" s="23">
        <v>30</v>
      </c>
      <c r="HP39" s="43">
        <f>SUM(HD39:HO39)</f>
        <v>384</v>
      </c>
      <c r="HQ39" s="23">
        <v>34</v>
      </c>
      <c r="HR39" s="23">
        <v>39</v>
      </c>
      <c r="HS39" s="23">
        <v>35</v>
      </c>
      <c r="HT39" s="23">
        <v>26</v>
      </c>
      <c r="HU39" s="23">
        <v>21</v>
      </c>
      <c r="HV39" s="23">
        <v>52</v>
      </c>
      <c r="HW39" s="23">
        <v>31</v>
      </c>
      <c r="HX39" s="23">
        <v>36</v>
      </c>
      <c r="HY39" s="23">
        <v>34</v>
      </c>
      <c r="HZ39" s="23">
        <v>26</v>
      </c>
      <c r="IA39" s="23">
        <v>37</v>
      </c>
      <c r="IB39" s="23">
        <v>37</v>
      </c>
      <c r="IC39" s="43">
        <f>SUM(HQ39:IB39)</f>
        <v>408</v>
      </c>
      <c r="ID39" s="23">
        <v>35</v>
      </c>
      <c r="IE39" s="23">
        <v>26</v>
      </c>
      <c r="IF39" s="23">
        <v>57</v>
      </c>
      <c r="IG39" s="23">
        <v>32</v>
      </c>
      <c r="IH39" s="23">
        <v>27</v>
      </c>
      <c r="II39" s="23">
        <v>42</v>
      </c>
      <c r="IJ39" s="23">
        <v>35</v>
      </c>
      <c r="IK39" s="23">
        <v>32</v>
      </c>
      <c r="IL39" s="23">
        <v>25</v>
      </c>
      <c r="IM39" s="23">
        <v>44</v>
      </c>
      <c r="IN39" s="23">
        <v>34</v>
      </c>
      <c r="IO39" s="23">
        <v>29</v>
      </c>
      <c r="IP39" s="43">
        <f>SUM(ID39:IO39)</f>
        <v>418</v>
      </c>
      <c r="IQ39" s="23">
        <v>32</v>
      </c>
      <c r="IR39" s="23">
        <v>33</v>
      </c>
      <c r="IS39" s="23">
        <v>32</v>
      </c>
      <c r="IT39" s="23">
        <v>25</v>
      </c>
      <c r="IU39" s="23">
        <v>30</v>
      </c>
      <c r="IV39" s="23">
        <v>28</v>
      </c>
      <c r="IW39" s="23">
        <v>33</v>
      </c>
      <c r="IX39" s="23">
        <v>34</v>
      </c>
      <c r="IY39" s="23">
        <v>29</v>
      </c>
      <c r="IZ39" s="23">
        <v>36</v>
      </c>
      <c r="JA39" s="23">
        <v>30</v>
      </c>
      <c r="JB39" s="23">
        <v>37</v>
      </c>
      <c r="JC39" s="43">
        <f>SUM(IQ39:JB39)</f>
        <v>379</v>
      </c>
      <c r="JD39" s="23">
        <v>54</v>
      </c>
      <c r="JE39" s="23">
        <v>28</v>
      </c>
      <c r="JF39" s="23">
        <v>31</v>
      </c>
      <c r="JG39" s="23">
        <v>31</v>
      </c>
      <c r="JH39" s="23">
        <v>29</v>
      </c>
      <c r="JI39" s="23">
        <v>37</v>
      </c>
      <c r="JJ39" s="161">
        <v>36</v>
      </c>
      <c r="JK39" s="23">
        <v>41</v>
      </c>
      <c r="JL39" s="23">
        <v>40</v>
      </c>
      <c r="JM39" s="23">
        <v>29</v>
      </c>
      <c r="JN39" s="23">
        <v>19</v>
      </c>
      <c r="JO39" s="23">
        <v>28</v>
      </c>
      <c r="JP39" s="43">
        <f>SUM(JD39:JO39)</f>
        <v>403</v>
      </c>
      <c r="JQ39" s="23">
        <v>40</v>
      </c>
      <c r="JR39" s="23">
        <v>38</v>
      </c>
      <c r="JS39" s="23">
        <v>16</v>
      </c>
      <c r="JT39" s="23">
        <v>6</v>
      </c>
      <c r="JU39" s="23">
        <v>7</v>
      </c>
      <c r="JV39" s="23">
        <v>31</v>
      </c>
      <c r="JW39" s="23">
        <v>37</v>
      </c>
      <c r="JX39" s="23">
        <v>33</v>
      </c>
      <c r="JY39" s="23">
        <v>41</v>
      </c>
      <c r="JZ39" s="23">
        <v>41</v>
      </c>
      <c r="KA39" s="23">
        <v>47</v>
      </c>
      <c r="KB39" s="23">
        <v>21</v>
      </c>
      <c r="KC39" s="43">
        <f>SUM(JQ39:KB39)</f>
        <v>358</v>
      </c>
      <c r="KD39" s="23">
        <v>20</v>
      </c>
      <c r="KE39" s="23">
        <v>16</v>
      </c>
      <c r="KF39" s="23">
        <v>35</v>
      </c>
      <c r="KG39" s="23">
        <v>51</v>
      </c>
      <c r="KH39" s="23">
        <v>21</v>
      </c>
      <c r="KI39" s="23">
        <v>37</v>
      </c>
      <c r="KJ39" s="23">
        <v>17</v>
      </c>
      <c r="KK39" s="23">
        <v>35</v>
      </c>
      <c r="KL39" s="23">
        <v>34</v>
      </c>
      <c r="KM39" s="23">
        <v>39</v>
      </c>
      <c r="KN39" s="23">
        <v>34</v>
      </c>
      <c r="KO39" s="23">
        <v>45</v>
      </c>
      <c r="KP39" s="43">
        <f>SUM(KD39:KO39)</f>
        <v>384</v>
      </c>
      <c r="KQ39" s="23">
        <v>32</v>
      </c>
      <c r="KR39" s="23">
        <v>27</v>
      </c>
      <c r="KS39" s="23">
        <v>36</v>
      </c>
      <c r="KT39" s="23">
        <v>21</v>
      </c>
      <c r="KU39" s="23">
        <v>25</v>
      </c>
      <c r="KV39" s="23">
        <v>15</v>
      </c>
      <c r="KW39" s="23">
        <v>16</v>
      </c>
      <c r="KX39" s="23">
        <v>55</v>
      </c>
      <c r="KY39" s="23">
        <v>47</v>
      </c>
      <c r="KZ39" s="23">
        <v>36</v>
      </c>
      <c r="LA39" s="23">
        <v>38</v>
      </c>
      <c r="LB39" s="23">
        <v>41</v>
      </c>
      <c r="LC39" s="43">
        <f>SUM(KQ39:LB39)</f>
        <v>389</v>
      </c>
      <c r="LD39" s="23">
        <v>32</v>
      </c>
      <c r="LE39" s="23">
        <v>18</v>
      </c>
      <c r="LF39" s="23">
        <v>47</v>
      </c>
      <c r="LG39" s="23">
        <v>17</v>
      </c>
      <c r="LH39" s="23">
        <v>42</v>
      </c>
      <c r="LI39" s="23">
        <v>36</v>
      </c>
      <c r="LJ39" s="23">
        <v>32</v>
      </c>
      <c r="LK39" s="23">
        <v>32</v>
      </c>
      <c r="LL39" s="23">
        <v>31</v>
      </c>
      <c r="LM39" s="23">
        <v>28</v>
      </c>
      <c r="LN39" s="23">
        <v>22</v>
      </c>
      <c r="LO39" s="23">
        <v>33</v>
      </c>
      <c r="LP39" s="43">
        <f>SUM(LD39:LO39)</f>
        <v>370</v>
      </c>
      <c r="LQ39" s="169">
        <v>26</v>
      </c>
      <c r="LR39" s="169">
        <v>13</v>
      </c>
      <c r="LS39" s="169">
        <v>30</v>
      </c>
      <c r="LT39" s="169">
        <v>18</v>
      </c>
      <c r="LU39" s="169">
        <v>26</v>
      </c>
      <c r="LV39" s="169">
        <v>28</v>
      </c>
      <c r="LW39" s="169">
        <v>37</v>
      </c>
      <c r="LX39" s="169">
        <v>46</v>
      </c>
      <c r="LY39" s="169">
        <v>27</v>
      </c>
      <c r="LZ39" s="169">
        <v>0</v>
      </c>
      <c r="MA39" s="169">
        <v>0</v>
      </c>
      <c r="MB39" s="169">
        <v>17</v>
      </c>
      <c r="MC39" s="43">
        <f>SUM(LQ39:MB39)</f>
        <v>268</v>
      </c>
      <c r="MD39" s="169">
        <v>43</v>
      </c>
      <c r="ME39" s="169">
        <v>31</v>
      </c>
      <c r="MF39" s="169">
        <v>21</v>
      </c>
      <c r="MG39" s="169">
        <v>34</v>
      </c>
      <c r="MH39" s="169">
        <v>35</v>
      </c>
      <c r="MI39" s="169">
        <v>28</v>
      </c>
      <c r="MJ39" s="169">
        <v>36</v>
      </c>
      <c r="MK39" s="169"/>
      <c r="ML39" s="169"/>
      <c r="MM39" s="169"/>
      <c r="MN39" s="169"/>
      <c r="MO39" s="169"/>
      <c r="MP39" s="43">
        <f>SUM(MD39:MO39)</f>
        <v>228</v>
      </c>
    </row>
    <row r="40" spans="1:354" x14ac:dyDescent="0.25">
      <c r="A40" s="184"/>
      <c r="B40" s="185"/>
      <c r="C40" s="93" t="s">
        <v>86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42">
        <f t="shared" si="115"/>
        <v>0</v>
      </c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42">
        <f t="shared" si="116"/>
        <v>0</v>
      </c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42">
        <f t="shared" si="117"/>
        <v>0</v>
      </c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43">
        <f t="shared" si="3"/>
        <v>0</v>
      </c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43">
        <f t="shared" si="95"/>
        <v>0</v>
      </c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43">
        <f t="shared" si="96"/>
        <v>0</v>
      </c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43">
        <f t="shared" si="97"/>
        <v>0</v>
      </c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43">
        <f t="shared" si="98"/>
        <v>0</v>
      </c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43">
        <f t="shared" si="99"/>
        <v>0</v>
      </c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43">
        <f t="shared" si="100"/>
        <v>0</v>
      </c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43">
        <f t="shared" si="101"/>
        <v>0</v>
      </c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43">
        <f t="shared" si="102"/>
        <v>0</v>
      </c>
      <c r="FD40" s="23">
        <v>8</v>
      </c>
      <c r="FE40" s="23">
        <v>3</v>
      </c>
      <c r="FF40" s="23">
        <v>15</v>
      </c>
      <c r="FG40" s="23">
        <v>15</v>
      </c>
      <c r="FH40" s="23">
        <v>18</v>
      </c>
      <c r="FI40" s="23">
        <v>19</v>
      </c>
      <c r="FJ40" s="23">
        <v>13</v>
      </c>
      <c r="FK40" s="23">
        <v>9</v>
      </c>
      <c r="FL40" s="23">
        <v>13</v>
      </c>
      <c r="FM40" s="23">
        <v>10</v>
      </c>
      <c r="FN40" s="23">
        <v>9</v>
      </c>
      <c r="FO40" s="23">
        <v>12</v>
      </c>
      <c r="FP40" s="43">
        <f t="shared" si="103"/>
        <v>144</v>
      </c>
      <c r="FQ40" s="23">
        <v>10</v>
      </c>
      <c r="FR40" s="23">
        <v>13</v>
      </c>
      <c r="FS40" s="23">
        <v>16</v>
      </c>
      <c r="FT40" s="23">
        <v>13</v>
      </c>
      <c r="FU40" s="23">
        <v>13</v>
      </c>
      <c r="FV40" s="23">
        <v>9</v>
      </c>
      <c r="FW40" s="23">
        <v>17</v>
      </c>
      <c r="FX40" s="23">
        <v>14</v>
      </c>
      <c r="FY40" s="23">
        <v>11</v>
      </c>
      <c r="FZ40" s="23">
        <v>16</v>
      </c>
      <c r="GA40" s="23">
        <v>16</v>
      </c>
      <c r="GB40" s="23">
        <v>4</v>
      </c>
      <c r="GC40" s="43">
        <f t="shared" si="104"/>
        <v>152</v>
      </c>
      <c r="GD40" s="23">
        <v>16</v>
      </c>
      <c r="GE40" s="23">
        <v>7</v>
      </c>
      <c r="GF40" s="23">
        <v>11</v>
      </c>
      <c r="GG40" s="23">
        <v>16</v>
      </c>
      <c r="GH40" s="23">
        <v>12</v>
      </c>
      <c r="GI40" s="23">
        <v>6</v>
      </c>
      <c r="GJ40" s="23">
        <v>9</v>
      </c>
      <c r="GK40" s="23">
        <v>9</v>
      </c>
      <c r="GL40" s="23">
        <v>9</v>
      </c>
      <c r="GM40" s="23">
        <v>6</v>
      </c>
      <c r="GN40" s="23">
        <v>8</v>
      </c>
      <c r="GO40" s="23">
        <v>9</v>
      </c>
      <c r="GP40" s="43">
        <f>SUM(GD40:GO40)</f>
        <v>118</v>
      </c>
      <c r="GQ40" s="23">
        <v>8</v>
      </c>
      <c r="GR40" s="23">
        <v>12</v>
      </c>
      <c r="GS40" s="23">
        <v>16</v>
      </c>
      <c r="GT40" s="23">
        <v>6</v>
      </c>
      <c r="GU40" s="23">
        <v>14</v>
      </c>
      <c r="GV40" s="23">
        <v>9</v>
      </c>
      <c r="GW40" s="23">
        <v>12</v>
      </c>
      <c r="GX40" s="23">
        <v>13</v>
      </c>
      <c r="GY40" s="23">
        <v>10</v>
      </c>
      <c r="GZ40" s="23">
        <v>18</v>
      </c>
      <c r="HA40" s="23">
        <v>6</v>
      </c>
      <c r="HB40" s="23">
        <v>15</v>
      </c>
      <c r="HC40" s="43">
        <f>SUM(GQ40:HB40)</f>
        <v>139</v>
      </c>
      <c r="HD40" s="23">
        <v>13</v>
      </c>
      <c r="HE40" s="23">
        <v>17</v>
      </c>
      <c r="HF40" s="23">
        <v>14</v>
      </c>
      <c r="HG40" s="23">
        <v>13</v>
      </c>
      <c r="HH40" s="23">
        <v>13</v>
      </c>
      <c r="HI40" s="23">
        <v>15</v>
      </c>
      <c r="HJ40" s="23">
        <v>15</v>
      </c>
      <c r="HK40" s="23">
        <v>13</v>
      </c>
      <c r="HL40" s="23">
        <v>11</v>
      </c>
      <c r="HM40" s="23">
        <v>9</v>
      </c>
      <c r="HN40" s="23">
        <v>16</v>
      </c>
      <c r="HO40" s="23">
        <v>10</v>
      </c>
      <c r="HP40" s="43">
        <f>SUM(HD40:HO40)</f>
        <v>159</v>
      </c>
      <c r="HQ40" s="23">
        <v>13</v>
      </c>
      <c r="HR40" s="23">
        <v>30</v>
      </c>
      <c r="HS40" s="23">
        <v>13</v>
      </c>
      <c r="HT40" s="23">
        <v>10</v>
      </c>
      <c r="HU40" s="23">
        <v>10</v>
      </c>
      <c r="HV40" s="23">
        <v>12</v>
      </c>
      <c r="HW40" s="23">
        <v>9</v>
      </c>
      <c r="HX40" s="23">
        <v>20</v>
      </c>
      <c r="HY40" s="23">
        <v>20</v>
      </c>
      <c r="HZ40" s="23">
        <v>19</v>
      </c>
      <c r="IA40" s="23">
        <v>17</v>
      </c>
      <c r="IB40" s="23">
        <v>9</v>
      </c>
      <c r="IC40" s="43">
        <f>SUM(HQ40:IB40)</f>
        <v>182</v>
      </c>
      <c r="ID40" s="23">
        <v>10</v>
      </c>
      <c r="IE40" s="23">
        <v>15</v>
      </c>
      <c r="IF40" s="23">
        <v>18</v>
      </c>
      <c r="IG40" s="23">
        <v>9</v>
      </c>
      <c r="IH40" s="23">
        <v>12</v>
      </c>
      <c r="II40" s="23">
        <v>10</v>
      </c>
      <c r="IJ40" s="23">
        <v>11</v>
      </c>
      <c r="IK40" s="23">
        <v>16</v>
      </c>
      <c r="IL40" s="23">
        <v>10</v>
      </c>
      <c r="IM40" s="23">
        <v>13</v>
      </c>
      <c r="IN40" s="23">
        <v>34</v>
      </c>
      <c r="IO40" s="23">
        <v>19</v>
      </c>
      <c r="IP40" s="43">
        <f>SUM(ID40:IO40)</f>
        <v>177</v>
      </c>
      <c r="IQ40" s="23">
        <v>11</v>
      </c>
      <c r="IR40" s="23">
        <v>7</v>
      </c>
      <c r="IS40" s="23">
        <v>26</v>
      </c>
      <c r="IT40" s="23">
        <v>17</v>
      </c>
      <c r="IU40" s="23">
        <v>21</v>
      </c>
      <c r="IV40" s="23">
        <v>11</v>
      </c>
      <c r="IW40" s="23">
        <v>15</v>
      </c>
      <c r="IX40" s="23">
        <v>12</v>
      </c>
      <c r="IY40" s="23">
        <v>10</v>
      </c>
      <c r="IZ40" s="23">
        <v>18</v>
      </c>
      <c r="JA40" s="23">
        <v>8</v>
      </c>
      <c r="JB40" s="23">
        <v>13</v>
      </c>
      <c r="JC40" s="43">
        <f>SUM(IQ40:JB40)</f>
        <v>169</v>
      </c>
      <c r="JD40" s="23">
        <v>16</v>
      </c>
      <c r="JE40" s="23">
        <v>16</v>
      </c>
      <c r="JF40" s="23">
        <v>10</v>
      </c>
      <c r="JG40" s="23">
        <v>21</v>
      </c>
      <c r="JH40" s="23">
        <v>14</v>
      </c>
      <c r="JI40" s="23">
        <v>13</v>
      </c>
      <c r="JJ40" s="161">
        <v>10</v>
      </c>
      <c r="JK40" s="23">
        <v>17</v>
      </c>
      <c r="JL40" s="23">
        <v>13</v>
      </c>
      <c r="JM40" s="23">
        <v>15</v>
      </c>
      <c r="JN40" s="23">
        <v>14</v>
      </c>
      <c r="JO40" s="23">
        <v>19</v>
      </c>
      <c r="JP40" s="43">
        <f>SUM(JD40:JO40)</f>
        <v>178</v>
      </c>
      <c r="JQ40" s="23">
        <v>7</v>
      </c>
      <c r="JR40" s="23">
        <v>6</v>
      </c>
      <c r="JS40" s="23">
        <v>4</v>
      </c>
      <c r="JT40" s="23">
        <v>0</v>
      </c>
      <c r="JU40" s="23">
        <v>2</v>
      </c>
      <c r="JV40" s="23">
        <v>18</v>
      </c>
      <c r="JW40" s="23">
        <v>17</v>
      </c>
      <c r="JX40" s="23">
        <v>13</v>
      </c>
      <c r="JY40" s="23">
        <v>20</v>
      </c>
      <c r="JZ40" s="23">
        <v>13</v>
      </c>
      <c r="KA40" s="23">
        <v>16</v>
      </c>
      <c r="KB40" s="23">
        <v>8</v>
      </c>
      <c r="KC40" s="43">
        <f>SUM(JQ40:KB40)</f>
        <v>124</v>
      </c>
      <c r="KD40" s="23">
        <v>8</v>
      </c>
      <c r="KE40" s="23">
        <v>9</v>
      </c>
      <c r="KF40" s="23">
        <v>14</v>
      </c>
      <c r="KG40" s="23">
        <v>8</v>
      </c>
      <c r="KH40" s="23">
        <v>15</v>
      </c>
      <c r="KI40" s="23">
        <v>19</v>
      </c>
      <c r="KJ40" s="23">
        <v>24</v>
      </c>
      <c r="KK40" s="23">
        <v>10</v>
      </c>
      <c r="KL40" s="23">
        <v>19</v>
      </c>
      <c r="KM40" s="23">
        <v>14</v>
      </c>
      <c r="KN40" s="23">
        <v>27</v>
      </c>
      <c r="KO40" s="23">
        <v>18</v>
      </c>
      <c r="KP40" s="43">
        <f>SUM(KD40:KO40)</f>
        <v>185</v>
      </c>
      <c r="KQ40" s="23">
        <v>15</v>
      </c>
      <c r="KR40" s="23">
        <v>14</v>
      </c>
      <c r="KS40" s="23">
        <v>23</v>
      </c>
      <c r="KT40" s="23">
        <v>17</v>
      </c>
      <c r="KU40" s="23">
        <v>19</v>
      </c>
      <c r="KV40" s="23">
        <v>9</v>
      </c>
      <c r="KW40" s="23">
        <v>6</v>
      </c>
      <c r="KX40" s="23">
        <v>25</v>
      </c>
      <c r="KY40" s="23">
        <v>15</v>
      </c>
      <c r="KZ40" s="23">
        <v>11</v>
      </c>
      <c r="LA40" s="23">
        <v>24</v>
      </c>
      <c r="LB40" s="23">
        <v>71</v>
      </c>
      <c r="LC40" s="43">
        <f>SUM(KQ40:LB40)</f>
        <v>249</v>
      </c>
      <c r="LD40" s="23">
        <v>12</v>
      </c>
      <c r="LE40" s="23">
        <v>14</v>
      </c>
      <c r="LF40" s="23">
        <v>11</v>
      </c>
      <c r="LG40" s="23">
        <v>13</v>
      </c>
      <c r="LH40" s="23">
        <v>15</v>
      </c>
      <c r="LI40" s="23">
        <v>16</v>
      </c>
      <c r="LJ40" s="23">
        <v>15</v>
      </c>
      <c r="LK40" s="23">
        <v>20</v>
      </c>
      <c r="LL40" s="23">
        <v>14</v>
      </c>
      <c r="LM40" s="23">
        <v>11</v>
      </c>
      <c r="LN40" s="23">
        <v>16</v>
      </c>
      <c r="LO40" s="23">
        <v>9</v>
      </c>
      <c r="LP40" s="43">
        <f>SUM(LD40:LO40)</f>
        <v>166</v>
      </c>
      <c r="LQ40" s="169">
        <v>7</v>
      </c>
      <c r="LR40" s="169">
        <v>10</v>
      </c>
      <c r="LS40" s="169">
        <v>12</v>
      </c>
      <c r="LT40" s="169">
        <v>14</v>
      </c>
      <c r="LU40" s="169">
        <v>16</v>
      </c>
      <c r="LV40" s="169">
        <v>14</v>
      </c>
      <c r="LW40" s="169">
        <v>16</v>
      </c>
      <c r="LX40" s="169">
        <v>8</v>
      </c>
      <c r="LY40" s="169">
        <v>12</v>
      </c>
      <c r="LZ40" s="169">
        <v>0</v>
      </c>
      <c r="MA40" s="169">
        <v>0</v>
      </c>
      <c r="MB40" s="169">
        <v>7</v>
      </c>
      <c r="MC40" s="43">
        <f>SUM(LQ40:MB40)</f>
        <v>116</v>
      </c>
      <c r="MD40" s="169">
        <v>17</v>
      </c>
      <c r="ME40" s="169">
        <v>12</v>
      </c>
      <c r="MF40" s="169">
        <v>11</v>
      </c>
      <c r="MG40" s="169">
        <v>10</v>
      </c>
      <c r="MH40" s="169">
        <v>13</v>
      </c>
      <c r="MI40" s="169">
        <v>22</v>
      </c>
      <c r="MJ40" s="169">
        <v>14</v>
      </c>
      <c r="MK40" s="169"/>
      <c r="ML40" s="169"/>
      <c r="MM40" s="169"/>
      <c r="MN40" s="169"/>
      <c r="MO40" s="169"/>
      <c r="MP40" s="43">
        <f>SUM(MD40:MO40)</f>
        <v>99</v>
      </c>
    </row>
    <row r="41" spans="1:354" ht="13.5" thickBot="1" x14ac:dyDescent="0.3">
      <c r="A41" s="184"/>
      <c r="B41" s="185"/>
      <c r="C41" s="94" t="s">
        <v>87</v>
      </c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42">
        <f t="shared" si="115"/>
        <v>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42">
        <f t="shared" si="116"/>
        <v>0</v>
      </c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42">
        <f t="shared" si="117"/>
        <v>0</v>
      </c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43">
        <f t="shared" si="3"/>
        <v>0</v>
      </c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43">
        <f t="shared" si="95"/>
        <v>0</v>
      </c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43">
        <f t="shared" si="96"/>
        <v>0</v>
      </c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43">
        <f t="shared" si="97"/>
        <v>0</v>
      </c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43">
        <f t="shared" si="98"/>
        <v>0</v>
      </c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43">
        <f t="shared" si="99"/>
        <v>0</v>
      </c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43">
        <f t="shared" si="100"/>
        <v>0</v>
      </c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43">
        <f t="shared" si="101"/>
        <v>0</v>
      </c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43">
        <f t="shared" si="102"/>
        <v>0</v>
      </c>
      <c r="FD41" s="23">
        <v>2</v>
      </c>
      <c r="FE41" s="23">
        <v>3</v>
      </c>
      <c r="FF41" s="23">
        <v>9</v>
      </c>
      <c r="FG41" s="23">
        <v>5</v>
      </c>
      <c r="FH41" s="23">
        <v>3</v>
      </c>
      <c r="FI41" s="23">
        <v>5</v>
      </c>
      <c r="FJ41" s="23">
        <v>4</v>
      </c>
      <c r="FK41" s="23">
        <v>5</v>
      </c>
      <c r="FL41" s="23">
        <v>7</v>
      </c>
      <c r="FM41" s="23">
        <v>2</v>
      </c>
      <c r="FN41" s="23">
        <v>3</v>
      </c>
      <c r="FO41" s="23">
        <v>5</v>
      </c>
      <c r="FP41" s="43">
        <f t="shared" si="103"/>
        <v>53</v>
      </c>
      <c r="FQ41" s="23">
        <v>6</v>
      </c>
      <c r="FR41" s="23">
        <v>2</v>
      </c>
      <c r="FS41" s="23">
        <v>6</v>
      </c>
      <c r="FT41" s="23">
        <v>5</v>
      </c>
      <c r="FU41" s="23">
        <v>3</v>
      </c>
      <c r="FV41" s="23">
        <v>5</v>
      </c>
      <c r="FW41" s="23">
        <v>6</v>
      </c>
      <c r="FX41" s="23">
        <v>8</v>
      </c>
      <c r="FY41" s="23">
        <v>8</v>
      </c>
      <c r="FZ41" s="23">
        <v>10</v>
      </c>
      <c r="GA41" s="23">
        <v>4</v>
      </c>
      <c r="GB41" s="23">
        <v>4</v>
      </c>
      <c r="GC41" s="43">
        <f t="shared" si="104"/>
        <v>67</v>
      </c>
      <c r="GD41" s="23">
        <v>1</v>
      </c>
      <c r="GE41" s="23">
        <v>8</v>
      </c>
      <c r="GF41" s="23">
        <v>5</v>
      </c>
      <c r="GG41" s="23">
        <v>5</v>
      </c>
      <c r="GH41" s="23">
        <v>5</v>
      </c>
      <c r="GI41" s="23">
        <v>7</v>
      </c>
      <c r="GJ41" s="23">
        <v>3</v>
      </c>
      <c r="GK41" s="23">
        <v>3</v>
      </c>
      <c r="GL41" s="23">
        <v>4</v>
      </c>
      <c r="GM41" s="23">
        <v>5</v>
      </c>
      <c r="GN41" s="23">
        <v>4</v>
      </c>
      <c r="GO41" s="23">
        <v>7</v>
      </c>
      <c r="GP41" s="43">
        <f>SUM(GD41:GO41)</f>
        <v>57</v>
      </c>
      <c r="GQ41" s="23">
        <v>3</v>
      </c>
      <c r="GR41" s="23">
        <v>7</v>
      </c>
      <c r="GS41" s="23">
        <v>7</v>
      </c>
      <c r="GT41" s="23">
        <v>3</v>
      </c>
      <c r="GU41" s="23">
        <v>4</v>
      </c>
      <c r="GV41" s="23">
        <v>5</v>
      </c>
      <c r="GW41" s="23">
        <v>4</v>
      </c>
      <c r="GX41" s="23">
        <v>7</v>
      </c>
      <c r="GY41" s="23">
        <v>7</v>
      </c>
      <c r="GZ41" s="23">
        <v>3</v>
      </c>
      <c r="HA41" s="23">
        <v>3</v>
      </c>
      <c r="HB41" s="23">
        <v>4</v>
      </c>
      <c r="HC41" s="43">
        <f>SUM(GQ41:HB41)</f>
        <v>57</v>
      </c>
      <c r="HD41" s="23">
        <v>5</v>
      </c>
      <c r="HE41" s="23">
        <v>3</v>
      </c>
      <c r="HF41" s="23">
        <v>7</v>
      </c>
      <c r="HG41" s="23">
        <v>10</v>
      </c>
      <c r="HH41" s="23">
        <v>8</v>
      </c>
      <c r="HI41" s="23">
        <v>5</v>
      </c>
      <c r="HJ41" s="23">
        <v>2</v>
      </c>
      <c r="HK41" s="23">
        <v>9</v>
      </c>
      <c r="HL41" s="23">
        <v>4</v>
      </c>
      <c r="HM41" s="23">
        <v>5</v>
      </c>
      <c r="HN41" s="23">
        <v>7</v>
      </c>
      <c r="HO41" s="23">
        <v>2</v>
      </c>
      <c r="HP41" s="43">
        <f>SUM(HD41:HO41)</f>
        <v>67</v>
      </c>
      <c r="HQ41" s="23">
        <v>0</v>
      </c>
      <c r="HR41" s="23">
        <v>21</v>
      </c>
      <c r="HS41" s="23">
        <v>3</v>
      </c>
      <c r="HT41" s="23">
        <v>7</v>
      </c>
      <c r="HU41" s="23">
        <v>3</v>
      </c>
      <c r="HV41" s="23">
        <v>15</v>
      </c>
      <c r="HW41" s="23">
        <v>13</v>
      </c>
      <c r="HX41" s="23">
        <v>0</v>
      </c>
      <c r="HY41" s="23">
        <v>1</v>
      </c>
      <c r="HZ41" s="23">
        <v>9</v>
      </c>
      <c r="IA41" s="23">
        <v>11</v>
      </c>
      <c r="IB41" s="23">
        <v>9</v>
      </c>
      <c r="IC41" s="43">
        <f>SUM(HQ41:IB41)</f>
        <v>92</v>
      </c>
      <c r="ID41" s="23">
        <v>3</v>
      </c>
      <c r="IE41" s="23">
        <v>3</v>
      </c>
      <c r="IF41" s="23">
        <v>8</v>
      </c>
      <c r="IG41" s="23">
        <v>11</v>
      </c>
      <c r="IH41" s="23">
        <v>13</v>
      </c>
      <c r="II41" s="23">
        <v>10</v>
      </c>
      <c r="IJ41" s="23">
        <v>6</v>
      </c>
      <c r="IK41" s="23">
        <v>6</v>
      </c>
      <c r="IL41" s="23">
        <v>3</v>
      </c>
      <c r="IM41" s="23">
        <v>16</v>
      </c>
      <c r="IN41" s="23">
        <v>8</v>
      </c>
      <c r="IO41" s="23">
        <v>13</v>
      </c>
      <c r="IP41" s="43">
        <f>SUM(ID41:IO41)</f>
        <v>100</v>
      </c>
      <c r="IQ41" s="23">
        <v>5</v>
      </c>
      <c r="IR41" s="23">
        <v>4</v>
      </c>
      <c r="IS41" s="23">
        <v>11</v>
      </c>
      <c r="IT41" s="23">
        <v>3</v>
      </c>
      <c r="IU41" s="23">
        <v>6</v>
      </c>
      <c r="IV41" s="23">
        <v>12</v>
      </c>
      <c r="IW41" s="23">
        <v>5</v>
      </c>
      <c r="IX41" s="23">
        <v>4</v>
      </c>
      <c r="IY41" s="23">
        <v>10</v>
      </c>
      <c r="IZ41" s="23">
        <v>10</v>
      </c>
      <c r="JA41" s="23">
        <v>10</v>
      </c>
      <c r="JB41" s="23">
        <v>4</v>
      </c>
      <c r="JC41" s="43">
        <f>SUM(IQ41:JB41)</f>
        <v>84</v>
      </c>
      <c r="JD41" s="23">
        <v>5</v>
      </c>
      <c r="JE41" s="23">
        <v>2</v>
      </c>
      <c r="JF41" s="23">
        <v>8</v>
      </c>
      <c r="JG41" s="23">
        <v>4</v>
      </c>
      <c r="JH41" s="23">
        <v>5</v>
      </c>
      <c r="JI41" s="23">
        <v>5</v>
      </c>
      <c r="JJ41" s="161">
        <v>8</v>
      </c>
      <c r="JK41" s="23">
        <v>5</v>
      </c>
      <c r="JL41" s="23">
        <v>9</v>
      </c>
      <c r="JM41" s="23">
        <v>4</v>
      </c>
      <c r="JN41" s="23">
        <v>10</v>
      </c>
      <c r="JO41" s="23">
        <v>5</v>
      </c>
      <c r="JP41" s="43">
        <f>SUM(JD41:JO41)</f>
        <v>70</v>
      </c>
      <c r="JQ41" s="23">
        <v>2</v>
      </c>
      <c r="JR41" s="23">
        <v>15</v>
      </c>
      <c r="JS41" s="23">
        <v>2</v>
      </c>
      <c r="JT41" s="23">
        <v>3</v>
      </c>
      <c r="JU41" s="23">
        <v>2</v>
      </c>
      <c r="JV41" s="23">
        <v>4</v>
      </c>
      <c r="JW41" s="23">
        <v>8</v>
      </c>
      <c r="JX41" s="23">
        <v>3</v>
      </c>
      <c r="JY41" s="23">
        <v>8</v>
      </c>
      <c r="JZ41" s="23">
        <v>3</v>
      </c>
      <c r="KA41" s="23">
        <v>6</v>
      </c>
      <c r="KB41" s="23">
        <v>10</v>
      </c>
      <c r="KC41" s="43">
        <f>SUM(JQ41:KB41)</f>
        <v>66</v>
      </c>
      <c r="KD41" s="23">
        <v>3</v>
      </c>
      <c r="KE41" s="23">
        <v>2</v>
      </c>
      <c r="KF41" s="23">
        <v>5</v>
      </c>
      <c r="KG41" s="23">
        <v>8</v>
      </c>
      <c r="KH41" s="23">
        <v>5</v>
      </c>
      <c r="KI41" s="23">
        <v>8</v>
      </c>
      <c r="KJ41" s="23">
        <v>6</v>
      </c>
      <c r="KK41" s="23">
        <v>6</v>
      </c>
      <c r="KL41" s="23">
        <v>4</v>
      </c>
      <c r="KM41" s="23">
        <v>3</v>
      </c>
      <c r="KN41" s="23">
        <v>3</v>
      </c>
      <c r="KO41" s="23">
        <v>7</v>
      </c>
      <c r="KP41" s="43">
        <f>SUM(KD41:KO41)</f>
        <v>60</v>
      </c>
      <c r="KQ41" s="23">
        <v>0</v>
      </c>
      <c r="KR41" s="23">
        <v>1</v>
      </c>
      <c r="KS41" s="23">
        <v>10</v>
      </c>
      <c r="KT41" s="23">
        <v>5</v>
      </c>
      <c r="KU41" s="23">
        <v>7</v>
      </c>
      <c r="KV41" s="23">
        <v>0</v>
      </c>
      <c r="KW41" s="23">
        <v>2</v>
      </c>
      <c r="KX41" s="23">
        <v>13</v>
      </c>
      <c r="KY41" s="23">
        <v>3</v>
      </c>
      <c r="KZ41" s="23">
        <v>15</v>
      </c>
      <c r="LA41" s="23">
        <v>4</v>
      </c>
      <c r="LB41" s="23">
        <v>4</v>
      </c>
      <c r="LC41" s="43">
        <f>SUM(KQ41:LB41)</f>
        <v>64</v>
      </c>
      <c r="LD41" s="23">
        <v>2</v>
      </c>
      <c r="LE41" s="23">
        <v>2</v>
      </c>
      <c r="LF41" s="23">
        <v>7</v>
      </c>
      <c r="LG41" s="23">
        <v>2</v>
      </c>
      <c r="LH41" s="23">
        <v>4</v>
      </c>
      <c r="LI41" s="23">
        <v>8</v>
      </c>
      <c r="LJ41" s="23">
        <v>6</v>
      </c>
      <c r="LK41" s="23">
        <v>12</v>
      </c>
      <c r="LL41" s="23">
        <v>5</v>
      </c>
      <c r="LM41" s="23">
        <v>11</v>
      </c>
      <c r="LN41" s="23">
        <v>5</v>
      </c>
      <c r="LO41" s="23">
        <v>10</v>
      </c>
      <c r="LP41" s="43">
        <f>SUM(LD41:LO41)</f>
        <v>74</v>
      </c>
      <c r="LQ41" s="169">
        <v>13</v>
      </c>
      <c r="LR41" s="169">
        <v>7</v>
      </c>
      <c r="LS41" s="169">
        <v>9</v>
      </c>
      <c r="LT41" s="169">
        <v>5</v>
      </c>
      <c r="LU41" s="169">
        <v>9</v>
      </c>
      <c r="LV41" s="169">
        <v>5</v>
      </c>
      <c r="LW41" s="169">
        <v>8</v>
      </c>
      <c r="LX41" s="169">
        <v>7</v>
      </c>
      <c r="LY41" s="169">
        <v>2</v>
      </c>
      <c r="LZ41" s="169">
        <v>2</v>
      </c>
      <c r="MA41" s="169">
        <v>1</v>
      </c>
      <c r="MB41" s="169">
        <v>11</v>
      </c>
      <c r="MC41" s="43">
        <f>SUM(LQ41:MB41)</f>
        <v>79</v>
      </c>
      <c r="MD41" s="169">
        <v>3</v>
      </c>
      <c r="ME41" s="169">
        <v>10</v>
      </c>
      <c r="MF41" s="169">
        <v>8</v>
      </c>
      <c r="MG41" s="169">
        <v>9</v>
      </c>
      <c r="MH41" s="169">
        <v>2</v>
      </c>
      <c r="MI41" s="169">
        <v>4</v>
      </c>
      <c r="MJ41" s="169">
        <v>11</v>
      </c>
      <c r="MK41" s="169"/>
      <c r="ML41" s="169"/>
      <c r="MM41" s="169"/>
      <c r="MN41" s="169"/>
      <c r="MO41" s="169"/>
      <c r="MP41" s="43">
        <f>SUM(MD41:MO41)</f>
        <v>47</v>
      </c>
    </row>
    <row r="42" spans="1:354" s="20" customFormat="1" ht="26.25" thickBot="1" x14ac:dyDescent="0.3">
      <c r="A42" s="186"/>
      <c r="B42" s="187"/>
      <c r="C42" s="15" t="s">
        <v>47</v>
      </c>
      <c r="D42" s="39">
        <v>25</v>
      </c>
      <c r="E42" s="39">
        <v>39</v>
      </c>
      <c r="F42" s="39">
        <v>42</v>
      </c>
      <c r="G42" s="39">
        <v>36</v>
      </c>
      <c r="H42" s="39">
        <v>37</v>
      </c>
      <c r="I42" s="39">
        <v>47</v>
      </c>
      <c r="J42" s="39">
        <v>55</v>
      </c>
      <c r="K42" s="39">
        <v>60</v>
      </c>
      <c r="L42" s="39">
        <v>52</v>
      </c>
      <c r="M42" s="39">
        <v>38</v>
      </c>
      <c r="N42" s="39">
        <v>56</v>
      </c>
      <c r="O42" s="39">
        <v>47</v>
      </c>
      <c r="P42" s="40">
        <f t="shared" si="115"/>
        <v>534</v>
      </c>
      <c r="Q42" s="39">
        <v>33</v>
      </c>
      <c r="R42" s="39">
        <v>58</v>
      </c>
      <c r="S42" s="39">
        <v>41</v>
      </c>
      <c r="T42" s="39">
        <v>37</v>
      </c>
      <c r="U42" s="39">
        <v>43</v>
      </c>
      <c r="V42" s="39">
        <v>52</v>
      </c>
      <c r="W42" s="39">
        <v>68</v>
      </c>
      <c r="X42" s="39">
        <v>64</v>
      </c>
      <c r="Y42" s="39">
        <v>37</v>
      </c>
      <c r="Z42" s="39">
        <v>63</v>
      </c>
      <c r="AA42" s="39">
        <v>61</v>
      </c>
      <c r="AB42" s="39">
        <v>35</v>
      </c>
      <c r="AC42" s="40">
        <f t="shared" si="116"/>
        <v>592</v>
      </c>
      <c r="AD42" s="39">
        <v>65</v>
      </c>
      <c r="AE42" s="39">
        <v>46</v>
      </c>
      <c r="AF42" s="39">
        <v>59</v>
      </c>
      <c r="AG42" s="39">
        <v>59</v>
      </c>
      <c r="AH42" s="39">
        <v>49</v>
      </c>
      <c r="AI42" s="39">
        <v>59</v>
      </c>
      <c r="AJ42" s="39">
        <v>62</v>
      </c>
      <c r="AK42" s="39">
        <v>74</v>
      </c>
      <c r="AL42" s="39">
        <v>64</v>
      </c>
      <c r="AM42" s="39">
        <v>82</v>
      </c>
      <c r="AN42" s="39">
        <v>59</v>
      </c>
      <c r="AO42" s="39">
        <v>45</v>
      </c>
      <c r="AP42" s="40">
        <f t="shared" si="117"/>
        <v>723</v>
      </c>
      <c r="AQ42" s="39">
        <v>54</v>
      </c>
      <c r="AR42" s="39">
        <v>56</v>
      </c>
      <c r="AS42" s="39">
        <v>47</v>
      </c>
      <c r="AT42" s="39">
        <v>60</v>
      </c>
      <c r="AU42" s="39">
        <v>43</v>
      </c>
      <c r="AV42" s="39">
        <v>45</v>
      </c>
      <c r="AW42" s="39">
        <v>59</v>
      </c>
      <c r="AX42" s="39">
        <v>53</v>
      </c>
      <c r="AY42" s="39">
        <v>62</v>
      </c>
      <c r="AZ42" s="39">
        <v>79</v>
      </c>
      <c r="BA42" s="39">
        <v>32</v>
      </c>
      <c r="BB42" s="39">
        <v>36</v>
      </c>
      <c r="BC42" s="41">
        <f t="shared" si="3"/>
        <v>626</v>
      </c>
      <c r="BD42" s="39">
        <v>57</v>
      </c>
      <c r="BE42" s="39">
        <v>47</v>
      </c>
      <c r="BF42" s="39">
        <v>72</v>
      </c>
      <c r="BG42" s="39">
        <v>59</v>
      </c>
      <c r="BH42" s="39">
        <v>54</v>
      </c>
      <c r="BI42" s="39">
        <v>58</v>
      </c>
      <c r="BJ42" s="39">
        <v>75</v>
      </c>
      <c r="BK42" s="39">
        <v>78</v>
      </c>
      <c r="BL42" s="39">
        <v>64</v>
      </c>
      <c r="BM42" s="39">
        <v>75</v>
      </c>
      <c r="BN42" s="39">
        <v>41</v>
      </c>
      <c r="BO42" s="39">
        <v>48</v>
      </c>
      <c r="BP42" s="41">
        <f t="shared" si="95"/>
        <v>728</v>
      </c>
      <c r="BQ42" s="39">
        <v>55</v>
      </c>
      <c r="BR42" s="39">
        <v>38</v>
      </c>
      <c r="BS42" s="39">
        <v>70</v>
      </c>
      <c r="BT42" s="39">
        <v>59</v>
      </c>
      <c r="BU42" s="39">
        <v>44</v>
      </c>
      <c r="BV42" s="39">
        <v>47</v>
      </c>
      <c r="BW42" s="39">
        <v>56</v>
      </c>
      <c r="BX42" s="39">
        <v>46</v>
      </c>
      <c r="BY42" s="39">
        <v>60</v>
      </c>
      <c r="BZ42" s="39">
        <v>62</v>
      </c>
      <c r="CA42" s="39">
        <v>86</v>
      </c>
      <c r="CB42" s="39">
        <v>76</v>
      </c>
      <c r="CC42" s="41">
        <f t="shared" si="96"/>
        <v>699</v>
      </c>
      <c r="CD42" s="39">
        <v>52</v>
      </c>
      <c r="CE42" s="39">
        <v>44</v>
      </c>
      <c r="CF42" s="39">
        <v>63</v>
      </c>
      <c r="CG42" s="39">
        <v>49</v>
      </c>
      <c r="CH42" s="39">
        <v>56</v>
      </c>
      <c r="CI42" s="39">
        <v>65</v>
      </c>
      <c r="CJ42" s="39">
        <v>80</v>
      </c>
      <c r="CK42" s="39">
        <v>63</v>
      </c>
      <c r="CL42" s="39">
        <v>73</v>
      </c>
      <c r="CM42" s="39">
        <v>80</v>
      </c>
      <c r="CN42" s="39">
        <v>68</v>
      </c>
      <c r="CO42" s="39">
        <v>82</v>
      </c>
      <c r="CP42" s="41">
        <f t="shared" si="97"/>
        <v>775</v>
      </c>
      <c r="CQ42" s="39">
        <v>44</v>
      </c>
      <c r="CR42" s="39">
        <v>53</v>
      </c>
      <c r="CS42" s="39">
        <v>72</v>
      </c>
      <c r="CT42" s="39">
        <v>64</v>
      </c>
      <c r="CU42" s="39">
        <v>71</v>
      </c>
      <c r="CV42" s="39">
        <v>56</v>
      </c>
      <c r="CW42" s="39">
        <v>41</v>
      </c>
      <c r="CX42" s="39">
        <v>21</v>
      </c>
      <c r="CY42" s="39">
        <v>63</v>
      </c>
      <c r="CZ42" s="39">
        <v>56</v>
      </c>
      <c r="DA42" s="39">
        <v>85</v>
      </c>
      <c r="DB42" s="39">
        <v>64</v>
      </c>
      <c r="DC42" s="41">
        <f t="shared" si="98"/>
        <v>690</v>
      </c>
      <c r="DD42" s="39">
        <v>57</v>
      </c>
      <c r="DE42" s="39">
        <v>62</v>
      </c>
      <c r="DF42" s="39">
        <v>98</v>
      </c>
      <c r="DG42" s="39">
        <v>62</v>
      </c>
      <c r="DH42" s="39">
        <v>55</v>
      </c>
      <c r="DI42" s="39">
        <v>62</v>
      </c>
      <c r="DJ42" s="39">
        <v>91</v>
      </c>
      <c r="DK42" s="39">
        <v>67</v>
      </c>
      <c r="DL42" s="39">
        <v>50</v>
      </c>
      <c r="DM42" s="39">
        <v>75</v>
      </c>
      <c r="DN42" s="39">
        <v>87</v>
      </c>
      <c r="DO42" s="39">
        <v>65</v>
      </c>
      <c r="DP42" s="41">
        <f t="shared" si="99"/>
        <v>831</v>
      </c>
      <c r="DQ42" s="39">
        <v>73</v>
      </c>
      <c r="DR42" s="39">
        <v>59</v>
      </c>
      <c r="DS42" s="39">
        <v>71</v>
      </c>
      <c r="DT42" s="39">
        <v>67</v>
      </c>
      <c r="DU42" s="39">
        <v>59</v>
      </c>
      <c r="DV42" s="39">
        <v>55</v>
      </c>
      <c r="DW42" s="39">
        <v>80</v>
      </c>
      <c r="DX42" s="39">
        <v>64</v>
      </c>
      <c r="DY42" s="39">
        <v>75</v>
      </c>
      <c r="DZ42" s="39">
        <v>61</v>
      </c>
      <c r="EA42" s="39">
        <v>68</v>
      </c>
      <c r="EB42" s="39">
        <v>59</v>
      </c>
      <c r="EC42" s="41">
        <f t="shared" si="100"/>
        <v>791</v>
      </c>
      <c r="ED42" s="39">
        <v>45</v>
      </c>
      <c r="EE42" s="39">
        <v>76</v>
      </c>
      <c r="EF42" s="39">
        <v>76</v>
      </c>
      <c r="EG42" s="39">
        <v>78</v>
      </c>
      <c r="EH42" s="39">
        <v>65</v>
      </c>
      <c r="EI42" s="39">
        <v>58</v>
      </c>
      <c r="EJ42" s="39">
        <v>128</v>
      </c>
      <c r="EK42" s="39">
        <v>104</v>
      </c>
      <c r="EL42" s="39">
        <v>76</v>
      </c>
      <c r="EM42" s="39">
        <v>117</v>
      </c>
      <c r="EN42" s="39">
        <v>61</v>
      </c>
      <c r="EO42" s="39">
        <v>72</v>
      </c>
      <c r="EP42" s="41">
        <f t="shared" si="101"/>
        <v>956</v>
      </c>
      <c r="EQ42" s="39">
        <v>56</v>
      </c>
      <c r="ER42" s="39">
        <v>80</v>
      </c>
      <c r="ES42" s="39">
        <v>104</v>
      </c>
      <c r="ET42" s="39">
        <v>60</v>
      </c>
      <c r="EU42" s="39">
        <v>56</v>
      </c>
      <c r="EV42" s="39">
        <v>94</v>
      </c>
      <c r="EW42" s="39">
        <v>75</v>
      </c>
      <c r="EX42" s="39">
        <v>100</v>
      </c>
      <c r="EY42" s="39">
        <v>69</v>
      </c>
      <c r="EZ42" s="39">
        <v>67</v>
      </c>
      <c r="FA42" s="39">
        <v>72</v>
      </c>
      <c r="FB42" s="39">
        <v>84</v>
      </c>
      <c r="FC42" s="41">
        <f t="shared" si="102"/>
        <v>917</v>
      </c>
      <c r="FD42" s="39">
        <f>SUM(FD37:FD41)</f>
        <v>64</v>
      </c>
      <c r="FE42" s="39">
        <f t="shared" ref="FE42:HP42" si="118">SUM(FE37:FE41)</f>
        <v>52</v>
      </c>
      <c r="FF42" s="39">
        <f t="shared" si="118"/>
        <v>105</v>
      </c>
      <c r="FG42" s="39">
        <f t="shared" si="118"/>
        <v>85</v>
      </c>
      <c r="FH42" s="39">
        <f t="shared" si="118"/>
        <v>73</v>
      </c>
      <c r="FI42" s="39">
        <f t="shared" si="118"/>
        <v>98</v>
      </c>
      <c r="FJ42" s="39">
        <f t="shared" si="118"/>
        <v>81</v>
      </c>
      <c r="FK42" s="39">
        <f t="shared" si="118"/>
        <v>61</v>
      </c>
      <c r="FL42" s="39">
        <f t="shared" si="118"/>
        <v>73</v>
      </c>
      <c r="FM42" s="39">
        <f t="shared" si="118"/>
        <v>92</v>
      </c>
      <c r="FN42" s="39">
        <f t="shared" si="118"/>
        <v>53</v>
      </c>
      <c r="FO42" s="39">
        <f t="shared" si="118"/>
        <v>77</v>
      </c>
      <c r="FP42" s="39">
        <f t="shared" si="118"/>
        <v>914</v>
      </c>
      <c r="FQ42" s="39">
        <f t="shared" si="118"/>
        <v>78</v>
      </c>
      <c r="FR42" s="39">
        <f t="shared" si="118"/>
        <v>89</v>
      </c>
      <c r="FS42" s="39">
        <f t="shared" si="118"/>
        <v>98</v>
      </c>
      <c r="FT42" s="39">
        <f t="shared" si="118"/>
        <v>81</v>
      </c>
      <c r="FU42" s="39">
        <f t="shared" si="118"/>
        <v>76</v>
      </c>
      <c r="FV42" s="39">
        <f t="shared" si="118"/>
        <v>78</v>
      </c>
      <c r="FW42" s="39">
        <f t="shared" si="118"/>
        <v>125</v>
      </c>
      <c r="FX42" s="39">
        <f t="shared" si="118"/>
        <v>81</v>
      </c>
      <c r="FY42" s="39">
        <f t="shared" si="118"/>
        <v>90</v>
      </c>
      <c r="FZ42" s="39">
        <f t="shared" si="118"/>
        <v>87</v>
      </c>
      <c r="GA42" s="39">
        <f t="shared" si="118"/>
        <v>76</v>
      </c>
      <c r="GB42" s="39">
        <f t="shared" si="118"/>
        <v>63</v>
      </c>
      <c r="GC42" s="39">
        <f t="shared" si="118"/>
        <v>1022</v>
      </c>
      <c r="GD42" s="39">
        <f t="shared" si="118"/>
        <v>82</v>
      </c>
      <c r="GE42" s="39">
        <f t="shared" si="118"/>
        <v>50</v>
      </c>
      <c r="GF42" s="39">
        <f t="shared" si="118"/>
        <v>61</v>
      </c>
      <c r="GG42" s="39">
        <f t="shared" si="118"/>
        <v>109</v>
      </c>
      <c r="GH42" s="39">
        <f t="shared" si="118"/>
        <v>77</v>
      </c>
      <c r="GI42" s="39">
        <f t="shared" si="118"/>
        <v>81</v>
      </c>
      <c r="GJ42" s="39">
        <f t="shared" si="118"/>
        <v>76</v>
      </c>
      <c r="GK42" s="39">
        <f t="shared" si="118"/>
        <v>77</v>
      </c>
      <c r="GL42" s="39">
        <f t="shared" si="118"/>
        <v>93</v>
      </c>
      <c r="GM42" s="39">
        <f t="shared" si="118"/>
        <v>82</v>
      </c>
      <c r="GN42" s="39">
        <f t="shared" si="118"/>
        <v>64</v>
      </c>
      <c r="GO42" s="39">
        <f t="shared" si="118"/>
        <v>96</v>
      </c>
      <c r="GP42" s="39">
        <f t="shared" si="118"/>
        <v>948</v>
      </c>
      <c r="GQ42" s="39">
        <f t="shared" si="118"/>
        <v>60</v>
      </c>
      <c r="GR42" s="39">
        <f t="shared" si="118"/>
        <v>66</v>
      </c>
      <c r="GS42" s="39">
        <f t="shared" si="118"/>
        <v>107</v>
      </c>
      <c r="GT42" s="39">
        <f t="shared" si="118"/>
        <v>64</v>
      </c>
      <c r="GU42" s="39">
        <f t="shared" si="118"/>
        <v>108</v>
      </c>
      <c r="GV42" s="39">
        <f t="shared" si="118"/>
        <v>89</v>
      </c>
      <c r="GW42" s="39">
        <f t="shared" si="118"/>
        <v>83</v>
      </c>
      <c r="GX42" s="39">
        <f t="shared" si="118"/>
        <v>74</v>
      </c>
      <c r="GY42" s="39">
        <f t="shared" si="118"/>
        <v>102</v>
      </c>
      <c r="GZ42" s="39">
        <f t="shared" si="118"/>
        <v>116</v>
      </c>
      <c r="HA42" s="39">
        <f t="shared" si="118"/>
        <v>79</v>
      </c>
      <c r="HB42" s="39">
        <f t="shared" si="118"/>
        <v>101</v>
      </c>
      <c r="HC42" s="39">
        <f t="shared" si="118"/>
        <v>1049</v>
      </c>
      <c r="HD42" s="39">
        <f t="shared" si="118"/>
        <v>78</v>
      </c>
      <c r="HE42" s="39">
        <f t="shared" si="118"/>
        <v>86</v>
      </c>
      <c r="HF42" s="39">
        <f t="shared" si="118"/>
        <v>99</v>
      </c>
      <c r="HG42" s="39">
        <f t="shared" si="118"/>
        <v>108</v>
      </c>
      <c r="HH42" s="39">
        <f t="shared" si="118"/>
        <v>89</v>
      </c>
      <c r="HI42" s="39">
        <f t="shared" si="118"/>
        <v>92</v>
      </c>
      <c r="HJ42" s="39">
        <f t="shared" si="118"/>
        <v>86</v>
      </c>
      <c r="HK42" s="39">
        <f t="shared" si="118"/>
        <v>90</v>
      </c>
      <c r="HL42" s="39">
        <f t="shared" si="118"/>
        <v>95</v>
      </c>
      <c r="HM42" s="39">
        <f t="shared" si="118"/>
        <v>99</v>
      </c>
      <c r="HN42" s="39">
        <f t="shared" si="118"/>
        <v>97</v>
      </c>
      <c r="HO42" s="39">
        <f t="shared" si="118"/>
        <v>75</v>
      </c>
      <c r="HP42" s="39">
        <f t="shared" si="118"/>
        <v>1094</v>
      </c>
      <c r="HQ42" s="39">
        <f t="shared" ref="HQ42:IP42" si="119">SUM(HQ37:HQ41)</f>
        <v>64</v>
      </c>
      <c r="HR42" s="39">
        <f t="shared" si="119"/>
        <v>162</v>
      </c>
      <c r="HS42" s="39">
        <f t="shared" si="119"/>
        <v>99</v>
      </c>
      <c r="HT42" s="39">
        <f t="shared" si="119"/>
        <v>83</v>
      </c>
      <c r="HU42" s="39">
        <f t="shared" si="119"/>
        <v>75</v>
      </c>
      <c r="HV42" s="39">
        <f t="shared" si="119"/>
        <v>119</v>
      </c>
      <c r="HW42" s="39">
        <f t="shared" si="119"/>
        <v>84</v>
      </c>
      <c r="HX42" s="39">
        <f t="shared" si="119"/>
        <v>105</v>
      </c>
      <c r="HY42" s="39">
        <f t="shared" si="119"/>
        <v>107</v>
      </c>
      <c r="HZ42" s="39">
        <f t="shared" si="119"/>
        <v>108</v>
      </c>
      <c r="IA42" s="39">
        <f t="shared" si="119"/>
        <v>130</v>
      </c>
      <c r="IB42" s="39">
        <f t="shared" si="119"/>
        <v>92</v>
      </c>
      <c r="IC42" s="41">
        <f t="shared" si="119"/>
        <v>1228</v>
      </c>
      <c r="ID42" s="39">
        <f t="shared" si="119"/>
        <v>89</v>
      </c>
      <c r="IE42" s="39">
        <f t="shared" si="119"/>
        <v>69</v>
      </c>
      <c r="IF42" s="39">
        <f t="shared" si="119"/>
        <v>135</v>
      </c>
      <c r="IG42" s="39">
        <f t="shared" si="119"/>
        <v>97</v>
      </c>
      <c r="IH42" s="39">
        <f t="shared" si="119"/>
        <v>114</v>
      </c>
      <c r="II42" s="39">
        <f t="shared" si="119"/>
        <v>98</v>
      </c>
      <c r="IJ42" s="39">
        <f t="shared" si="119"/>
        <v>85</v>
      </c>
      <c r="IK42" s="39">
        <f t="shared" si="119"/>
        <v>108</v>
      </c>
      <c r="IL42" s="39">
        <f t="shared" si="119"/>
        <v>60</v>
      </c>
      <c r="IM42" s="39">
        <f t="shared" si="119"/>
        <v>133</v>
      </c>
      <c r="IN42" s="39">
        <f t="shared" si="119"/>
        <v>144</v>
      </c>
      <c r="IO42" s="39">
        <f t="shared" si="119"/>
        <v>99</v>
      </c>
      <c r="IP42" s="41">
        <f t="shared" si="119"/>
        <v>1231</v>
      </c>
      <c r="IQ42" s="39">
        <f t="shared" ref="IQ42:JC42" si="120">SUM(IQ37:IQ41)</f>
        <v>103</v>
      </c>
      <c r="IR42" s="39">
        <f t="shared" si="120"/>
        <v>101</v>
      </c>
      <c r="IS42" s="39">
        <f t="shared" si="120"/>
        <v>143</v>
      </c>
      <c r="IT42" s="39">
        <f t="shared" si="120"/>
        <v>101</v>
      </c>
      <c r="IU42" s="39">
        <f t="shared" si="120"/>
        <v>108</v>
      </c>
      <c r="IV42" s="39">
        <f t="shared" si="120"/>
        <v>90</v>
      </c>
      <c r="IW42" s="39">
        <f t="shared" si="120"/>
        <v>110</v>
      </c>
      <c r="IX42" s="39">
        <f t="shared" si="120"/>
        <v>95</v>
      </c>
      <c r="IY42" s="39">
        <f t="shared" si="120"/>
        <v>100</v>
      </c>
      <c r="IZ42" s="39">
        <f t="shared" si="120"/>
        <v>124</v>
      </c>
      <c r="JA42" s="39">
        <f t="shared" si="120"/>
        <v>82</v>
      </c>
      <c r="JB42" s="39">
        <f t="shared" si="120"/>
        <v>180</v>
      </c>
      <c r="JC42" s="41">
        <f t="shared" si="120"/>
        <v>1337</v>
      </c>
      <c r="JD42" s="39">
        <f t="shared" ref="JD42:JP42" si="121">SUM(JD37:JD41)</f>
        <v>115</v>
      </c>
      <c r="JE42" s="39">
        <f t="shared" si="121"/>
        <v>93</v>
      </c>
      <c r="JF42" s="39">
        <f t="shared" si="121"/>
        <v>100</v>
      </c>
      <c r="JG42" s="39">
        <f t="shared" si="121"/>
        <v>82</v>
      </c>
      <c r="JH42" s="39">
        <f t="shared" si="121"/>
        <v>97</v>
      </c>
      <c r="JI42" s="39">
        <f t="shared" si="121"/>
        <v>88</v>
      </c>
      <c r="JJ42" s="162">
        <f t="shared" si="121"/>
        <v>113</v>
      </c>
      <c r="JK42" s="39">
        <f t="shared" si="121"/>
        <v>109</v>
      </c>
      <c r="JL42" s="39">
        <f t="shared" si="121"/>
        <v>115</v>
      </c>
      <c r="JM42" s="39">
        <f t="shared" si="121"/>
        <v>96</v>
      </c>
      <c r="JN42" s="39">
        <f t="shared" si="121"/>
        <v>82</v>
      </c>
      <c r="JO42" s="39">
        <f t="shared" si="121"/>
        <v>93</v>
      </c>
      <c r="JP42" s="41">
        <f t="shared" si="121"/>
        <v>1183</v>
      </c>
      <c r="JQ42" s="39">
        <f t="shared" ref="JQ42:KC42" si="122">SUM(JQ37:JQ41)</f>
        <v>96</v>
      </c>
      <c r="JR42" s="39">
        <f t="shared" si="122"/>
        <v>112</v>
      </c>
      <c r="JS42" s="39">
        <f t="shared" si="122"/>
        <v>48</v>
      </c>
      <c r="JT42" s="39">
        <f t="shared" si="122"/>
        <v>15</v>
      </c>
      <c r="JU42" s="39">
        <f t="shared" si="122"/>
        <v>18</v>
      </c>
      <c r="JV42" s="39">
        <f t="shared" si="122"/>
        <v>109</v>
      </c>
      <c r="JW42" s="39">
        <f t="shared" si="122"/>
        <v>114</v>
      </c>
      <c r="JX42" s="39">
        <f t="shared" si="122"/>
        <v>90</v>
      </c>
      <c r="JY42" s="39">
        <f t="shared" si="122"/>
        <v>104</v>
      </c>
      <c r="JZ42" s="39">
        <f t="shared" si="122"/>
        <v>118</v>
      </c>
      <c r="KA42" s="39">
        <f t="shared" si="122"/>
        <v>114</v>
      </c>
      <c r="KB42" s="39">
        <f t="shared" si="122"/>
        <v>100</v>
      </c>
      <c r="KC42" s="41">
        <f t="shared" si="122"/>
        <v>1038</v>
      </c>
      <c r="KD42" s="39">
        <f t="shared" ref="KD42:KP42" si="123">SUM(KD37:KD41)</f>
        <v>65</v>
      </c>
      <c r="KE42" s="39">
        <f t="shared" si="123"/>
        <v>47</v>
      </c>
      <c r="KF42" s="39">
        <f t="shared" si="123"/>
        <v>118</v>
      </c>
      <c r="KG42" s="39">
        <f t="shared" si="123"/>
        <v>128</v>
      </c>
      <c r="KH42" s="39">
        <f t="shared" si="123"/>
        <v>69</v>
      </c>
      <c r="KI42" s="39">
        <f t="shared" si="123"/>
        <v>107</v>
      </c>
      <c r="KJ42" s="39">
        <f t="shared" si="123"/>
        <v>79</v>
      </c>
      <c r="KK42" s="39">
        <f t="shared" si="123"/>
        <v>77</v>
      </c>
      <c r="KL42" s="39">
        <f t="shared" si="123"/>
        <v>91</v>
      </c>
      <c r="KM42" s="39">
        <f t="shared" si="123"/>
        <v>100</v>
      </c>
      <c r="KN42" s="39">
        <f t="shared" si="123"/>
        <v>115</v>
      </c>
      <c r="KO42" s="39">
        <f t="shared" si="123"/>
        <v>170</v>
      </c>
      <c r="KP42" s="41">
        <f t="shared" si="123"/>
        <v>1166</v>
      </c>
      <c r="KQ42" s="39">
        <f t="shared" ref="KQ42:LC42" si="124">SUM(KQ37:KQ41)</f>
        <v>87</v>
      </c>
      <c r="KR42" s="39">
        <f t="shared" si="124"/>
        <v>91</v>
      </c>
      <c r="KS42" s="39">
        <f t="shared" si="124"/>
        <v>127</v>
      </c>
      <c r="KT42" s="39">
        <v>92</v>
      </c>
      <c r="KU42" s="39">
        <f t="shared" si="124"/>
        <v>80</v>
      </c>
      <c r="KV42" s="39">
        <f t="shared" si="124"/>
        <v>44</v>
      </c>
      <c r="KW42" s="39">
        <f t="shared" si="124"/>
        <v>25</v>
      </c>
      <c r="KX42" s="39">
        <f t="shared" si="124"/>
        <v>157</v>
      </c>
      <c r="KY42" s="39">
        <f t="shared" si="124"/>
        <v>124</v>
      </c>
      <c r="KZ42" s="39">
        <f t="shared" si="124"/>
        <v>117</v>
      </c>
      <c r="LA42" s="39">
        <f t="shared" si="124"/>
        <v>141</v>
      </c>
      <c r="LB42" s="39">
        <f t="shared" si="124"/>
        <v>163</v>
      </c>
      <c r="LC42" s="41">
        <f t="shared" si="124"/>
        <v>1255</v>
      </c>
      <c r="LD42" s="39">
        <f t="shared" ref="LD42:LJ42" si="125">SUM(LD37:LD41)</f>
        <v>102</v>
      </c>
      <c r="LE42" s="39">
        <f t="shared" si="125"/>
        <v>55</v>
      </c>
      <c r="LF42" s="39">
        <f t="shared" si="125"/>
        <v>108</v>
      </c>
      <c r="LG42" s="39">
        <f t="shared" si="125"/>
        <v>81</v>
      </c>
      <c r="LH42" s="39">
        <f t="shared" si="125"/>
        <v>138</v>
      </c>
      <c r="LI42" s="39">
        <f t="shared" si="125"/>
        <v>92</v>
      </c>
      <c r="LJ42" s="39">
        <f t="shared" si="125"/>
        <v>100</v>
      </c>
      <c r="LK42" s="39">
        <f t="shared" ref="LK42:LW42" si="126">SUM(LK37:LK41)</f>
        <v>120</v>
      </c>
      <c r="LL42" s="39">
        <f t="shared" si="126"/>
        <v>87</v>
      </c>
      <c r="LM42" s="39">
        <f t="shared" si="126"/>
        <v>124</v>
      </c>
      <c r="LN42" s="39">
        <f t="shared" si="126"/>
        <v>106</v>
      </c>
      <c r="LO42" s="39">
        <f t="shared" si="126"/>
        <v>104</v>
      </c>
      <c r="LP42" s="41">
        <f t="shared" si="126"/>
        <v>1217</v>
      </c>
      <c r="LQ42" s="39">
        <f t="shared" si="126"/>
        <v>100</v>
      </c>
      <c r="LR42" s="39">
        <f t="shared" si="126"/>
        <v>48</v>
      </c>
      <c r="LS42" s="39">
        <f t="shared" si="126"/>
        <v>93</v>
      </c>
      <c r="LT42" s="39">
        <f t="shared" si="126"/>
        <v>72</v>
      </c>
      <c r="LU42" s="39">
        <f t="shared" si="126"/>
        <v>101</v>
      </c>
      <c r="LV42" s="39">
        <f t="shared" si="126"/>
        <v>100</v>
      </c>
      <c r="LW42" s="39">
        <f t="shared" si="126"/>
        <v>120</v>
      </c>
      <c r="LX42" s="39">
        <f t="shared" ref="LX42:MJ42" si="127">SUM(LX37:LX41)</f>
        <v>119</v>
      </c>
      <c r="LY42" s="39">
        <f t="shared" si="127"/>
        <v>77</v>
      </c>
      <c r="LZ42" s="39">
        <f t="shared" si="127"/>
        <v>19</v>
      </c>
      <c r="MA42" s="39">
        <f t="shared" si="127"/>
        <v>33</v>
      </c>
      <c r="MB42" s="39">
        <f t="shared" si="127"/>
        <v>77</v>
      </c>
      <c r="MC42" s="41">
        <f t="shared" si="127"/>
        <v>959</v>
      </c>
      <c r="MD42" s="39">
        <f t="shared" si="127"/>
        <v>114</v>
      </c>
      <c r="ME42" s="39">
        <f t="shared" si="127"/>
        <v>101</v>
      </c>
      <c r="MF42" s="39">
        <f t="shared" si="127"/>
        <v>73</v>
      </c>
      <c r="MG42" s="39">
        <f t="shared" si="127"/>
        <v>88</v>
      </c>
      <c r="MH42" s="39">
        <f t="shared" si="127"/>
        <v>94</v>
      </c>
      <c r="MI42" s="39">
        <f t="shared" si="127"/>
        <v>122</v>
      </c>
      <c r="MJ42" s="39">
        <f t="shared" si="127"/>
        <v>107</v>
      </c>
      <c r="MK42" s="39">
        <f t="shared" ref="MK42:MP42" si="128">SUM(MK37:MK41)</f>
        <v>0</v>
      </c>
      <c r="ML42" s="39">
        <f t="shared" si="128"/>
        <v>0</v>
      </c>
      <c r="MM42" s="39">
        <f t="shared" si="128"/>
        <v>0</v>
      </c>
      <c r="MN42" s="39">
        <f t="shared" si="128"/>
        <v>0</v>
      </c>
      <c r="MO42" s="39">
        <f t="shared" si="128"/>
        <v>0</v>
      </c>
      <c r="MP42" s="41">
        <f t="shared" si="128"/>
        <v>699</v>
      </c>
    </row>
    <row r="43" spans="1:354" customFormat="1" ht="15" x14ac:dyDescent="0.25">
      <c r="A43" s="7" t="s">
        <v>139</v>
      </c>
      <c r="B43" s="8"/>
      <c r="C43" s="2"/>
      <c r="D43" s="3"/>
      <c r="E43" s="3"/>
      <c r="F43" s="16"/>
      <c r="G43" s="3"/>
      <c r="H43" s="3"/>
      <c r="I43" s="3"/>
      <c r="J43" s="3"/>
      <c r="K43" s="3"/>
      <c r="L43" s="3"/>
      <c r="M43" s="3"/>
      <c r="N43" s="3"/>
      <c r="O43" s="3"/>
      <c r="P43" s="5"/>
      <c r="Q43" s="3"/>
      <c r="R43" s="3"/>
      <c r="S43" s="16"/>
      <c r="T43" s="3"/>
      <c r="U43" s="3"/>
      <c r="V43" s="3"/>
      <c r="W43" s="3"/>
      <c r="X43" s="7" t="s">
        <v>140</v>
      </c>
      <c r="Y43" s="3"/>
      <c r="Z43" s="3"/>
      <c r="AA43" s="3"/>
      <c r="AB43" s="3"/>
      <c r="AC43" s="5"/>
      <c r="AD43" s="3"/>
      <c r="AE43" s="3"/>
      <c r="AF43" s="16"/>
      <c r="AG43" s="3"/>
      <c r="AH43" s="3"/>
      <c r="AI43" s="3"/>
      <c r="AJ43" s="3"/>
      <c r="AK43" s="3"/>
      <c r="AL43" s="3"/>
      <c r="AM43" s="3"/>
      <c r="AN43" s="3"/>
      <c r="AO43" s="3"/>
      <c r="AP43" s="5"/>
      <c r="AQ43" s="3"/>
      <c r="AR43" s="3"/>
      <c r="AS43" s="16"/>
      <c r="AT43" s="3"/>
      <c r="AU43" s="3"/>
      <c r="AV43" s="3"/>
      <c r="AW43" s="3"/>
      <c r="AX43" s="3"/>
      <c r="AY43" s="3"/>
      <c r="AZ43" s="3"/>
      <c r="BA43" s="3"/>
      <c r="BB43" s="3"/>
      <c r="BC43" s="5"/>
      <c r="BD43" s="3"/>
      <c r="BE43" s="3"/>
      <c r="BF43" s="16"/>
      <c r="BG43" s="3"/>
      <c r="BH43" s="3"/>
      <c r="BI43" s="3"/>
      <c r="BJ43" s="3"/>
      <c r="BK43" s="3"/>
      <c r="BL43" s="3"/>
      <c r="BM43" s="3"/>
      <c r="BN43" s="3"/>
      <c r="BO43" s="3"/>
      <c r="BP43" s="6"/>
      <c r="BQ43" s="3"/>
      <c r="BR43" s="3"/>
      <c r="BS43" s="16"/>
      <c r="BT43" s="3"/>
      <c r="BU43" s="3"/>
      <c r="BV43" s="3"/>
      <c r="BW43" s="3"/>
      <c r="BX43" s="3"/>
      <c r="BY43" s="3"/>
      <c r="BZ43" s="3"/>
      <c r="CA43" s="3"/>
      <c r="CB43" s="3"/>
      <c r="CC43" s="5"/>
      <c r="CD43" s="3"/>
      <c r="CE43" s="3"/>
      <c r="CF43" s="16"/>
      <c r="CG43" s="3"/>
      <c r="CH43" s="3"/>
      <c r="CI43" s="3"/>
      <c r="CJ43" s="3"/>
      <c r="CK43" s="3"/>
      <c r="CL43" s="3"/>
      <c r="CM43" s="3"/>
      <c r="CN43" s="3"/>
      <c r="CO43" s="3"/>
      <c r="CP43" s="6"/>
      <c r="CQ43" s="3"/>
      <c r="CR43" s="3"/>
      <c r="CS43" s="16"/>
      <c r="CT43" s="3"/>
      <c r="CU43" s="3"/>
      <c r="CV43" s="3"/>
      <c r="CW43" s="3"/>
      <c r="CX43" s="3"/>
      <c r="CY43" s="3"/>
      <c r="CZ43" s="3"/>
      <c r="DA43" s="3"/>
      <c r="DB43" s="3"/>
      <c r="DC43" s="5"/>
      <c r="DD43" s="3"/>
      <c r="DE43" s="3"/>
      <c r="DF43" s="16"/>
      <c r="DG43" s="3"/>
      <c r="DH43" s="3"/>
      <c r="DI43" s="3"/>
      <c r="DJ43" s="3"/>
      <c r="DK43" s="3"/>
      <c r="DL43" s="3"/>
      <c r="DM43" s="3"/>
      <c r="DN43" s="3"/>
      <c r="DO43" s="3"/>
      <c r="DP43" s="6"/>
      <c r="DQ43" s="3"/>
      <c r="DR43" s="3"/>
      <c r="DS43" s="16"/>
      <c r="DT43" s="3"/>
      <c r="DU43" s="3"/>
      <c r="DV43" s="3"/>
      <c r="DW43" s="3"/>
      <c r="DX43" s="3"/>
      <c r="DY43" s="3"/>
      <c r="DZ43" s="3"/>
      <c r="EA43" s="3"/>
      <c r="EB43" s="3"/>
      <c r="EC43" s="5"/>
      <c r="ED43" s="3"/>
      <c r="EE43" s="3"/>
      <c r="EF43" s="16"/>
      <c r="EG43" s="3"/>
      <c r="EH43" s="3"/>
      <c r="EI43" s="3"/>
      <c r="EJ43" s="3"/>
      <c r="EK43" s="3"/>
      <c r="EL43" s="3"/>
      <c r="EM43" s="3"/>
      <c r="EN43" s="3"/>
      <c r="EO43" s="3"/>
      <c r="EP43" s="6"/>
      <c r="EQ43" s="3"/>
      <c r="ER43" s="3"/>
      <c r="ES43" s="16"/>
      <c r="ET43" s="3"/>
      <c r="EU43" s="3"/>
      <c r="EV43" s="3"/>
      <c r="EW43" s="3"/>
      <c r="EX43" s="3"/>
      <c r="EY43" s="3"/>
      <c r="EZ43" s="3"/>
      <c r="FA43" s="3"/>
      <c r="FB43" s="3"/>
      <c r="FC43" s="5"/>
      <c r="FD43" s="3"/>
      <c r="FE43" s="3"/>
      <c r="FF43" s="16"/>
      <c r="FG43" s="3"/>
      <c r="FH43" s="3"/>
      <c r="FI43" s="3"/>
      <c r="FJ43" s="3"/>
      <c r="FK43" s="3"/>
      <c r="FL43" s="3"/>
      <c r="FM43" s="3"/>
      <c r="FN43" s="3"/>
      <c r="FO43" s="3"/>
      <c r="FP43" s="5"/>
      <c r="FQ43" s="3"/>
      <c r="FR43" s="3"/>
      <c r="FS43" s="16"/>
      <c r="FT43" s="3"/>
      <c r="FU43" s="3"/>
      <c r="FV43" s="3"/>
      <c r="FW43" s="3"/>
      <c r="FX43" s="3"/>
      <c r="FY43" s="3"/>
      <c r="FZ43" s="3"/>
      <c r="GA43" s="3"/>
      <c r="GB43" s="3"/>
      <c r="GC43" s="5"/>
      <c r="GD43" s="3"/>
      <c r="GE43" s="3"/>
      <c r="GF43" s="16"/>
      <c r="GG43" s="3"/>
      <c r="GH43" s="3"/>
      <c r="GI43" s="3"/>
      <c r="GJ43" s="3"/>
      <c r="GK43" s="3"/>
      <c r="GL43" s="3"/>
      <c r="GM43" s="3"/>
      <c r="GN43" s="3"/>
      <c r="GO43" s="3"/>
      <c r="GP43" s="5"/>
      <c r="GQ43" s="3"/>
      <c r="GR43" s="3"/>
      <c r="GS43" s="16"/>
      <c r="GT43" s="3"/>
      <c r="GU43" s="3"/>
      <c r="GV43" s="3"/>
      <c r="GW43" s="3"/>
      <c r="GX43" s="3"/>
      <c r="GY43" s="3"/>
      <c r="GZ43" s="3"/>
      <c r="HA43" s="3"/>
      <c r="HB43" s="3"/>
      <c r="HC43" s="5"/>
      <c r="HD43" s="3"/>
      <c r="HE43" s="3"/>
      <c r="HF43" s="16"/>
      <c r="HG43" s="3"/>
      <c r="HH43" s="3"/>
      <c r="HI43" s="3"/>
      <c r="HJ43" s="3"/>
      <c r="HK43" s="3"/>
      <c r="HL43" s="3"/>
      <c r="HM43" s="3"/>
      <c r="HN43" s="3"/>
      <c r="HO43" s="3"/>
      <c r="HP43" s="6"/>
      <c r="HQ43" s="3"/>
      <c r="HR43" s="3"/>
      <c r="HS43" s="16"/>
      <c r="HT43" s="3"/>
      <c r="HU43" s="3"/>
      <c r="HV43" s="3"/>
      <c r="HW43" s="3"/>
      <c r="HX43" s="3"/>
      <c r="HY43" s="3"/>
      <c r="HZ43" s="3"/>
      <c r="IA43" s="3"/>
      <c r="IB43" s="3"/>
      <c r="IC43" s="6"/>
      <c r="ID43" s="3"/>
      <c r="IE43" s="3"/>
      <c r="IF43" s="16"/>
      <c r="IG43" s="3"/>
      <c r="IH43" s="3"/>
      <c r="II43" s="3"/>
      <c r="IJ43" s="3"/>
      <c r="IK43" s="3"/>
      <c r="IL43" s="3"/>
      <c r="IM43" s="3"/>
      <c r="IN43" s="3"/>
      <c r="IO43" s="3"/>
      <c r="IP43" s="6"/>
      <c r="IQ43" s="3"/>
      <c r="IR43" s="3"/>
      <c r="IS43" s="16"/>
      <c r="IT43" s="3"/>
      <c r="IU43" s="3"/>
      <c r="IV43" s="3"/>
      <c r="IW43" s="3"/>
      <c r="IX43" s="3"/>
      <c r="IY43" s="3"/>
      <c r="IZ43" s="3"/>
      <c r="JA43" s="3"/>
      <c r="JB43" s="3"/>
      <c r="JC43" s="6"/>
      <c r="JD43" s="3"/>
      <c r="JE43" s="3"/>
      <c r="JF43" s="16"/>
      <c r="JG43" s="3"/>
      <c r="JH43" s="3"/>
      <c r="JI43" s="3"/>
      <c r="JJ43" s="163"/>
      <c r="JK43" s="3"/>
      <c r="JL43" s="3"/>
      <c r="JM43" s="3"/>
      <c r="JN43" s="3"/>
      <c r="JO43" s="3"/>
      <c r="JP43" s="6"/>
      <c r="JQ43" s="3"/>
      <c r="JR43" s="3"/>
      <c r="JS43" s="16"/>
      <c r="JT43" s="3"/>
      <c r="JU43" s="3"/>
      <c r="JV43" s="3"/>
      <c r="JW43" s="3"/>
      <c r="JX43" s="3"/>
      <c r="JY43" s="3"/>
      <c r="JZ43" s="3"/>
      <c r="KA43" s="3"/>
      <c r="KB43" s="3"/>
      <c r="KC43" s="6"/>
      <c r="KD43" s="3"/>
      <c r="KE43" s="3"/>
      <c r="KF43" s="16"/>
      <c r="KG43" s="3"/>
      <c r="KH43" s="3"/>
      <c r="KI43" s="3"/>
      <c r="KJ43" s="3"/>
      <c r="KK43" s="3"/>
      <c r="KL43" s="3"/>
      <c r="KM43" s="3"/>
      <c r="KN43" s="3"/>
      <c r="KO43" s="3"/>
      <c r="KP43" s="6"/>
      <c r="KQ43" s="3"/>
      <c r="KR43" s="3"/>
      <c r="KS43" s="16"/>
      <c r="KT43" s="3"/>
      <c r="KU43" s="3"/>
      <c r="KV43" s="3"/>
      <c r="KW43" s="3"/>
      <c r="KX43" s="3"/>
      <c r="KY43" s="3"/>
      <c r="KZ43" s="3"/>
      <c r="LA43" s="3"/>
      <c r="LB43" s="3"/>
      <c r="LC43" s="6"/>
      <c r="LD43" s="3"/>
      <c r="LE43" s="3"/>
      <c r="LF43" s="16"/>
      <c r="LG43" s="3"/>
      <c r="LH43" s="3"/>
      <c r="LI43" s="3"/>
      <c r="LJ43" s="3"/>
      <c r="LK43" s="3"/>
      <c r="LL43" s="3"/>
      <c r="LM43" s="3"/>
      <c r="LN43" s="3"/>
      <c r="LO43" s="3"/>
      <c r="LP43" s="6"/>
      <c r="LQ43" s="3"/>
      <c r="LR43" s="3"/>
      <c r="LS43" s="16"/>
      <c r="LT43" s="3"/>
      <c r="LU43" s="3"/>
      <c r="LV43" s="3"/>
      <c r="LW43" s="3"/>
      <c r="LX43" s="3"/>
      <c r="LY43" s="3"/>
      <c r="LZ43" s="3"/>
      <c r="MA43" s="3"/>
      <c r="MB43" s="3"/>
      <c r="MC43" s="6"/>
      <c r="MD43" s="3"/>
      <c r="ME43" s="3"/>
      <c r="MF43" s="16"/>
      <c r="MG43" s="3"/>
      <c r="MH43" s="3"/>
      <c r="MI43" s="3"/>
      <c r="MJ43" s="3"/>
      <c r="MK43" s="3"/>
      <c r="ML43" s="3"/>
      <c r="MM43" s="3"/>
      <c r="MN43" s="3"/>
      <c r="MO43" s="3"/>
      <c r="MP43" s="6"/>
    </row>
    <row r="45" spans="1:354" x14ac:dyDescent="0.25">
      <c r="F45" s="53"/>
      <c r="S45" s="53"/>
      <c r="AF45" s="53"/>
      <c r="AS45" s="53"/>
      <c r="BF45" s="53"/>
    </row>
    <row r="46" spans="1:354" x14ac:dyDescent="0.25">
      <c r="F46" s="53"/>
      <c r="S46" s="53"/>
      <c r="AF46" s="53"/>
      <c r="AS46" s="53"/>
      <c r="BF46" s="53"/>
    </row>
    <row r="47" spans="1:354" x14ac:dyDescent="0.25">
      <c r="F47" s="53"/>
      <c r="S47" s="53"/>
      <c r="AF47" s="53"/>
      <c r="AS47" s="53"/>
      <c r="BF47" s="53"/>
    </row>
    <row r="48" spans="1:354" x14ac:dyDescent="0.25">
      <c r="F48" s="53"/>
      <c r="S48" s="53"/>
      <c r="AF48" s="53"/>
      <c r="AS48" s="53"/>
      <c r="BF48" s="53"/>
    </row>
    <row r="49" spans="6:58" x14ac:dyDescent="0.25">
      <c r="F49" s="53"/>
      <c r="S49" s="53"/>
      <c r="AF49" s="53"/>
      <c r="AS49" s="53"/>
      <c r="BF49" s="53"/>
    </row>
    <row r="50" spans="6:58" x14ac:dyDescent="0.25">
      <c r="F50" s="53"/>
      <c r="S50" s="53"/>
      <c r="AF50" s="53"/>
      <c r="AS50" s="53"/>
      <c r="BF50" s="53"/>
    </row>
    <row r="51" spans="6:58" x14ac:dyDescent="0.25">
      <c r="F51" s="53"/>
      <c r="S51" s="53"/>
      <c r="AF51" s="53"/>
      <c r="AS51" s="53"/>
      <c r="BF51" s="53"/>
    </row>
  </sheetData>
  <mergeCells count="37">
    <mergeCell ref="MD3:MP3"/>
    <mergeCell ref="LD3:LP3"/>
    <mergeCell ref="LQ3:MC3"/>
    <mergeCell ref="A31:B36"/>
    <mergeCell ref="A37:B42"/>
    <mergeCell ref="IQ3:JC3"/>
    <mergeCell ref="ID3:IP3"/>
    <mergeCell ref="A5:A17"/>
    <mergeCell ref="B5:B10"/>
    <mergeCell ref="B11:B16"/>
    <mergeCell ref="B17:C17"/>
    <mergeCell ref="A18:A30"/>
    <mergeCell ref="B18:B23"/>
    <mergeCell ref="B24:B29"/>
    <mergeCell ref="B30:C30"/>
    <mergeCell ref="FD3:FP3"/>
    <mergeCell ref="HD3:HP3"/>
    <mergeCell ref="D3:P3"/>
    <mergeCell ref="Q3:AC3"/>
    <mergeCell ref="AD3:AP3"/>
    <mergeCell ref="AQ3:BC3"/>
    <mergeCell ref="BD3:BP3"/>
    <mergeCell ref="BQ3:CC3"/>
    <mergeCell ref="JQ3:KC3"/>
    <mergeCell ref="KD3:KP3"/>
    <mergeCell ref="JD3:JP3"/>
    <mergeCell ref="KQ3:LC3"/>
    <mergeCell ref="EQ3:FC3"/>
    <mergeCell ref="FQ3:GC3"/>
    <mergeCell ref="GD3:GP3"/>
    <mergeCell ref="GQ3:HC3"/>
    <mergeCell ref="CD3:CP3"/>
    <mergeCell ref="DD3:DP3"/>
    <mergeCell ref="DQ3:EC3"/>
    <mergeCell ref="ED3:EP3"/>
    <mergeCell ref="HQ3:IC3"/>
    <mergeCell ref="CQ3:DC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9" tint="0.59999389629810485"/>
  </sheetPr>
  <dimension ref="A1:MP69"/>
  <sheetViews>
    <sheetView zoomScale="140" zoomScaleNormal="14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3.85546875" style="8" customWidth="1"/>
    <col min="2" max="2" width="8" style="8" customWidth="1"/>
    <col min="3" max="3" width="22.28515625" style="2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5" customWidth="1"/>
    <col min="43" max="54" width="9.140625" style="8" customWidth="1"/>
    <col min="55" max="55" width="9.140625" style="5" customWidth="1"/>
    <col min="56" max="67" width="9.140625" style="8" customWidth="1"/>
    <col min="68" max="68" width="9.140625" style="55" customWidth="1"/>
    <col min="69" max="80" width="9.140625" style="8" customWidth="1"/>
    <col min="81" max="81" width="9.140625" style="55" customWidth="1"/>
    <col min="82" max="145" width="9.140625" style="8" customWidth="1"/>
    <col min="146" max="146" width="9.140625" style="95" customWidth="1"/>
    <col min="147" max="158" width="9.140625" style="8" customWidth="1"/>
    <col min="159" max="159" width="9.140625" style="55" customWidth="1"/>
    <col min="160" max="210" width="9.140625" style="8" customWidth="1"/>
    <col min="211" max="211" width="9.140625" style="95" customWidth="1"/>
    <col min="212" max="224" width="9.140625" style="8" customWidth="1"/>
    <col min="225" max="226" width="6.85546875" style="8" customWidth="1"/>
    <col min="227" max="232" width="4.85546875" style="8" customWidth="1"/>
    <col min="233" max="236" width="6.85546875" style="8" customWidth="1"/>
    <col min="237" max="237" width="9.140625" style="55" customWidth="1"/>
    <col min="238" max="249" width="9.140625" style="8" customWidth="1"/>
    <col min="250" max="250" width="9.140625" style="55" customWidth="1"/>
    <col min="251" max="262" width="9.140625" style="8" customWidth="1"/>
    <col min="263" max="263" width="9.140625" style="55" customWidth="1"/>
    <col min="264" max="267" width="9.140625" style="8" customWidth="1"/>
    <col min="268" max="275" width="9.140625" style="8"/>
    <col min="276" max="276" width="9.140625" style="55"/>
    <col min="277" max="280" width="9.140625" style="8" customWidth="1"/>
    <col min="281" max="288" width="9.140625" style="8"/>
    <col min="289" max="289" width="9.140625" style="55"/>
    <col min="290" max="293" width="9.140625" style="8" customWidth="1"/>
    <col min="294" max="301" width="9.140625" style="8"/>
    <col min="302" max="302" width="9.140625" style="55"/>
    <col min="303" max="314" width="9.140625" style="8"/>
    <col min="315" max="315" width="9.140625" style="55"/>
    <col min="316" max="327" width="9.140625" style="8"/>
    <col min="328" max="328" width="9.140625" style="55"/>
    <col min="329" max="340" width="9.140625" style="8"/>
    <col min="341" max="341" width="9.140625" style="55"/>
    <col min="342" max="353" width="9.140625" style="8"/>
    <col min="354" max="354" width="9.140625" style="55"/>
    <col min="355" max="16384" width="9.140625" style="8"/>
  </cols>
  <sheetData>
    <row r="1" spans="1:354" ht="18.75" x14ac:dyDescent="0.25">
      <c r="A1" s="1" t="s">
        <v>135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</row>
    <row r="2" spans="1:354" ht="13.5" thickBot="1" x14ac:dyDescent="0.3">
      <c r="A2" s="7"/>
      <c r="D2" s="20"/>
      <c r="Q2" s="20"/>
      <c r="AD2" s="20"/>
      <c r="AQ2" s="20"/>
    </row>
    <row r="3" spans="1:354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</row>
    <row r="4" spans="1:354" ht="56.25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24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162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163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170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174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179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179</v>
      </c>
    </row>
    <row r="5" spans="1:354" ht="27.75" customHeight="1" thickBot="1" x14ac:dyDescent="0.3">
      <c r="A5" s="188" t="s">
        <v>31</v>
      </c>
      <c r="B5" s="191" t="s">
        <v>32</v>
      </c>
      <c r="C5" s="21" t="s">
        <v>88</v>
      </c>
      <c r="D5" s="57"/>
      <c r="E5" s="57"/>
      <c r="F5" s="58"/>
      <c r="G5" s="57"/>
      <c r="H5" s="57"/>
      <c r="I5" s="57"/>
      <c r="J5" s="57"/>
      <c r="K5" s="57"/>
      <c r="L5" s="57"/>
      <c r="M5" s="57"/>
      <c r="N5" s="57"/>
      <c r="O5" s="57"/>
      <c r="P5" s="59">
        <f t="shared" ref="P5:P41" si="0">SUM(D5:O5)</f>
        <v>0</v>
      </c>
      <c r="Q5" s="57"/>
      <c r="R5" s="57"/>
      <c r="S5" s="58"/>
      <c r="T5" s="57"/>
      <c r="U5" s="57"/>
      <c r="V5" s="57"/>
      <c r="W5" s="57"/>
      <c r="X5" s="57"/>
      <c r="Y5" s="57"/>
      <c r="Z5" s="57"/>
      <c r="AA5" s="57"/>
      <c r="AB5" s="57"/>
      <c r="AC5" s="59">
        <f t="shared" ref="AC5:AC41" si="1">SUM(Q5:AB5)</f>
        <v>0</v>
      </c>
      <c r="AD5" s="57"/>
      <c r="AE5" s="57"/>
      <c r="AF5" s="58"/>
      <c r="AG5" s="57"/>
      <c r="AH5" s="57"/>
      <c r="AI5" s="57"/>
      <c r="AJ5" s="57"/>
      <c r="AK5" s="57"/>
      <c r="AL5" s="57"/>
      <c r="AM5" s="57"/>
      <c r="AN5" s="57"/>
      <c r="AO5" s="57"/>
      <c r="AP5" s="59">
        <f t="shared" ref="AP5:AP41" si="2">SUM(AD5:AO5)</f>
        <v>0</v>
      </c>
      <c r="AQ5" s="57"/>
      <c r="AR5" s="57"/>
      <c r="AS5" s="58"/>
      <c r="AT5" s="57"/>
      <c r="AU5" s="57"/>
      <c r="AV5" s="57"/>
      <c r="AW5" s="57"/>
      <c r="AX5" s="57"/>
      <c r="AY5" s="57"/>
      <c r="AZ5" s="57"/>
      <c r="BA5" s="57"/>
      <c r="BB5" s="57"/>
      <c r="BC5" s="59">
        <f t="shared" ref="BC5:BC41" si="3">SUM(AQ5:BB5)</f>
        <v>0</v>
      </c>
      <c r="BD5" s="57"/>
      <c r="BE5" s="57"/>
      <c r="BF5" s="58"/>
      <c r="BG5" s="57"/>
      <c r="BH5" s="57"/>
      <c r="BI5" s="57"/>
      <c r="BJ5" s="57"/>
      <c r="BK5" s="57"/>
      <c r="BL5" s="57"/>
      <c r="BM5" s="57"/>
      <c r="BN5" s="57"/>
      <c r="BO5" s="57"/>
      <c r="BP5" s="60">
        <f t="shared" ref="BP5:BP41" si="4">SUM(BD5:BO5)</f>
        <v>0</v>
      </c>
      <c r="BQ5" s="57"/>
      <c r="BR5" s="57"/>
      <c r="BS5" s="58"/>
      <c r="BT5" s="57"/>
      <c r="BU5" s="57"/>
      <c r="BV5" s="57"/>
      <c r="BW5" s="57"/>
      <c r="BX5" s="57"/>
      <c r="BY5" s="57"/>
      <c r="BZ5" s="57"/>
      <c r="CA5" s="57"/>
      <c r="CB5" s="57"/>
      <c r="CC5" s="60">
        <f t="shared" ref="CC5:CC41" si="5">SUM(BQ5:CB5)</f>
        <v>0</v>
      </c>
      <c r="CD5" s="57"/>
      <c r="CE5" s="57"/>
      <c r="CF5" s="58"/>
      <c r="CG5" s="57"/>
      <c r="CH5" s="57"/>
      <c r="CI5" s="57"/>
      <c r="CJ5" s="57"/>
      <c r="CK5" s="57"/>
      <c r="CL5" s="57"/>
      <c r="CM5" s="57"/>
      <c r="CN5" s="57"/>
      <c r="CO5" s="57"/>
      <c r="CP5" s="59">
        <f t="shared" ref="CP5:CP41" si="6">SUM(CD5:CO5)</f>
        <v>0</v>
      </c>
      <c r="CQ5" s="57"/>
      <c r="CR5" s="57"/>
      <c r="CS5" s="58"/>
      <c r="CT5" s="57"/>
      <c r="CU5" s="57"/>
      <c r="CV5" s="57"/>
      <c r="CW5" s="57"/>
      <c r="CX5" s="57"/>
      <c r="CY5" s="57"/>
      <c r="CZ5" s="57"/>
      <c r="DA5" s="57"/>
      <c r="DB5" s="57"/>
      <c r="DC5" s="59">
        <f t="shared" ref="DC5:DC41" si="7">SUM(CQ5:DB5)</f>
        <v>0</v>
      </c>
      <c r="DD5" s="57"/>
      <c r="DE5" s="57"/>
      <c r="DF5" s="58"/>
      <c r="DG5" s="57"/>
      <c r="DH5" s="57"/>
      <c r="DI5" s="57"/>
      <c r="DJ5" s="57"/>
      <c r="DK5" s="57"/>
      <c r="DL5" s="57"/>
      <c r="DM5" s="57"/>
      <c r="DN5" s="57"/>
      <c r="DO5" s="57"/>
      <c r="DP5" s="59">
        <f t="shared" ref="DP5:DP41" si="8">SUM(DD5:DO5)</f>
        <v>0</v>
      </c>
      <c r="DQ5" s="57"/>
      <c r="DR5" s="57"/>
      <c r="DS5" s="58"/>
      <c r="DT5" s="57"/>
      <c r="DU5" s="57"/>
      <c r="DV5" s="57"/>
      <c r="DW5" s="57"/>
      <c r="DX5" s="57"/>
      <c r="DY5" s="57"/>
      <c r="DZ5" s="57"/>
      <c r="EA5" s="57"/>
      <c r="EB5" s="57"/>
      <c r="EC5" s="59">
        <f t="shared" ref="EC5:EC41" si="9">SUM(DQ5:EB5)</f>
        <v>0</v>
      </c>
      <c r="ED5" s="57"/>
      <c r="EE5" s="57"/>
      <c r="EF5" s="58"/>
      <c r="EG5" s="57"/>
      <c r="EH5" s="57"/>
      <c r="EI5" s="57"/>
      <c r="EJ5" s="57"/>
      <c r="EK5" s="57"/>
      <c r="EL5" s="57"/>
      <c r="EM5" s="57"/>
      <c r="EN5" s="57"/>
      <c r="EO5" s="57"/>
      <c r="EP5" s="60">
        <f t="shared" ref="EP5:EP41" si="10">SUM(ED5:EO5)</f>
        <v>0</v>
      </c>
      <c r="EQ5" s="57"/>
      <c r="ER5" s="57"/>
      <c r="ES5" s="58"/>
      <c r="ET5" s="57"/>
      <c r="EU5" s="57"/>
      <c r="EV5" s="57"/>
      <c r="EW5" s="57"/>
      <c r="EX5" s="57"/>
      <c r="EY5" s="57"/>
      <c r="EZ5" s="57"/>
      <c r="FA5" s="57"/>
      <c r="FB5" s="57"/>
      <c r="FC5" s="60">
        <f t="shared" ref="FC5:FC41" si="11">SUM(EQ5:FB5)</f>
        <v>0</v>
      </c>
      <c r="FD5" s="57">
        <v>0</v>
      </c>
      <c r="FE5" s="57">
        <v>1</v>
      </c>
      <c r="FF5" s="58">
        <v>4</v>
      </c>
      <c r="FG5" s="57">
        <v>1</v>
      </c>
      <c r="FH5" s="57">
        <v>2</v>
      </c>
      <c r="FI5" s="57">
        <v>0</v>
      </c>
      <c r="FJ5" s="57">
        <v>2</v>
      </c>
      <c r="FK5" s="57">
        <v>3</v>
      </c>
      <c r="FL5" s="57">
        <v>2</v>
      </c>
      <c r="FM5" s="57">
        <v>2</v>
      </c>
      <c r="FN5" s="57">
        <v>2</v>
      </c>
      <c r="FO5" s="57">
        <v>2</v>
      </c>
      <c r="FP5" s="59">
        <f t="shared" ref="FP5:FP40" si="12">SUM(FD5:FO5)</f>
        <v>21</v>
      </c>
      <c r="FQ5" s="57">
        <v>3</v>
      </c>
      <c r="FR5" s="57">
        <v>1</v>
      </c>
      <c r="FS5" s="58">
        <v>1</v>
      </c>
      <c r="FT5" s="57">
        <v>1</v>
      </c>
      <c r="FU5" s="57">
        <v>3</v>
      </c>
      <c r="FV5" s="57">
        <v>1</v>
      </c>
      <c r="FW5" s="57">
        <v>0</v>
      </c>
      <c r="FX5" s="57">
        <v>4</v>
      </c>
      <c r="FY5" s="57">
        <v>0</v>
      </c>
      <c r="FZ5" s="57">
        <v>7</v>
      </c>
      <c r="GA5" s="57">
        <v>1</v>
      </c>
      <c r="GB5" s="57">
        <v>10</v>
      </c>
      <c r="GC5" s="59">
        <f t="shared" ref="GC5:GC12" si="13">SUM(FQ5:GB5)</f>
        <v>32</v>
      </c>
      <c r="GD5" s="57">
        <v>3</v>
      </c>
      <c r="GE5" s="57">
        <v>8</v>
      </c>
      <c r="GF5" s="58">
        <v>15</v>
      </c>
      <c r="GG5" s="57">
        <v>18</v>
      </c>
      <c r="GH5" s="57">
        <v>43</v>
      </c>
      <c r="GI5" s="57">
        <v>33</v>
      </c>
      <c r="GJ5" s="57">
        <v>32</v>
      </c>
      <c r="GK5" s="57">
        <v>30</v>
      </c>
      <c r="GL5" s="57">
        <v>29</v>
      </c>
      <c r="GM5" s="57">
        <v>35</v>
      </c>
      <c r="GN5" s="57">
        <v>35</v>
      </c>
      <c r="GO5" s="57">
        <v>46</v>
      </c>
      <c r="GP5" s="59">
        <f t="shared" ref="GP5:GP12" si="14">SUM(GD5:GO5)</f>
        <v>327</v>
      </c>
      <c r="GQ5" s="57">
        <v>32</v>
      </c>
      <c r="GR5" s="57">
        <v>34</v>
      </c>
      <c r="GS5" s="58">
        <v>59</v>
      </c>
      <c r="GT5" s="57">
        <v>45</v>
      </c>
      <c r="GU5" s="57">
        <v>25</v>
      </c>
      <c r="GV5" s="57">
        <v>31</v>
      </c>
      <c r="GW5" s="57">
        <v>39</v>
      </c>
      <c r="GX5" s="57">
        <v>58</v>
      </c>
      <c r="GY5" s="57">
        <v>34</v>
      </c>
      <c r="GZ5" s="57">
        <v>31</v>
      </c>
      <c r="HA5" s="57">
        <v>38</v>
      </c>
      <c r="HB5" s="57">
        <v>54</v>
      </c>
      <c r="HC5" s="60">
        <f t="shared" ref="HC5:HC12" si="15">SUM(GQ5:HB5)</f>
        <v>480</v>
      </c>
      <c r="HD5" s="57">
        <v>39</v>
      </c>
      <c r="HE5" s="57">
        <v>27</v>
      </c>
      <c r="HF5" s="58">
        <v>39</v>
      </c>
      <c r="HG5" s="57">
        <v>11</v>
      </c>
      <c r="HH5" s="57">
        <v>17</v>
      </c>
      <c r="HI5" s="57">
        <v>18</v>
      </c>
      <c r="HJ5" s="57">
        <v>19</v>
      </c>
      <c r="HK5" s="57">
        <v>28</v>
      </c>
      <c r="HL5" s="57">
        <v>23</v>
      </c>
      <c r="HM5" s="57">
        <v>16</v>
      </c>
      <c r="HN5" s="57">
        <v>16</v>
      </c>
      <c r="HO5" s="57">
        <v>13</v>
      </c>
      <c r="HP5" s="59">
        <f t="shared" ref="HP5:HP12" si="16">SUM(HD5:HO5)</f>
        <v>266</v>
      </c>
      <c r="HQ5" s="57">
        <v>22</v>
      </c>
      <c r="HR5" s="57">
        <v>28</v>
      </c>
      <c r="HS5" s="58">
        <v>16</v>
      </c>
      <c r="HT5" s="57">
        <v>17</v>
      </c>
      <c r="HU5" s="57">
        <v>17</v>
      </c>
      <c r="HV5" s="57">
        <v>7</v>
      </c>
      <c r="HW5" s="57">
        <v>25</v>
      </c>
      <c r="HX5" s="57">
        <v>14</v>
      </c>
      <c r="HY5" s="57">
        <v>20</v>
      </c>
      <c r="HZ5" s="57">
        <v>15</v>
      </c>
      <c r="IA5" s="57">
        <v>23</v>
      </c>
      <c r="IB5" s="57">
        <v>17</v>
      </c>
      <c r="IC5" s="60">
        <f t="shared" ref="IC5:IC12" si="17">SUM(HQ5:IB5)</f>
        <v>221</v>
      </c>
      <c r="ID5" s="57">
        <v>15</v>
      </c>
      <c r="IE5" s="57">
        <v>11</v>
      </c>
      <c r="IF5" s="58">
        <v>12</v>
      </c>
      <c r="IG5" s="57">
        <v>24</v>
      </c>
      <c r="IH5" s="57">
        <v>13</v>
      </c>
      <c r="II5" s="57">
        <v>28</v>
      </c>
      <c r="IJ5" s="57">
        <v>35</v>
      </c>
      <c r="IK5" s="57">
        <v>30</v>
      </c>
      <c r="IL5" s="57">
        <v>55</v>
      </c>
      <c r="IM5" s="57">
        <v>60</v>
      </c>
      <c r="IN5" s="57">
        <v>72</v>
      </c>
      <c r="IO5" s="57">
        <v>60</v>
      </c>
      <c r="IP5" s="60">
        <f t="shared" ref="IP5:IP12" si="18">SUM(ID5:IO5)</f>
        <v>415</v>
      </c>
      <c r="IQ5" s="57">
        <v>103</v>
      </c>
      <c r="IR5" s="57">
        <v>55</v>
      </c>
      <c r="IS5" s="58">
        <v>69</v>
      </c>
      <c r="IT5" s="57">
        <v>61</v>
      </c>
      <c r="IU5" s="57">
        <v>56</v>
      </c>
      <c r="IV5" s="57">
        <v>39</v>
      </c>
      <c r="IW5" s="57">
        <v>63</v>
      </c>
      <c r="IX5" s="57">
        <v>52</v>
      </c>
      <c r="IY5" s="57">
        <v>59</v>
      </c>
      <c r="IZ5" s="57">
        <v>79</v>
      </c>
      <c r="JA5" s="57">
        <v>85</v>
      </c>
      <c r="JB5" s="57">
        <v>62</v>
      </c>
      <c r="JC5" s="60">
        <f t="shared" ref="JC5:JC12" si="19">SUM(IQ5:JB5)</f>
        <v>783</v>
      </c>
      <c r="JD5" s="57">
        <v>71</v>
      </c>
      <c r="JE5" s="57">
        <v>85</v>
      </c>
      <c r="JF5" s="58">
        <v>48</v>
      </c>
      <c r="JG5" s="57">
        <v>57</v>
      </c>
      <c r="JH5" s="57">
        <v>53</v>
      </c>
      <c r="JI5" s="57">
        <v>67</v>
      </c>
      <c r="JJ5" s="57">
        <v>88</v>
      </c>
      <c r="JK5" s="57">
        <v>81</v>
      </c>
      <c r="JL5" s="57">
        <v>91</v>
      </c>
      <c r="JM5" s="57">
        <v>86</v>
      </c>
      <c r="JN5" s="57">
        <v>87</v>
      </c>
      <c r="JO5" s="57">
        <v>107</v>
      </c>
      <c r="JP5" s="60">
        <f t="shared" ref="JP5:JP12" si="20">SUM(JD5:JO5)</f>
        <v>921</v>
      </c>
      <c r="JQ5" s="57">
        <v>90</v>
      </c>
      <c r="JR5" s="57">
        <v>45</v>
      </c>
      <c r="JS5" s="58">
        <v>31</v>
      </c>
      <c r="JT5" s="57">
        <v>15</v>
      </c>
      <c r="JU5" s="57">
        <v>16</v>
      </c>
      <c r="JV5" s="57">
        <v>57</v>
      </c>
      <c r="JW5" s="57">
        <v>58</v>
      </c>
      <c r="JX5" s="57">
        <v>26</v>
      </c>
      <c r="JY5" s="57">
        <v>42</v>
      </c>
      <c r="JZ5" s="57">
        <v>46</v>
      </c>
      <c r="KA5" s="57">
        <v>47</v>
      </c>
      <c r="KB5" s="57">
        <v>48</v>
      </c>
      <c r="KC5" s="60">
        <f t="shared" ref="KC5:KC12" si="21">SUM(JQ5:KB5)</f>
        <v>521</v>
      </c>
      <c r="KD5" s="57">
        <v>16</v>
      </c>
      <c r="KE5" s="57">
        <v>21</v>
      </c>
      <c r="KF5" s="58">
        <v>49</v>
      </c>
      <c r="KG5" s="57">
        <v>46</v>
      </c>
      <c r="KH5" s="57">
        <v>35</v>
      </c>
      <c r="KI5" s="57">
        <v>127</v>
      </c>
      <c r="KJ5" s="57">
        <v>36</v>
      </c>
      <c r="KK5" s="57">
        <v>37</v>
      </c>
      <c r="KL5" s="57">
        <v>39</v>
      </c>
      <c r="KM5" s="57">
        <v>50</v>
      </c>
      <c r="KN5" s="57">
        <v>46</v>
      </c>
      <c r="KO5" s="57">
        <v>51</v>
      </c>
      <c r="KP5" s="60">
        <f t="shared" ref="KP5:KP12" si="22">SUM(KD5:KO5)</f>
        <v>553</v>
      </c>
      <c r="KQ5" s="57">
        <v>34</v>
      </c>
      <c r="KR5" s="57">
        <v>45</v>
      </c>
      <c r="KS5" s="58">
        <v>63</v>
      </c>
      <c r="KT5" s="57">
        <v>31</v>
      </c>
      <c r="KU5" s="57">
        <v>30</v>
      </c>
      <c r="KV5" s="57">
        <v>32</v>
      </c>
      <c r="KW5" s="57">
        <v>20</v>
      </c>
      <c r="KX5" s="57">
        <v>51</v>
      </c>
      <c r="KY5" s="57">
        <v>58</v>
      </c>
      <c r="KZ5" s="57">
        <v>47</v>
      </c>
      <c r="LA5" s="57">
        <v>33</v>
      </c>
      <c r="LB5" s="57">
        <v>31</v>
      </c>
      <c r="LC5" s="60">
        <f t="shared" ref="LC5:LC12" si="23">SUM(KQ5:LB5)</f>
        <v>475</v>
      </c>
      <c r="LD5" s="57">
        <v>34</v>
      </c>
      <c r="LE5" s="57">
        <v>21</v>
      </c>
      <c r="LF5" s="58">
        <v>20</v>
      </c>
      <c r="LG5" s="57">
        <v>20</v>
      </c>
      <c r="LH5" s="57">
        <v>49</v>
      </c>
      <c r="LI5" s="57">
        <v>37</v>
      </c>
      <c r="LJ5" s="57">
        <v>55</v>
      </c>
      <c r="LK5" s="57">
        <v>43</v>
      </c>
      <c r="LL5" s="57">
        <v>38</v>
      </c>
      <c r="LM5" s="57">
        <v>37</v>
      </c>
      <c r="LN5" s="57">
        <v>40</v>
      </c>
      <c r="LO5" s="57">
        <v>26</v>
      </c>
      <c r="LP5" s="60">
        <f t="shared" ref="LP5:LP12" si="24">SUM(LD5:LO5)</f>
        <v>420</v>
      </c>
      <c r="LQ5" s="168">
        <v>26</v>
      </c>
      <c r="LR5" s="168">
        <v>16</v>
      </c>
      <c r="LS5" s="169">
        <v>34</v>
      </c>
      <c r="LT5" s="168">
        <v>17</v>
      </c>
      <c r="LU5" s="168">
        <v>24</v>
      </c>
      <c r="LV5" s="168">
        <v>16</v>
      </c>
      <c r="LW5" s="168">
        <v>23</v>
      </c>
      <c r="LX5" s="168">
        <v>20</v>
      </c>
      <c r="LY5" s="168">
        <v>21</v>
      </c>
      <c r="LZ5" s="168">
        <v>0</v>
      </c>
      <c r="MA5" s="168">
        <v>0</v>
      </c>
      <c r="MB5" s="168">
        <v>3</v>
      </c>
      <c r="MC5" s="60">
        <f t="shared" ref="MC5:MC12" si="25">SUM(LQ5:MB5)</f>
        <v>200</v>
      </c>
      <c r="MD5" s="168">
        <v>10</v>
      </c>
      <c r="ME5" s="168">
        <v>6</v>
      </c>
      <c r="MF5" s="169">
        <v>5</v>
      </c>
      <c r="MG5" s="168">
        <v>9</v>
      </c>
      <c r="MH5" s="168">
        <v>4</v>
      </c>
      <c r="MI5" s="168">
        <v>10</v>
      </c>
      <c r="MJ5" s="168">
        <v>12</v>
      </c>
      <c r="MK5" s="168"/>
      <c r="ML5" s="168"/>
      <c r="MM5" s="168"/>
      <c r="MN5" s="168"/>
      <c r="MO5" s="168"/>
      <c r="MP5" s="60">
        <f t="shared" ref="MP5:MP12" si="26">SUM(MD5:MO5)</f>
        <v>56</v>
      </c>
    </row>
    <row r="6" spans="1:354" ht="13.5" thickBot="1" x14ac:dyDescent="0.3">
      <c r="A6" s="189"/>
      <c r="B6" s="191"/>
      <c r="C6" s="12" t="s">
        <v>89</v>
      </c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3">
        <f t="shared" si="0"/>
        <v>0</v>
      </c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3">
        <f t="shared" si="1"/>
        <v>0</v>
      </c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3">
        <f t="shared" si="2"/>
        <v>0</v>
      </c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3">
        <f t="shared" si="3"/>
        <v>0</v>
      </c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4">
        <f t="shared" si="4"/>
        <v>0</v>
      </c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4">
        <f t="shared" si="5"/>
        <v>0</v>
      </c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3">
        <f t="shared" si="6"/>
        <v>0</v>
      </c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3">
        <f t="shared" si="7"/>
        <v>0</v>
      </c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3">
        <f t="shared" si="8"/>
        <v>0</v>
      </c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3">
        <f t="shared" si="9"/>
        <v>0</v>
      </c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4">
        <f t="shared" si="10"/>
        <v>0</v>
      </c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4">
        <f t="shared" si="11"/>
        <v>0</v>
      </c>
      <c r="FD6" s="62">
        <v>164</v>
      </c>
      <c r="FE6" s="62">
        <v>95</v>
      </c>
      <c r="FF6" s="62">
        <v>169</v>
      </c>
      <c r="FG6" s="62">
        <v>145</v>
      </c>
      <c r="FH6" s="62">
        <v>116</v>
      </c>
      <c r="FI6" s="62">
        <v>138</v>
      </c>
      <c r="FJ6" s="62">
        <v>121</v>
      </c>
      <c r="FK6" s="62">
        <v>148</v>
      </c>
      <c r="FL6" s="62">
        <v>180</v>
      </c>
      <c r="FM6" s="62">
        <v>179</v>
      </c>
      <c r="FN6" s="62">
        <v>124</v>
      </c>
      <c r="FO6" s="62">
        <v>155</v>
      </c>
      <c r="FP6" s="63">
        <f t="shared" si="12"/>
        <v>1734</v>
      </c>
      <c r="FQ6" s="62">
        <v>118</v>
      </c>
      <c r="FR6" s="62">
        <v>136</v>
      </c>
      <c r="FS6" s="62">
        <v>148</v>
      </c>
      <c r="FT6" s="62">
        <v>121</v>
      </c>
      <c r="FU6" s="62">
        <v>123</v>
      </c>
      <c r="FV6" s="62">
        <v>163</v>
      </c>
      <c r="FW6" s="62">
        <v>145</v>
      </c>
      <c r="FX6" s="62">
        <v>142</v>
      </c>
      <c r="FY6" s="62">
        <v>174</v>
      </c>
      <c r="FZ6" s="62">
        <v>148</v>
      </c>
      <c r="GA6" s="62">
        <v>122</v>
      </c>
      <c r="GB6" s="62">
        <v>144</v>
      </c>
      <c r="GC6" s="63">
        <f t="shared" si="13"/>
        <v>1684</v>
      </c>
      <c r="GD6" s="62">
        <v>103</v>
      </c>
      <c r="GE6" s="62">
        <v>109</v>
      </c>
      <c r="GF6" s="62">
        <v>109</v>
      </c>
      <c r="GG6" s="62">
        <v>152</v>
      </c>
      <c r="GH6" s="62">
        <v>126</v>
      </c>
      <c r="GI6" s="62">
        <v>119</v>
      </c>
      <c r="GJ6" s="62">
        <v>167</v>
      </c>
      <c r="GK6" s="62">
        <v>140</v>
      </c>
      <c r="GL6" s="62">
        <v>128</v>
      </c>
      <c r="GM6" s="62">
        <v>158</v>
      </c>
      <c r="GN6" s="62">
        <v>147</v>
      </c>
      <c r="GO6" s="62">
        <v>123</v>
      </c>
      <c r="GP6" s="63">
        <f t="shared" si="14"/>
        <v>1581</v>
      </c>
      <c r="GQ6" s="62">
        <v>112</v>
      </c>
      <c r="GR6" s="62">
        <v>144</v>
      </c>
      <c r="GS6" s="62">
        <v>161</v>
      </c>
      <c r="GT6" s="62">
        <v>108</v>
      </c>
      <c r="GU6" s="62">
        <v>98</v>
      </c>
      <c r="GV6" s="62">
        <v>169</v>
      </c>
      <c r="GW6" s="62">
        <v>112</v>
      </c>
      <c r="GX6" s="62">
        <v>157</v>
      </c>
      <c r="GY6" s="62">
        <v>144</v>
      </c>
      <c r="GZ6" s="62">
        <v>147</v>
      </c>
      <c r="HA6" s="62">
        <v>114</v>
      </c>
      <c r="HB6" s="62">
        <v>138</v>
      </c>
      <c r="HC6" s="64">
        <f t="shared" si="15"/>
        <v>1604</v>
      </c>
      <c r="HD6" s="62">
        <v>122</v>
      </c>
      <c r="HE6" s="62">
        <v>131</v>
      </c>
      <c r="HF6" s="62">
        <v>156</v>
      </c>
      <c r="HG6" s="62">
        <v>104</v>
      </c>
      <c r="HH6" s="62">
        <v>123</v>
      </c>
      <c r="HI6" s="62">
        <v>131</v>
      </c>
      <c r="HJ6" s="62">
        <v>139</v>
      </c>
      <c r="HK6" s="62">
        <v>170</v>
      </c>
      <c r="HL6" s="62">
        <v>122</v>
      </c>
      <c r="HM6" s="62">
        <v>135</v>
      </c>
      <c r="HN6" s="62">
        <v>146</v>
      </c>
      <c r="HO6" s="62">
        <v>127</v>
      </c>
      <c r="HP6" s="63">
        <f t="shared" si="16"/>
        <v>1606</v>
      </c>
      <c r="HQ6" s="62">
        <v>124</v>
      </c>
      <c r="HR6" s="62">
        <v>125</v>
      </c>
      <c r="HS6" s="62">
        <v>141</v>
      </c>
      <c r="HT6" s="62">
        <v>170</v>
      </c>
      <c r="HU6" s="62">
        <v>120</v>
      </c>
      <c r="HV6" s="62">
        <v>129</v>
      </c>
      <c r="HW6" s="62">
        <v>131</v>
      </c>
      <c r="HX6" s="62">
        <v>130</v>
      </c>
      <c r="HY6" s="62">
        <v>144</v>
      </c>
      <c r="HZ6" s="62">
        <v>182</v>
      </c>
      <c r="IA6" s="62">
        <v>147</v>
      </c>
      <c r="IB6" s="62">
        <v>114</v>
      </c>
      <c r="IC6" s="64">
        <f t="shared" si="17"/>
        <v>1657</v>
      </c>
      <c r="ID6" s="62">
        <v>152</v>
      </c>
      <c r="IE6" s="62">
        <v>135</v>
      </c>
      <c r="IF6" s="62">
        <v>147</v>
      </c>
      <c r="IG6" s="62">
        <v>123</v>
      </c>
      <c r="IH6" s="62">
        <v>129</v>
      </c>
      <c r="II6" s="62">
        <v>160</v>
      </c>
      <c r="IJ6" s="62">
        <v>160</v>
      </c>
      <c r="IK6" s="62">
        <v>171</v>
      </c>
      <c r="IL6" s="62">
        <v>87</v>
      </c>
      <c r="IM6" s="62">
        <v>242</v>
      </c>
      <c r="IN6" s="62">
        <v>115</v>
      </c>
      <c r="IO6" s="62">
        <v>103</v>
      </c>
      <c r="IP6" s="64">
        <f t="shared" si="18"/>
        <v>1724</v>
      </c>
      <c r="IQ6" s="62">
        <v>142</v>
      </c>
      <c r="IR6" s="62">
        <v>107</v>
      </c>
      <c r="IS6" s="62">
        <v>154</v>
      </c>
      <c r="IT6" s="62">
        <v>158</v>
      </c>
      <c r="IU6" s="62">
        <v>197</v>
      </c>
      <c r="IV6" s="62">
        <v>122</v>
      </c>
      <c r="IW6" s="62">
        <v>267</v>
      </c>
      <c r="IX6" s="62">
        <v>158</v>
      </c>
      <c r="IY6" s="62">
        <v>140</v>
      </c>
      <c r="IZ6" s="62">
        <v>167</v>
      </c>
      <c r="JA6" s="62">
        <v>124</v>
      </c>
      <c r="JB6" s="62">
        <v>124</v>
      </c>
      <c r="JC6" s="64">
        <f t="shared" si="19"/>
        <v>1860</v>
      </c>
      <c r="JD6" s="62">
        <v>130</v>
      </c>
      <c r="JE6" s="62">
        <v>130</v>
      </c>
      <c r="JF6" s="62">
        <v>108</v>
      </c>
      <c r="JG6" s="62">
        <v>112</v>
      </c>
      <c r="JH6" s="62">
        <v>139</v>
      </c>
      <c r="JI6" s="62">
        <v>135</v>
      </c>
      <c r="JJ6" s="62">
        <v>149</v>
      </c>
      <c r="JK6" s="62">
        <v>130</v>
      </c>
      <c r="JL6" s="62">
        <v>125</v>
      </c>
      <c r="JM6" s="62">
        <v>120</v>
      </c>
      <c r="JN6" s="62">
        <v>140</v>
      </c>
      <c r="JO6" s="62">
        <v>139</v>
      </c>
      <c r="JP6" s="64">
        <f t="shared" si="20"/>
        <v>1557</v>
      </c>
      <c r="JQ6" s="62">
        <v>120</v>
      </c>
      <c r="JR6" s="62">
        <v>95</v>
      </c>
      <c r="JS6" s="62">
        <v>82</v>
      </c>
      <c r="JT6" s="62">
        <v>99</v>
      </c>
      <c r="JU6" s="62">
        <v>190</v>
      </c>
      <c r="JV6" s="62">
        <v>153</v>
      </c>
      <c r="JW6" s="62">
        <v>129</v>
      </c>
      <c r="JX6" s="62">
        <v>105</v>
      </c>
      <c r="JY6" s="62">
        <v>117</v>
      </c>
      <c r="JZ6" s="62">
        <v>101</v>
      </c>
      <c r="KA6" s="62">
        <v>97</v>
      </c>
      <c r="KB6" s="62">
        <v>144</v>
      </c>
      <c r="KC6" s="64">
        <f t="shared" si="21"/>
        <v>1432</v>
      </c>
      <c r="KD6" s="62">
        <v>46</v>
      </c>
      <c r="KE6" s="62">
        <v>86</v>
      </c>
      <c r="KF6" s="62">
        <v>125</v>
      </c>
      <c r="KG6" s="62">
        <v>132</v>
      </c>
      <c r="KH6" s="62">
        <v>97</v>
      </c>
      <c r="KI6" s="62">
        <v>45</v>
      </c>
      <c r="KJ6" s="62">
        <v>93</v>
      </c>
      <c r="KK6" s="62">
        <v>116</v>
      </c>
      <c r="KL6" s="62">
        <v>134</v>
      </c>
      <c r="KM6" s="62">
        <v>129</v>
      </c>
      <c r="KN6" s="62">
        <v>120</v>
      </c>
      <c r="KO6" s="62">
        <v>105</v>
      </c>
      <c r="KP6" s="64">
        <f t="shared" si="22"/>
        <v>1228</v>
      </c>
      <c r="KQ6" s="62">
        <v>89</v>
      </c>
      <c r="KR6" s="62">
        <v>83</v>
      </c>
      <c r="KS6" s="62">
        <v>118</v>
      </c>
      <c r="KT6" s="62">
        <v>85</v>
      </c>
      <c r="KU6" s="62">
        <v>92</v>
      </c>
      <c r="KV6" s="62">
        <v>38</v>
      </c>
      <c r="KW6" s="62">
        <v>89</v>
      </c>
      <c r="KX6" s="62">
        <v>137</v>
      </c>
      <c r="KY6" s="62">
        <v>131</v>
      </c>
      <c r="KZ6" s="62">
        <v>139</v>
      </c>
      <c r="LA6" s="62">
        <v>88</v>
      </c>
      <c r="LB6" s="62">
        <v>104</v>
      </c>
      <c r="LC6" s="64">
        <f t="shared" si="23"/>
        <v>1193</v>
      </c>
      <c r="LD6" s="62">
        <v>117</v>
      </c>
      <c r="LE6" s="62">
        <v>97</v>
      </c>
      <c r="LF6" s="62">
        <v>112</v>
      </c>
      <c r="LG6" s="62">
        <v>81</v>
      </c>
      <c r="LH6" s="62">
        <v>144</v>
      </c>
      <c r="LI6" s="62">
        <v>116</v>
      </c>
      <c r="LJ6" s="62">
        <v>96</v>
      </c>
      <c r="LK6" s="62">
        <v>122</v>
      </c>
      <c r="LL6" s="62">
        <v>105</v>
      </c>
      <c r="LM6" s="62">
        <v>116</v>
      </c>
      <c r="LN6" s="62">
        <v>119</v>
      </c>
      <c r="LO6" s="62">
        <v>91</v>
      </c>
      <c r="LP6" s="64">
        <f t="shared" si="24"/>
        <v>1316</v>
      </c>
      <c r="LQ6" s="164">
        <v>106</v>
      </c>
      <c r="LR6" s="164">
        <v>85</v>
      </c>
      <c r="LS6" s="164">
        <v>151</v>
      </c>
      <c r="LT6" s="164">
        <v>114</v>
      </c>
      <c r="LU6" s="164">
        <v>105</v>
      </c>
      <c r="LV6" s="164">
        <v>96</v>
      </c>
      <c r="LW6" s="164">
        <v>115</v>
      </c>
      <c r="LX6" s="164">
        <v>112</v>
      </c>
      <c r="LY6" s="164">
        <v>89</v>
      </c>
      <c r="LZ6" s="164">
        <v>0</v>
      </c>
      <c r="MA6" s="164">
        <v>0</v>
      </c>
      <c r="MB6" s="164">
        <v>178</v>
      </c>
      <c r="MC6" s="64">
        <f t="shared" si="25"/>
        <v>1151</v>
      </c>
      <c r="MD6" s="164">
        <v>208</v>
      </c>
      <c r="ME6" s="164">
        <v>125</v>
      </c>
      <c r="MF6" s="164">
        <v>121</v>
      </c>
      <c r="MG6" s="164">
        <v>110</v>
      </c>
      <c r="MH6" s="164">
        <v>101</v>
      </c>
      <c r="MI6" s="164">
        <v>64</v>
      </c>
      <c r="MJ6" s="164">
        <v>92</v>
      </c>
      <c r="MK6" s="164"/>
      <c r="ML6" s="164"/>
      <c r="MM6" s="164"/>
      <c r="MN6" s="164"/>
      <c r="MO6" s="164"/>
      <c r="MP6" s="64">
        <f t="shared" si="26"/>
        <v>821</v>
      </c>
    </row>
    <row r="7" spans="1:354" ht="13.5" thickBot="1" x14ac:dyDescent="0.3">
      <c r="A7" s="189"/>
      <c r="B7" s="191"/>
      <c r="C7" s="12" t="s">
        <v>90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>
        <f t="shared" si="0"/>
        <v>0</v>
      </c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3">
        <f t="shared" si="1"/>
        <v>0</v>
      </c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3">
        <f t="shared" si="2"/>
        <v>0</v>
      </c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3">
        <f t="shared" si="3"/>
        <v>0</v>
      </c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4">
        <f t="shared" si="4"/>
        <v>0</v>
      </c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4">
        <f t="shared" si="5"/>
        <v>0</v>
      </c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3">
        <f t="shared" si="6"/>
        <v>0</v>
      </c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3">
        <f t="shared" si="7"/>
        <v>0</v>
      </c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3">
        <f t="shared" si="8"/>
        <v>0</v>
      </c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3">
        <f t="shared" si="9"/>
        <v>0</v>
      </c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4">
        <f t="shared" si="10"/>
        <v>0</v>
      </c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4">
        <f t="shared" si="11"/>
        <v>0</v>
      </c>
      <c r="FD7" s="62">
        <v>37</v>
      </c>
      <c r="FE7" s="62">
        <v>25</v>
      </c>
      <c r="FF7" s="62">
        <v>21</v>
      </c>
      <c r="FG7" s="62">
        <v>35</v>
      </c>
      <c r="FH7" s="62">
        <v>25</v>
      </c>
      <c r="FI7" s="62">
        <v>17</v>
      </c>
      <c r="FJ7" s="62">
        <v>28</v>
      </c>
      <c r="FK7" s="62">
        <v>34</v>
      </c>
      <c r="FL7" s="62">
        <v>19</v>
      </c>
      <c r="FM7" s="62">
        <v>21</v>
      </c>
      <c r="FN7" s="62">
        <v>29</v>
      </c>
      <c r="FO7" s="62">
        <v>30</v>
      </c>
      <c r="FP7" s="63">
        <f t="shared" si="12"/>
        <v>321</v>
      </c>
      <c r="FQ7" s="62">
        <v>27</v>
      </c>
      <c r="FR7" s="62">
        <v>31</v>
      </c>
      <c r="FS7" s="62">
        <v>22</v>
      </c>
      <c r="FT7" s="62">
        <v>28</v>
      </c>
      <c r="FU7" s="62">
        <v>29</v>
      </c>
      <c r="FV7" s="62">
        <v>34</v>
      </c>
      <c r="FW7" s="62">
        <v>31</v>
      </c>
      <c r="FX7" s="62">
        <v>24</v>
      </c>
      <c r="FY7" s="62">
        <v>31</v>
      </c>
      <c r="FZ7" s="62">
        <v>28</v>
      </c>
      <c r="GA7" s="62">
        <v>23</v>
      </c>
      <c r="GB7" s="62">
        <v>30</v>
      </c>
      <c r="GC7" s="63">
        <f t="shared" si="13"/>
        <v>338</v>
      </c>
      <c r="GD7" s="62">
        <v>28</v>
      </c>
      <c r="GE7" s="62">
        <v>23</v>
      </c>
      <c r="GF7" s="62">
        <v>32</v>
      </c>
      <c r="GG7" s="62">
        <v>25</v>
      </c>
      <c r="GH7" s="62">
        <v>31</v>
      </c>
      <c r="GI7" s="62">
        <v>25</v>
      </c>
      <c r="GJ7" s="62">
        <v>38</v>
      </c>
      <c r="GK7" s="62">
        <v>27</v>
      </c>
      <c r="GL7" s="62">
        <v>33</v>
      </c>
      <c r="GM7" s="62">
        <v>27</v>
      </c>
      <c r="GN7" s="62">
        <v>32</v>
      </c>
      <c r="GO7" s="62">
        <v>31</v>
      </c>
      <c r="GP7" s="63">
        <f t="shared" si="14"/>
        <v>352</v>
      </c>
      <c r="GQ7" s="62">
        <v>23</v>
      </c>
      <c r="GR7" s="62">
        <v>26</v>
      </c>
      <c r="GS7" s="62">
        <v>21</v>
      </c>
      <c r="GT7" s="62">
        <v>20</v>
      </c>
      <c r="GU7" s="62">
        <v>20</v>
      </c>
      <c r="GV7" s="62">
        <v>35</v>
      </c>
      <c r="GW7" s="62">
        <v>32</v>
      </c>
      <c r="GX7" s="62">
        <v>27</v>
      </c>
      <c r="GY7" s="62">
        <v>22</v>
      </c>
      <c r="GZ7" s="62">
        <v>33</v>
      </c>
      <c r="HA7" s="62">
        <v>26</v>
      </c>
      <c r="HB7" s="62">
        <v>35</v>
      </c>
      <c r="HC7" s="64">
        <f t="shared" si="15"/>
        <v>320</v>
      </c>
      <c r="HD7" s="62">
        <v>30</v>
      </c>
      <c r="HE7" s="62">
        <v>27</v>
      </c>
      <c r="HF7" s="62">
        <v>30</v>
      </c>
      <c r="HG7" s="62">
        <v>28</v>
      </c>
      <c r="HH7" s="62">
        <v>20</v>
      </c>
      <c r="HI7" s="62">
        <v>21</v>
      </c>
      <c r="HJ7" s="62">
        <v>26</v>
      </c>
      <c r="HK7" s="62">
        <v>34</v>
      </c>
      <c r="HL7" s="62">
        <v>29</v>
      </c>
      <c r="HM7" s="62">
        <v>34</v>
      </c>
      <c r="HN7" s="62">
        <v>29</v>
      </c>
      <c r="HO7" s="62">
        <v>42</v>
      </c>
      <c r="HP7" s="63">
        <f t="shared" si="16"/>
        <v>350</v>
      </c>
      <c r="HQ7" s="62">
        <v>29</v>
      </c>
      <c r="HR7" s="62">
        <v>30</v>
      </c>
      <c r="HS7" s="62">
        <v>23</v>
      </c>
      <c r="HT7" s="62">
        <v>23</v>
      </c>
      <c r="HU7" s="62">
        <v>22</v>
      </c>
      <c r="HV7" s="62">
        <v>31</v>
      </c>
      <c r="HW7" s="62">
        <v>40</v>
      </c>
      <c r="HX7" s="62">
        <v>33</v>
      </c>
      <c r="HY7" s="62">
        <v>29</v>
      </c>
      <c r="HZ7" s="62">
        <v>35</v>
      </c>
      <c r="IA7" s="62">
        <v>30</v>
      </c>
      <c r="IB7" s="62">
        <v>30</v>
      </c>
      <c r="IC7" s="64">
        <f t="shared" si="17"/>
        <v>355</v>
      </c>
      <c r="ID7" s="62">
        <v>25</v>
      </c>
      <c r="IE7" s="62">
        <v>34</v>
      </c>
      <c r="IF7" s="62">
        <v>25</v>
      </c>
      <c r="IG7" s="62">
        <v>23</v>
      </c>
      <c r="IH7" s="62">
        <v>29</v>
      </c>
      <c r="II7" s="62">
        <v>31</v>
      </c>
      <c r="IJ7" s="62">
        <v>43</v>
      </c>
      <c r="IK7" s="62">
        <v>35</v>
      </c>
      <c r="IL7" s="62">
        <v>24</v>
      </c>
      <c r="IM7" s="62">
        <v>41</v>
      </c>
      <c r="IN7" s="62">
        <v>25</v>
      </c>
      <c r="IO7" s="62">
        <v>27</v>
      </c>
      <c r="IP7" s="64">
        <f t="shared" si="18"/>
        <v>362</v>
      </c>
      <c r="IQ7" s="62">
        <v>29</v>
      </c>
      <c r="IR7" s="62">
        <v>32</v>
      </c>
      <c r="IS7" s="62">
        <v>14</v>
      </c>
      <c r="IT7" s="62">
        <v>33</v>
      </c>
      <c r="IU7" s="62">
        <v>28</v>
      </c>
      <c r="IV7" s="62">
        <v>35</v>
      </c>
      <c r="IW7" s="62">
        <v>28</v>
      </c>
      <c r="IX7" s="62">
        <v>30</v>
      </c>
      <c r="IY7" s="62">
        <v>32</v>
      </c>
      <c r="IZ7" s="62">
        <v>30</v>
      </c>
      <c r="JA7" s="62">
        <v>18</v>
      </c>
      <c r="JB7" s="62">
        <v>18</v>
      </c>
      <c r="JC7" s="64">
        <f t="shared" si="19"/>
        <v>327</v>
      </c>
      <c r="JD7" s="62">
        <v>28</v>
      </c>
      <c r="JE7" s="62">
        <v>19</v>
      </c>
      <c r="JF7" s="62">
        <v>22</v>
      </c>
      <c r="JG7" s="62">
        <v>27</v>
      </c>
      <c r="JH7" s="62">
        <v>28</v>
      </c>
      <c r="JI7" s="62">
        <v>28</v>
      </c>
      <c r="JJ7" s="62">
        <v>33</v>
      </c>
      <c r="JK7" s="62">
        <v>31</v>
      </c>
      <c r="JL7" s="62">
        <v>22</v>
      </c>
      <c r="JM7" s="62">
        <v>31</v>
      </c>
      <c r="JN7" s="62">
        <v>28</v>
      </c>
      <c r="JO7" s="62">
        <v>34</v>
      </c>
      <c r="JP7" s="64">
        <f t="shared" si="20"/>
        <v>331</v>
      </c>
      <c r="JQ7" s="62">
        <v>23</v>
      </c>
      <c r="JR7" s="62">
        <v>19</v>
      </c>
      <c r="JS7" s="62">
        <v>19</v>
      </c>
      <c r="JT7" s="62">
        <v>14</v>
      </c>
      <c r="JU7" s="62">
        <v>29</v>
      </c>
      <c r="JV7" s="62">
        <v>30</v>
      </c>
      <c r="JW7" s="62">
        <v>19</v>
      </c>
      <c r="JX7" s="62">
        <v>19</v>
      </c>
      <c r="JY7" s="62">
        <v>18</v>
      </c>
      <c r="JZ7" s="62">
        <v>28</v>
      </c>
      <c r="KA7" s="62">
        <v>26</v>
      </c>
      <c r="KB7" s="62">
        <v>22</v>
      </c>
      <c r="KC7" s="64">
        <f t="shared" si="21"/>
        <v>266</v>
      </c>
      <c r="KD7" s="62">
        <v>15</v>
      </c>
      <c r="KE7" s="62">
        <v>10</v>
      </c>
      <c r="KF7" s="62">
        <v>28</v>
      </c>
      <c r="KG7" s="62">
        <v>23</v>
      </c>
      <c r="KH7" s="62">
        <v>23</v>
      </c>
      <c r="KI7" s="62">
        <v>40</v>
      </c>
      <c r="KJ7" s="62">
        <v>25</v>
      </c>
      <c r="KK7" s="62">
        <v>27</v>
      </c>
      <c r="KL7" s="62">
        <v>32</v>
      </c>
      <c r="KM7" s="62">
        <v>29</v>
      </c>
      <c r="KN7" s="62">
        <v>28</v>
      </c>
      <c r="KO7" s="62">
        <v>16</v>
      </c>
      <c r="KP7" s="64">
        <f t="shared" si="22"/>
        <v>296</v>
      </c>
      <c r="KQ7" s="62">
        <v>15</v>
      </c>
      <c r="KR7" s="62">
        <v>24</v>
      </c>
      <c r="KS7" s="62">
        <v>29</v>
      </c>
      <c r="KT7" s="62">
        <v>20</v>
      </c>
      <c r="KU7" s="62">
        <v>12</v>
      </c>
      <c r="KV7" s="62">
        <v>1</v>
      </c>
      <c r="KW7" s="62">
        <v>1</v>
      </c>
      <c r="KX7" s="62">
        <v>38</v>
      </c>
      <c r="KY7" s="62">
        <v>27</v>
      </c>
      <c r="KZ7" s="62">
        <v>36</v>
      </c>
      <c r="LA7" s="62">
        <v>23</v>
      </c>
      <c r="LB7" s="62">
        <v>18</v>
      </c>
      <c r="LC7" s="64">
        <f t="shared" si="23"/>
        <v>244</v>
      </c>
      <c r="LD7" s="62">
        <v>24</v>
      </c>
      <c r="LE7" s="62">
        <v>14</v>
      </c>
      <c r="LF7" s="62">
        <v>23</v>
      </c>
      <c r="LG7" s="62">
        <v>13</v>
      </c>
      <c r="LH7" s="62">
        <v>39</v>
      </c>
      <c r="LI7" s="62">
        <v>24</v>
      </c>
      <c r="LJ7" s="62">
        <v>29</v>
      </c>
      <c r="LK7" s="62">
        <v>32</v>
      </c>
      <c r="LL7" s="62">
        <v>23</v>
      </c>
      <c r="LM7" s="62">
        <v>21</v>
      </c>
      <c r="LN7" s="62">
        <v>26</v>
      </c>
      <c r="LO7" s="62">
        <v>28</v>
      </c>
      <c r="LP7" s="64">
        <f t="shared" si="24"/>
        <v>296</v>
      </c>
      <c r="LQ7" s="164">
        <v>18</v>
      </c>
      <c r="LR7" s="164">
        <v>22</v>
      </c>
      <c r="LS7" s="164">
        <v>34</v>
      </c>
      <c r="LT7" s="164">
        <v>23</v>
      </c>
      <c r="LU7" s="164">
        <v>20</v>
      </c>
      <c r="LV7" s="164">
        <v>24</v>
      </c>
      <c r="LW7" s="164">
        <v>29</v>
      </c>
      <c r="LX7" s="164">
        <v>22</v>
      </c>
      <c r="LY7" s="164">
        <v>23</v>
      </c>
      <c r="LZ7" s="164">
        <v>0</v>
      </c>
      <c r="MA7" s="164">
        <v>0</v>
      </c>
      <c r="MB7" s="164">
        <v>44</v>
      </c>
      <c r="MC7" s="64">
        <f t="shared" si="25"/>
        <v>259</v>
      </c>
      <c r="MD7" s="164">
        <v>48</v>
      </c>
      <c r="ME7" s="164">
        <v>18</v>
      </c>
      <c r="MF7" s="164">
        <v>11</v>
      </c>
      <c r="MG7" s="164">
        <v>25</v>
      </c>
      <c r="MH7" s="164">
        <v>20</v>
      </c>
      <c r="MI7" s="164">
        <v>17</v>
      </c>
      <c r="MJ7" s="164">
        <v>14</v>
      </c>
      <c r="MK7" s="164"/>
      <c r="ML7" s="164"/>
      <c r="MM7" s="164"/>
      <c r="MN7" s="164"/>
      <c r="MO7" s="164"/>
      <c r="MP7" s="64">
        <f t="shared" si="26"/>
        <v>153</v>
      </c>
    </row>
    <row r="8" spans="1:354" ht="13.5" thickBot="1" x14ac:dyDescent="0.3">
      <c r="A8" s="189"/>
      <c r="B8" s="191"/>
      <c r="C8" s="12" t="s">
        <v>91</v>
      </c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>
        <f t="shared" si="0"/>
        <v>0</v>
      </c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3">
        <f t="shared" si="1"/>
        <v>0</v>
      </c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3">
        <f t="shared" si="2"/>
        <v>0</v>
      </c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3">
        <f t="shared" si="3"/>
        <v>0</v>
      </c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4">
        <f t="shared" si="4"/>
        <v>0</v>
      </c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4">
        <f t="shared" si="5"/>
        <v>0</v>
      </c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3">
        <f t="shared" si="6"/>
        <v>0</v>
      </c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3">
        <f t="shared" si="7"/>
        <v>0</v>
      </c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3">
        <f t="shared" si="8"/>
        <v>0</v>
      </c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3">
        <f t="shared" si="9"/>
        <v>0</v>
      </c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4">
        <f t="shared" si="10"/>
        <v>0</v>
      </c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4">
        <f t="shared" si="11"/>
        <v>0</v>
      </c>
      <c r="FD8" s="62">
        <v>126</v>
      </c>
      <c r="FE8" s="62">
        <v>82</v>
      </c>
      <c r="FF8" s="62">
        <v>96</v>
      </c>
      <c r="FG8" s="62">
        <v>80</v>
      </c>
      <c r="FH8" s="62">
        <v>114</v>
      </c>
      <c r="FI8" s="62">
        <v>90</v>
      </c>
      <c r="FJ8" s="62">
        <v>100</v>
      </c>
      <c r="FK8" s="62">
        <v>105</v>
      </c>
      <c r="FL8" s="62">
        <v>119</v>
      </c>
      <c r="FM8" s="62">
        <v>86</v>
      </c>
      <c r="FN8" s="62">
        <v>72</v>
      </c>
      <c r="FO8" s="62">
        <v>99</v>
      </c>
      <c r="FP8" s="63">
        <f t="shared" si="12"/>
        <v>1169</v>
      </c>
      <c r="FQ8" s="62">
        <v>72</v>
      </c>
      <c r="FR8" s="62">
        <v>67</v>
      </c>
      <c r="FS8" s="62">
        <v>96</v>
      </c>
      <c r="FT8" s="62">
        <v>80</v>
      </c>
      <c r="FU8" s="62">
        <v>89</v>
      </c>
      <c r="FV8" s="62">
        <v>104</v>
      </c>
      <c r="FW8" s="62">
        <v>90</v>
      </c>
      <c r="FX8" s="62">
        <v>86</v>
      </c>
      <c r="FY8" s="62">
        <v>100</v>
      </c>
      <c r="FZ8" s="62">
        <v>90</v>
      </c>
      <c r="GA8" s="62">
        <v>79</v>
      </c>
      <c r="GB8" s="62">
        <v>93</v>
      </c>
      <c r="GC8" s="63">
        <f t="shared" si="13"/>
        <v>1046</v>
      </c>
      <c r="GD8" s="62">
        <v>97</v>
      </c>
      <c r="GE8" s="62">
        <v>84</v>
      </c>
      <c r="GF8" s="62">
        <v>86</v>
      </c>
      <c r="GG8" s="62">
        <v>109</v>
      </c>
      <c r="GH8" s="62">
        <v>60</v>
      </c>
      <c r="GI8" s="62">
        <v>63</v>
      </c>
      <c r="GJ8" s="62">
        <v>108</v>
      </c>
      <c r="GK8" s="62">
        <v>89</v>
      </c>
      <c r="GL8" s="62">
        <v>83</v>
      </c>
      <c r="GM8" s="62">
        <v>97</v>
      </c>
      <c r="GN8" s="62">
        <v>89</v>
      </c>
      <c r="GO8" s="62">
        <v>78</v>
      </c>
      <c r="GP8" s="63">
        <f t="shared" si="14"/>
        <v>1043</v>
      </c>
      <c r="GQ8" s="62">
        <v>78</v>
      </c>
      <c r="GR8" s="62">
        <v>77</v>
      </c>
      <c r="GS8" s="62">
        <v>70</v>
      </c>
      <c r="GT8" s="62">
        <v>63</v>
      </c>
      <c r="GU8" s="62">
        <v>85</v>
      </c>
      <c r="GV8" s="62">
        <v>81</v>
      </c>
      <c r="GW8" s="62">
        <v>89</v>
      </c>
      <c r="GX8" s="62">
        <v>86</v>
      </c>
      <c r="GY8" s="62">
        <v>86</v>
      </c>
      <c r="GZ8" s="62">
        <v>91</v>
      </c>
      <c r="HA8" s="62">
        <v>72</v>
      </c>
      <c r="HB8" s="62">
        <v>90</v>
      </c>
      <c r="HC8" s="64">
        <f t="shared" si="15"/>
        <v>968</v>
      </c>
      <c r="HD8" s="62">
        <v>79</v>
      </c>
      <c r="HE8" s="62">
        <v>54</v>
      </c>
      <c r="HF8" s="62">
        <v>92</v>
      </c>
      <c r="HG8" s="62">
        <v>92</v>
      </c>
      <c r="HH8" s="62">
        <v>52</v>
      </c>
      <c r="HI8" s="62">
        <v>84</v>
      </c>
      <c r="HJ8" s="62">
        <v>66</v>
      </c>
      <c r="HK8" s="62">
        <v>91</v>
      </c>
      <c r="HL8" s="62">
        <v>62</v>
      </c>
      <c r="HM8" s="62">
        <v>92</v>
      </c>
      <c r="HN8" s="62">
        <v>79</v>
      </c>
      <c r="HO8" s="62">
        <v>74</v>
      </c>
      <c r="HP8" s="63">
        <f t="shared" si="16"/>
        <v>917</v>
      </c>
      <c r="HQ8" s="62">
        <v>87</v>
      </c>
      <c r="HR8" s="62">
        <v>82</v>
      </c>
      <c r="HS8" s="62">
        <v>109</v>
      </c>
      <c r="HT8" s="62">
        <v>95</v>
      </c>
      <c r="HU8" s="62">
        <v>71</v>
      </c>
      <c r="HV8" s="62">
        <v>80</v>
      </c>
      <c r="HW8" s="62">
        <v>112</v>
      </c>
      <c r="HX8" s="62">
        <v>91</v>
      </c>
      <c r="HY8" s="62">
        <v>100</v>
      </c>
      <c r="HZ8" s="62">
        <v>83</v>
      </c>
      <c r="IA8" s="62">
        <v>105</v>
      </c>
      <c r="IB8" s="62">
        <v>112</v>
      </c>
      <c r="IC8" s="64">
        <f t="shared" si="17"/>
        <v>1127</v>
      </c>
      <c r="ID8" s="62">
        <v>89</v>
      </c>
      <c r="IE8" s="62">
        <v>62</v>
      </c>
      <c r="IF8" s="62">
        <v>95</v>
      </c>
      <c r="IG8" s="62">
        <v>94</v>
      </c>
      <c r="IH8" s="62">
        <v>81</v>
      </c>
      <c r="II8" s="62">
        <v>83</v>
      </c>
      <c r="IJ8" s="62">
        <v>100</v>
      </c>
      <c r="IK8" s="62">
        <v>155</v>
      </c>
      <c r="IL8" s="62">
        <v>74</v>
      </c>
      <c r="IM8" s="62">
        <v>72</v>
      </c>
      <c r="IN8" s="62">
        <v>117</v>
      </c>
      <c r="IO8" s="62">
        <v>75</v>
      </c>
      <c r="IP8" s="64">
        <f t="shared" si="18"/>
        <v>1097</v>
      </c>
      <c r="IQ8" s="62">
        <v>71</v>
      </c>
      <c r="IR8" s="62">
        <v>65</v>
      </c>
      <c r="IS8" s="62">
        <v>80</v>
      </c>
      <c r="IT8" s="62">
        <v>60</v>
      </c>
      <c r="IU8" s="62">
        <v>133</v>
      </c>
      <c r="IV8" s="62">
        <v>94</v>
      </c>
      <c r="IW8" s="62">
        <v>80</v>
      </c>
      <c r="IX8" s="62">
        <v>100</v>
      </c>
      <c r="IY8" s="62">
        <v>63</v>
      </c>
      <c r="IZ8" s="62">
        <v>78</v>
      </c>
      <c r="JA8" s="62">
        <v>94</v>
      </c>
      <c r="JB8" s="62">
        <v>99</v>
      </c>
      <c r="JC8" s="64">
        <f t="shared" si="19"/>
        <v>1017</v>
      </c>
      <c r="JD8" s="62">
        <v>105</v>
      </c>
      <c r="JE8" s="62">
        <v>100</v>
      </c>
      <c r="JF8" s="62">
        <v>88</v>
      </c>
      <c r="JG8" s="62">
        <v>63</v>
      </c>
      <c r="JH8" s="62">
        <v>109</v>
      </c>
      <c r="JI8" s="62">
        <v>86</v>
      </c>
      <c r="JJ8" s="62">
        <v>103</v>
      </c>
      <c r="JK8" s="62">
        <v>84</v>
      </c>
      <c r="JL8" s="62">
        <v>80</v>
      </c>
      <c r="JM8" s="62">
        <v>66</v>
      </c>
      <c r="JN8" s="62">
        <v>85</v>
      </c>
      <c r="JO8" s="62">
        <v>85</v>
      </c>
      <c r="JP8" s="64">
        <f t="shared" si="20"/>
        <v>1054</v>
      </c>
      <c r="JQ8" s="62">
        <v>74</v>
      </c>
      <c r="JR8" s="62">
        <v>58</v>
      </c>
      <c r="JS8" s="62">
        <v>59</v>
      </c>
      <c r="JT8" s="62">
        <v>59</v>
      </c>
      <c r="JU8" s="62">
        <v>51</v>
      </c>
      <c r="JV8" s="62">
        <v>80</v>
      </c>
      <c r="JW8" s="62">
        <v>77</v>
      </c>
      <c r="JX8" s="62">
        <v>50</v>
      </c>
      <c r="JY8" s="62">
        <v>77</v>
      </c>
      <c r="JZ8" s="62">
        <v>72</v>
      </c>
      <c r="KA8" s="62">
        <v>40</v>
      </c>
      <c r="KB8" s="62">
        <v>60</v>
      </c>
      <c r="KC8" s="64">
        <f t="shared" si="21"/>
        <v>757</v>
      </c>
      <c r="KD8" s="62">
        <v>26</v>
      </c>
      <c r="KE8" s="62">
        <v>50</v>
      </c>
      <c r="KF8" s="62">
        <v>64</v>
      </c>
      <c r="KG8" s="62">
        <v>56</v>
      </c>
      <c r="KH8" s="62">
        <v>57</v>
      </c>
      <c r="KI8" s="62">
        <v>52</v>
      </c>
      <c r="KJ8" s="62">
        <v>45</v>
      </c>
      <c r="KK8" s="62">
        <v>56</v>
      </c>
      <c r="KL8" s="62">
        <v>75</v>
      </c>
      <c r="KM8" s="62">
        <v>81</v>
      </c>
      <c r="KN8" s="62">
        <v>62</v>
      </c>
      <c r="KO8" s="62">
        <v>72</v>
      </c>
      <c r="KP8" s="64">
        <f t="shared" si="22"/>
        <v>696</v>
      </c>
      <c r="KQ8" s="62">
        <v>47</v>
      </c>
      <c r="KR8" s="62">
        <v>53</v>
      </c>
      <c r="KS8" s="62">
        <v>77</v>
      </c>
      <c r="KT8" s="62">
        <v>44</v>
      </c>
      <c r="KU8" s="62">
        <v>55</v>
      </c>
      <c r="KV8" s="62">
        <v>34</v>
      </c>
      <c r="KW8" s="62">
        <v>53</v>
      </c>
      <c r="KX8" s="62">
        <v>110</v>
      </c>
      <c r="KY8" s="62">
        <v>77</v>
      </c>
      <c r="KZ8" s="62">
        <v>54</v>
      </c>
      <c r="LA8" s="62">
        <v>55</v>
      </c>
      <c r="LB8" s="62">
        <v>45</v>
      </c>
      <c r="LC8" s="64">
        <f t="shared" si="23"/>
        <v>704</v>
      </c>
      <c r="LD8" s="62">
        <v>58</v>
      </c>
      <c r="LE8" s="62">
        <v>51</v>
      </c>
      <c r="LF8" s="62">
        <v>44</v>
      </c>
      <c r="LG8" s="62">
        <v>47</v>
      </c>
      <c r="LH8" s="62">
        <v>89</v>
      </c>
      <c r="LI8" s="62">
        <v>74</v>
      </c>
      <c r="LJ8" s="62">
        <v>76</v>
      </c>
      <c r="LK8" s="62">
        <v>94</v>
      </c>
      <c r="LL8" s="62">
        <v>79</v>
      </c>
      <c r="LM8" s="62">
        <v>56</v>
      </c>
      <c r="LN8" s="62">
        <v>117</v>
      </c>
      <c r="LO8" s="62">
        <v>51</v>
      </c>
      <c r="LP8" s="64">
        <f t="shared" si="24"/>
        <v>836</v>
      </c>
      <c r="LQ8" s="164">
        <v>62</v>
      </c>
      <c r="LR8" s="164">
        <v>68</v>
      </c>
      <c r="LS8" s="164">
        <v>65</v>
      </c>
      <c r="LT8" s="164">
        <v>63</v>
      </c>
      <c r="LU8" s="164">
        <v>75</v>
      </c>
      <c r="LV8" s="164">
        <v>44</v>
      </c>
      <c r="LW8" s="164">
        <v>68</v>
      </c>
      <c r="LX8" s="164">
        <v>59</v>
      </c>
      <c r="LY8" s="164">
        <v>35</v>
      </c>
      <c r="LZ8" s="164">
        <v>0</v>
      </c>
      <c r="MA8" s="164">
        <v>0</v>
      </c>
      <c r="MB8" s="164">
        <v>0</v>
      </c>
      <c r="MC8" s="64">
        <f t="shared" si="25"/>
        <v>539</v>
      </c>
      <c r="MD8" s="164">
        <v>0</v>
      </c>
      <c r="ME8" s="164">
        <v>167</v>
      </c>
      <c r="MF8" s="164">
        <v>122</v>
      </c>
      <c r="MG8" s="164">
        <v>75</v>
      </c>
      <c r="MH8" s="164">
        <v>85</v>
      </c>
      <c r="MI8" s="164">
        <v>57</v>
      </c>
      <c r="MJ8" s="164">
        <v>59</v>
      </c>
      <c r="MK8" s="164"/>
      <c r="ML8" s="164"/>
      <c r="MM8" s="164"/>
      <c r="MN8" s="164"/>
      <c r="MO8" s="164"/>
      <c r="MP8" s="64">
        <f t="shared" si="26"/>
        <v>565</v>
      </c>
    </row>
    <row r="9" spans="1:354" ht="13.5" thickBot="1" x14ac:dyDescent="0.3">
      <c r="A9" s="189"/>
      <c r="B9" s="191"/>
      <c r="C9" s="12" t="s">
        <v>92</v>
      </c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3">
        <f t="shared" si="0"/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3">
        <f t="shared" si="1"/>
        <v>0</v>
      </c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3">
        <f t="shared" si="2"/>
        <v>0</v>
      </c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3">
        <f t="shared" si="3"/>
        <v>0</v>
      </c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4">
        <f t="shared" si="4"/>
        <v>0</v>
      </c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4">
        <f t="shared" si="5"/>
        <v>0</v>
      </c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3">
        <f t="shared" si="6"/>
        <v>0</v>
      </c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3">
        <f t="shared" si="7"/>
        <v>0</v>
      </c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3">
        <f t="shared" si="8"/>
        <v>0</v>
      </c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3">
        <f t="shared" si="9"/>
        <v>0</v>
      </c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4">
        <f t="shared" si="10"/>
        <v>0</v>
      </c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4">
        <f t="shared" si="11"/>
        <v>0</v>
      </c>
      <c r="FD9" s="62">
        <v>94</v>
      </c>
      <c r="FE9" s="62">
        <v>69</v>
      </c>
      <c r="FF9" s="62">
        <v>77</v>
      </c>
      <c r="FG9" s="62">
        <v>67</v>
      </c>
      <c r="FH9" s="62">
        <v>125</v>
      </c>
      <c r="FI9" s="62">
        <v>83</v>
      </c>
      <c r="FJ9" s="62">
        <v>79</v>
      </c>
      <c r="FK9" s="62">
        <v>75</v>
      </c>
      <c r="FL9" s="62">
        <v>104</v>
      </c>
      <c r="FM9" s="62">
        <v>84</v>
      </c>
      <c r="FN9" s="62">
        <v>70</v>
      </c>
      <c r="FO9" s="62">
        <v>77</v>
      </c>
      <c r="FP9" s="63">
        <f t="shared" si="12"/>
        <v>1004</v>
      </c>
      <c r="FQ9" s="62">
        <v>82</v>
      </c>
      <c r="FR9" s="62">
        <v>70</v>
      </c>
      <c r="FS9" s="62">
        <v>96</v>
      </c>
      <c r="FT9" s="62">
        <v>50</v>
      </c>
      <c r="FU9" s="62">
        <v>78</v>
      </c>
      <c r="FV9" s="62">
        <v>88</v>
      </c>
      <c r="FW9" s="62">
        <v>82</v>
      </c>
      <c r="FX9" s="62">
        <v>89</v>
      </c>
      <c r="FY9" s="62">
        <v>102</v>
      </c>
      <c r="FZ9" s="62">
        <v>71</v>
      </c>
      <c r="GA9" s="62">
        <v>71</v>
      </c>
      <c r="GB9" s="62">
        <v>73</v>
      </c>
      <c r="GC9" s="63">
        <f t="shared" si="13"/>
        <v>952</v>
      </c>
      <c r="GD9" s="62">
        <v>68</v>
      </c>
      <c r="GE9" s="62">
        <v>79</v>
      </c>
      <c r="GF9" s="62">
        <v>73</v>
      </c>
      <c r="GG9" s="62">
        <v>79</v>
      </c>
      <c r="GH9" s="62">
        <v>63</v>
      </c>
      <c r="GI9" s="62">
        <v>68</v>
      </c>
      <c r="GJ9" s="62">
        <v>96</v>
      </c>
      <c r="GK9" s="62">
        <v>75</v>
      </c>
      <c r="GL9" s="62">
        <v>95</v>
      </c>
      <c r="GM9" s="62">
        <v>82</v>
      </c>
      <c r="GN9" s="62">
        <v>68</v>
      </c>
      <c r="GO9" s="62">
        <v>57</v>
      </c>
      <c r="GP9" s="63">
        <f t="shared" si="14"/>
        <v>903</v>
      </c>
      <c r="GQ9" s="62">
        <v>69</v>
      </c>
      <c r="GR9" s="62">
        <v>71</v>
      </c>
      <c r="GS9" s="62">
        <v>58</v>
      </c>
      <c r="GT9" s="62">
        <v>71</v>
      </c>
      <c r="GU9" s="62">
        <v>63</v>
      </c>
      <c r="GV9" s="62">
        <v>66</v>
      </c>
      <c r="GW9" s="62">
        <v>80</v>
      </c>
      <c r="GX9" s="62">
        <v>100</v>
      </c>
      <c r="GY9" s="62">
        <v>65</v>
      </c>
      <c r="GZ9" s="62">
        <v>63</v>
      </c>
      <c r="HA9" s="62">
        <v>74</v>
      </c>
      <c r="HB9" s="62">
        <v>79</v>
      </c>
      <c r="HC9" s="64">
        <f t="shared" si="15"/>
        <v>859</v>
      </c>
      <c r="HD9" s="62">
        <v>79</v>
      </c>
      <c r="HE9" s="62">
        <v>62</v>
      </c>
      <c r="HF9" s="62">
        <v>65</v>
      </c>
      <c r="HG9" s="62">
        <v>56</v>
      </c>
      <c r="HH9" s="62">
        <v>50</v>
      </c>
      <c r="HI9" s="62">
        <v>78</v>
      </c>
      <c r="HJ9" s="62">
        <v>68</v>
      </c>
      <c r="HK9" s="62">
        <v>67</v>
      </c>
      <c r="HL9" s="62">
        <v>66</v>
      </c>
      <c r="HM9" s="62">
        <v>90</v>
      </c>
      <c r="HN9" s="62">
        <v>75</v>
      </c>
      <c r="HO9" s="62">
        <v>54</v>
      </c>
      <c r="HP9" s="63">
        <f t="shared" si="16"/>
        <v>810</v>
      </c>
      <c r="HQ9" s="62">
        <v>64</v>
      </c>
      <c r="HR9" s="62">
        <v>62</v>
      </c>
      <c r="HS9" s="62">
        <v>85</v>
      </c>
      <c r="HT9" s="62">
        <v>75</v>
      </c>
      <c r="HU9" s="62">
        <v>45</v>
      </c>
      <c r="HV9" s="62">
        <v>57</v>
      </c>
      <c r="HW9" s="62">
        <v>77</v>
      </c>
      <c r="HX9" s="62">
        <v>102</v>
      </c>
      <c r="HY9" s="62">
        <v>78</v>
      </c>
      <c r="HZ9" s="62">
        <v>91</v>
      </c>
      <c r="IA9" s="62">
        <v>81</v>
      </c>
      <c r="IB9" s="62">
        <v>79</v>
      </c>
      <c r="IC9" s="64">
        <f t="shared" si="17"/>
        <v>896</v>
      </c>
      <c r="ID9" s="62">
        <v>80</v>
      </c>
      <c r="IE9" s="62">
        <v>58</v>
      </c>
      <c r="IF9" s="62">
        <v>51</v>
      </c>
      <c r="IG9" s="62">
        <v>52</v>
      </c>
      <c r="IH9" s="62">
        <v>102</v>
      </c>
      <c r="II9" s="62">
        <v>75</v>
      </c>
      <c r="IJ9" s="62">
        <v>94</v>
      </c>
      <c r="IK9" s="62">
        <v>67</v>
      </c>
      <c r="IL9" s="62">
        <v>84</v>
      </c>
      <c r="IM9" s="62">
        <v>81</v>
      </c>
      <c r="IN9" s="62">
        <v>69</v>
      </c>
      <c r="IO9" s="62">
        <v>69</v>
      </c>
      <c r="IP9" s="64">
        <f t="shared" si="18"/>
        <v>882</v>
      </c>
      <c r="IQ9" s="62">
        <v>59</v>
      </c>
      <c r="IR9" s="62">
        <v>55</v>
      </c>
      <c r="IS9" s="62">
        <v>57</v>
      </c>
      <c r="IT9" s="62">
        <v>56</v>
      </c>
      <c r="IU9" s="62">
        <v>81</v>
      </c>
      <c r="IV9" s="62">
        <v>56</v>
      </c>
      <c r="IW9" s="62">
        <v>58</v>
      </c>
      <c r="IX9" s="62">
        <v>74</v>
      </c>
      <c r="IY9" s="62">
        <v>68</v>
      </c>
      <c r="IZ9" s="62">
        <v>97</v>
      </c>
      <c r="JA9" s="62">
        <v>65</v>
      </c>
      <c r="JB9" s="62">
        <v>57</v>
      </c>
      <c r="JC9" s="64">
        <f t="shared" si="19"/>
        <v>783</v>
      </c>
      <c r="JD9" s="62">
        <v>80</v>
      </c>
      <c r="JE9" s="62">
        <v>56</v>
      </c>
      <c r="JF9" s="62">
        <v>73</v>
      </c>
      <c r="JG9" s="62">
        <v>64</v>
      </c>
      <c r="JH9" s="62">
        <v>68</v>
      </c>
      <c r="JI9" s="62">
        <v>72</v>
      </c>
      <c r="JJ9" s="62">
        <v>93</v>
      </c>
      <c r="JK9" s="62">
        <v>70</v>
      </c>
      <c r="JL9" s="62">
        <v>86</v>
      </c>
      <c r="JM9" s="62">
        <v>58</v>
      </c>
      <c r="JN9" s="62">
        <v>59</v>
      </c>
      <c r="JO9" s="62">
        <v>61</v>
      </c>
      <c r="JP9" s="64">
        <f t="shared" si="20"/>
        <v>840</v>
      </c>
      <c r="JQ9" s="62">
        <v>68</v>
      </c>
      <c r="JR9" s="62">
        <v>51</v>
      </c>
      <c r="JS9" s="62">
        <v>57</v>
      </c>
      <c r="JT9" s="62">
        <v>30</v>
      </c>
      <c r="JU9" s="62">
        <v>59</v>
      </c>
      <c r="JV9" s="62">
        <v>72</v>
      </c>
      <c r="JW9" s="62">
        <v>65</v>
      </c>
      <c r="JX9" s="62">
        <v>43</v>
      </c>
      <c r="JY9" s="62">
        <v>55</v>
      </c>
      <c r="JZ9" s="62">
        <v>55</v>
      </c>
      <c r="KA9" s="62">
        <v>20</v>
      </c>
      <c r="KB9" s="62">
        <v>45</v>
      </c>
      <c r="KC9" s="64">
        <f t="shared" si="21"/>
        <v>620</v>
      </c>
      <c r="KD9" s="62">
        <v>46</v>
      </c>
      <c r="KE9" s="62">
        <v>27</v>
      </c>
      <c r="KF9" s="62">
        <v>76</v>
      </c>
      <c r="KG9" s="62">
        <v>66</v>
      </c>
      <c r="KH9" s="62">
        <v>110</v>
      </c>
      <c r="KI9" s="62">
        <v>51</v>
      </c>
      <c r="KJ9" s="62">
        <v>74</v>
      </c>
      <c r="KK9" s="62">
        <v>54</v>
      </c>
      <c r="KL9" s="62">
        <v>73</v>
      </c>
      <c r="KM9" s="62">
        <v>66</v>
      </c>
      <c r="KN9" s="62">
        <v>64</v>
      </c>
      <c r="KO9" s="62">
        <v>50</v>
      </c>
      <c r="KP9" s="64">
        <f t="shared" si="22"/>
        <v>757</v>
      </c>
      <c r="KQ9" s="62">
        <v>46</v>
      </c>
      <c r="KR9" s="62">
        <v>42</v>
      </c>
      <c r="KS9" s="62">
        <v>59</v>
      </c>
      <c r="KT9" s="62">
        <v>44</v>
      </c>
      <c r="KU9" s="62">
        <v>52</v>
      </c>
      <c r="KV9" s="62">
        <v>34</v>
      </c>
      <c r="KW9" s="62">
        <v>46</v>
      </c>
      <c r="KX9" s="62">
        <v>104</v>
      </c>
      <c r="KY9" s="62">
        <v>70</v>
      </c>
      <c r="KZ9" s="62">
        <v>61</v>
      </c>
      <c r="LA9" s="62">
        <v>50</v>
      </c>
      <c r="LB9" s="62">
        <v>63</v>
      </c>
      <c r="LC9" s="64">
        <f t="shared" si="23"/>
        <v>671</v>
      </c>
      <c r="LD9" s="62">
        <v>62</v>
      </c>
      <c r="LE9" s="62">
        <v>45</v>
      </c>
      <c r="LF9" s="62">
        <v>65</v>
      </c>
      <c r="LG9" s="62">
        <v>51</v>
      </c>
      <c r="LH9" s="62">
        <v>78</v>
      </c>
      <c r="LI9" s="62">
        <v>68</v>
      </c>
      <c r="LJ9" s="62">
        <v>57</v>
      </c>
      <c r="LK9" s="62">
        <v>51</v>
      </c>
      <c r="LL9" s="62">
        <v>71</v>
      </c>
      <c r="LM9" s="62">
        <v>53</v>
      </c>
      <c r="LN9" s="62">
        <v>74</v>
      </c>
      <c r="LO9" s="62">
        <v>81</v>
      </c>
      <c r="LP9" s="64">
        <f t="shared" si="24"/>
        <v>756</v>
      </c>
      <c r="LQ9" s="164">
        <v>59</v>
      </c>
      <c r="LR9" s="164">
        <v>43</v>
      </c>
      <c r="LS9" s="164">
        <v>64</v>
      </c>
      <c r="LT9" s="164">
        <v>64</v>
      </c>
      <c r="LU9" s="164">
        <v>61</v>
      </c>
      <c r="LV9" s="164">
        <v>48</v>
      </c>
      <c r="LW9" s="164">
        <v>44</v>
      </c>
      <c r="LX9" s="164">
        <v>55</v>
      </c>
      <c r="LY9" s="164">
        <v>65</v>
      </c>
      <c r="LZ9" s="164">
        <v>0</v>
      </c>
      <c r="MA9" s="164">
        <v>0</v>
      </c>
      <c r="MB9" s="164">
        <v>22</v>
      </c>
      <c r="MC9" s="64">
        <f t="shared" si="25"/>
        <v>525</v>
      </c>
      <c r="MD9" s="164">
        <v>148</v>
      </c>
      <c r="ME9" s="164">
        <v>71</v>
      </c>
      <c r="MF9" s="164">
        <v>65</v>
      </c>
      <c r="MG9" s="164">
        <v>74</v>
      </c>
      <c r="MH9" s="164">
        <v>64</v>
      </c>
      <c r="MI9" s="164">
        <v>43</v>
      </c>
      <c r="MJ9" s="164">
        <v>53</v>
      </c>
      <c r="MK9" s="164"/>
      <c r="ML9" s="164"/>
      <c r="MM9" s="164"/>
      <c r="MN9" s="164"/>
      <c r="MO9" s="164"/>
      <c r="MP9" s="64">
        <f t="shared" si="26"/>
        <v>518</v>
      </c>
    </row>
    <row r="10" spans="1:354" ht="13.5" thickBot="1" x14ac:dyDescent="0.3">
      <c r="A10" s="189"/>
      <c r="B10" s="191"/>
      <c r="C10" s="12" t="s">
        <v>93</v>
      </c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>
        <f t="shared" si="0"/>
        <v>0</v>
      </c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3">
        <f t="shared" si="1"/>
        <v>0</v>
      </c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3">
        <f t="shared" si="2"/>
        <v>0</v>
      </c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3">
        <f t="shared" si="3"/>
        <v>0</v>
      </c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4">
        <f t="shared" si="4"/>
        <v>0</v>
      </c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4">
        <f t="shared" si="5"/>
        <v>0</v>
      </c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3">
        <f t="shared" si="6"/>
        <v>0</v>
      </c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3">
        <f t="shared" si="7"/>
        <v>0</v>
      </c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3">
        <f t="shared" si="8"/>
        <v>0</v>
      </c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3">
        <f t="shared" si="9"/>
        <v>0</v>
      </c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4">
        <f t="shared" si="10"/>
        <v>0</v>
      </c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4">
        <f t="shared" si="11"/>
        <v>0</v>
      </c>
      <c r="FD10" s="62">
        <v>38</v>
      </c>
      <c r="FE10" s="62">
        <v>54</v>
      </c>
      <c r="FF10" s="62">
        <v>30</v>
      </c>
      <c r="FG10" s="62">
        <v>54</v>
      </c>
      <c r="FH10" s="62">
        <v>57</v>
      </c>
      <c r="FI10" s="62">
        <v>57</v>
      </c>
      <c r="FJ10" s="62">
        <v>66</v>
      </c>
      <c r="FK10" s="62">
        <v>53</v>
      </c>
      <c r="FL10" s="62">
        <v>45</v>
      </c>
      <c r="FM10" s="62">
        <v>44</v>
      </c>
      <c r="FN10" s="62">
        <v>34</v>
      </c>
      <c r="FO10" s="62">
        <v>64</v>
      </c>
      <c r="FP10" s="63">
        <f t="shared" si="12"/>
        <v>596</v>
      </c>
      <c r="FQ10" s="62">
        <v>42</v>
      </c>
      <c r="FR10" s="62">
        <v>39</v>
      </c>
      <c r="FS10" s="62">
        <v>47</v>
      </c>
      <c r="FT10" s="62">
        <v>42</v>
      </c>
      <c r="FU10" s="62">
        <v>67</v>
      </c>
      <c r="FV10" s="62">
        <v>55</v>
      </c>
      <c r="FW10" s="62">
        <v>98</v>
      </c>
      <c r="FX10" s="62">
        <v>57</v>
      </c>
      <c r="FY10" s="62">
        <v>47</v>
      </c>
      <c r="FZ10" s="62">
        <v>40</v>
      </c>
      <c r="GA10" s="62">
        <v>39</v>
      </c>
      <c r="GB10" s="62">
        <v>54</v>
      </c>
      <c r="GC10" s="63">
        <f t="shared" si="13"/>
        <v>627</v>
      </c>
      <c r="GD10" s="62">
        <v>47</v>
      </c>
      <c r="GE10" s="62">
        <v>31</v>
      </c>
      <c r="GF10" s="62">
        <v>49</v>
      </c>
      <c r="GG10" s="62">
        <v>48</v>
      </c>
      <c r="GH10" s="62">
        <v>55</v>
      </c>
      <c r="GI10" s="62">
        <v>54</v>
      </c>
      <c r="GJ10" s="62">
        <v>50</v>
      </c>
      <c r="GK10" s="62">
        <v>48</v>
      </c>
      <c r="GL10" s="62">
        <v>52</v>
      </c>
      <c r="GM10" s="62">
        <v>40</v>
      </c>
      <c r="GN10" s="62">
        <v>50</v>
      </c>
      <c r="GO10" s="62">
        <v>44</v>
      </c>
      <c r="GP10" s="63">
        <f t="shared" si="14"/>
        <v>568</v>
      </c>
      <c r="GQ10" s="62">
        <v>36</v>
      </c>
      <c r="GR10" s="62">
        <v>53</v>
      </c>
      <c r="GS10" s="62">
        <v>51</v>
      </c>
      <c r="GT10" s="62">
        <v>33</v>
      </c>
      <c r="GU10" s="62">
        <v>49</v>
      </c>
      <c r="GV10" s="62">
        <v>44</v>
      </c>
      <c r="GW10" s="62">
        <v>27</v>
      </c>
      <c r="GX10" s="62">
        <v>66</v>
      </c>
      <c r="GY10" s="62">
        <v>33</v>
      </c>
      <c r="GZ10" s="62">
        <v>47</v>
      </c>
      <c r="HA10" s="62">
        <v>49</v>
      </c>
      <c r="HB10" s="62">
        <v>41</v>
      </c>
      <c r="HC10" s="64">
        <f t="shared" si="15"/>
        <v>529</v>
      </c>
      <c r="HD10" s="62">
        <v>32</v>
      </c>
      <c r="HE10" s="62">
        <v>34</v>
      </c>
      <c r="HF10" s="62">
        <v>31</v>
      </c>
      <c r="HG10" s="62">
        <v>48</v>
      </c>
      <c r="HH10" s="62">
        <v>37</v>
      </c>
      <c r="HI10" s="62">
        <v>41</v>
      </c>
      <c r="HJ10" s="62">
        <v>41</v>
      </c>
      <c r="HK10" s="62">
        <v>68</v>
      </c>
      <c r="HL10" s="62">
        <v>37</v>
      </c>
      <c r="HM10" s="62">
        <v>60</v>
      </c>
      <c r="HN10" s="62">
        <v>36</v>
      </c>
      <c r="HO10" s="62">
        <v>40</v>
      </c>
      <c r="HP10" s="63">
        <f t="shared" si="16"/>
        <v>505</v>
      </c>
      <c r="HQ10" s="62">
        <v>50</v>
      </c>
      <c r="HR10" s="62">
        <v>42</v>
      </c>
      <c r="HS10" s="62">
        <v>33</v>
      </c>
      <c r="HT10" s="62">
        <v>46</v>
      </c>
      <c r="HU10" s="62">
        <v>44</v>
      </c>
      <c r="HV10" s="62">
        <v>48</v>
      </c>
      <c r="HW10" s="62">
        <v>33</v>
      </c>
      <c r="HX10" s="62">
        <v>54</v>
      </c>
      <c r="HY10" s="62">
        <v>62</v>
      </c>
      <c r="HZ10" s="62">
        <v>43</v>
      </c>
      <c r="IA10" s="62">
        <v>47</v>
      </c>
      <c r="IB10" s="62">
        <v>38</v>
      </c>
      <c r="IC10" s="64">
        <f t="shared" si="17"/>
        <v>540</v>
      </c>
      <c r="ID10" s="62">
        <v>48</v>
      </c>
      <c r="IE10" s="62">
        <v>34</v>
      </c>
      <c r="IF10" s="62">
        <v>49</v>
      </c>
      <c r="IG10" s="62">
        <v>34</v>
      </c>
      <c r="IH10" s="62">
        <v>48</v>
      </c>
      <c r="II10" s="62">
        <v>60</v>
      </c>
      <c r="IJ10" s="62">
        <v>65</v>
      </c>
      <c r="IK10" s="62">
        <v>54</v>
      </c>
      <c r="IL10" s="62">
        <v>33</v>
      </c>
      <c r="IM10" s="62">
        <v>44</v>
      </c>
      <c r="IN10" s="62">
        <v>48</v>
      </c>
      <c r="IO10" s="62">
        <v>41</v>
      </c>
      <c r="IP10" s="64">
        <f t="shared" si="18"/>
        <v>558</v>
      </c>
      <c r="IQ10" s="62">
        <v>50</v>
      </c>
      <c r="IR10" s="62">
        <v>21</v>
      </c>
      <c r="IS10" s="62">
        <v>44</v>
      </c>
      <c r="IT10" s="62">
        <v>29</v>
      </c>
      <c r="IU10" s="62">
        <v>40</v>
      </c>
      <c r="IV10" s="62">
        <v>46</v>
      </c>
      <c r="IW10" s="62">
        <v>63</v>
      </c>
      <c r="IX10" s="62">
        <v>43</v>
      </c>
      <c r="IY10" s="62">
        <v>44</v>
      </c>
      <c r="IZ10" s="62">
        <v>55</v>
      </c>
      <c r="JA10" s="62">
        <v>32</v>
      </c>
      <c r="JB10" s="62">
        <v>37</v>
      </c>
      <c r="JC10" s="64">
        <f t="shared" si="19"/>
        <v>504</v>
      </c>
      <c r="JD10" s="62">
        <v>60</v>
      </c>
      <c r="JE10" s="62">
        <v>52</v>
      </c>
      <c r="JF10" s="62">
        <v>33</v>
      </c>
      <c r="JG10" s="62">
        <v>35</v>
      </c>
      <c r="JH10" s="62">
        <v>35</v>
      </c>
      <c r="JI10" s="62">
        <v>49</v>
      </c>
      <c r="JJ10" s="62">
        <v>59</v>
      </c>
      <c r="JK10" s="62">
        <v>42</v>
      </c>
      <c r="JL10" s="62">
        <v>48</v>
      </c>
      <c r="JM10" s="62">
        <v>43</v>
      </c>
      <c r="JN10" s="62">
        <v>47</v>
      </c>
      <c r="JO10" s="62">
        <v>52</v>
      </c>
      <c r="JP10" s="64">
        <f t="shared" si="20"/>
        <v>555</v>
      </c>
      <c r="JQ10" s="62">
        <v>37</v>
      </c>
      <c r="JR10" s="62">
        <v>38</v>
      </c>
      <c r="JS10" s="62">
        <v>53</v>
      </c>
      <c r="JT10" s="62">
        <v>33</v>
      </c>
      <c r="JU10" s="62">
        <v>26</v>
      </c>
      <c r="JV10" s="62">
        <v>64</v>
      </c>
      <c r="JW10" s="62">
        <v>44</v>
      </c>
      <c r="JX10" s="62">
        <v>31</v>
      </c>
      <c r="JY10" s="62">
        <v>54</v>
      </c>
      <c r="JZ10" s="62">
        <v>29</v>
      </c>
      <c r="KA10" s="62">
        <v>32</v>
      </c>
      <c r="KB10" s="62">
        <v>41</v>
      </c>
      <c r="KC10" s="64">
        <f t="shared" si="21"/>
        <v>482</v>
      </c>
      <c r="KD10" s="62">
        <v>27</v>
      </c>
      <c r="KE10" s="62">
        <v>13</v>
      </c>
      <c r="KF10" s="62">
        <v>30</v>
      </c>
      <c r="KG10" s="62">
        <v>22</v>
      </c>
      <c r="KH10" s="62">
        <v>62</v>
      </c>
      <c r="KI10" s="62">
        <v>42</v>
      </c>
      <c r="KJ10" s="62">
        <v>29</v>
      </c>
      <c r="KK10" s="62">
        <v>37</v>
      </c>
      <c r="KL10" s="62">
        <v>33</v>
      </c>
      <c r="KM10" s="62">
        <v>29</v>
      </c>
      <c r="KN10" s="62">
        <v>46</v>
      </c>
      <c r="KO10" s="62">
        <v>26</v>
      </c>
      <c r="KP10" s="64">
        <f t="shared" si="22"/>
        <v>396</v>
      </c>
      <c r="KQ10" s="62">
        <v>40</v>
      </c>
      <c r="KR10" s="62">
        <v>36</v>
      </c>
      <c r="KS10" s="62">
        <v>41</v>
      </c>
      <c r="KT10" s="62">
        <v>17</v>
      </c>
      <c r="KU10" s="62">
        <v>24</v>
      </c>
      <c r="KV10" s="62">
        <v>5</v>
      </c>
      <c r="KW10" s="62">
        <v>0</v>
      </c>
      <c r="KX10" s="62">
        <v>50</v>
      </c>
      <c r="KY10" s="62">
        <v>77</v>
      </c>
      <c r="KZ10" s="62">
        <v>34</v>
      </c>
      <c r="LA10" s="62">
        <v>36</v>
      </c>
      <c r="LB10" s="62">
        <v>28</v>
      </c>
      <c r="LC10" s="64">
        <f t="shared" si="23"/>
        <v>388</v>
      </c>
      <c r="LD10" s="62">
        <v>37</v>
      </c>
      <c r="LE10" s="62">
        <v>28</v>
      </c>
      <c r="LF10" s="62">
        <v>25</v>
      </c>
      <c r="LG10" s="62">
        <v>12</v>
      </c>
      <c r="LH10" s="62">
        <v>49</v>
      </c>
      <c r="LI10" s="62">
        <v>45</v>
      </c>
      <c r="LJ10" s="62">
        <v>21</v>
      </c>
      <c r="LK10" s="62">
        <v>35</v>
      </c>
      <c r="LL10" s="62">
        <v>43</v>
      </c>
      <c r="LM10" s="62">
        <v>44</v>
      </c>
      <c r="LN10" s="62">
        <v>27</v>
      </c>
      <c r="LO10" s="62">
        <v>23</v>
      </c>
      <c r="LP10" s="64">
        <f t="shared" si="24"/>
        <v>389</v>
      </c>
      <c r="LQ10" s="164">
        <v>26</v>
      </c>
      <c r="LR10" s="164">
        <v>33</v>
      </c>
      <c r="LS10" s="164">
        <v>31</v>
      </c>
      <c r="LT10" s="164">
        <v>52</v>
      </c>
      <c r="LU10" s="164">
        <v>34</v>
      </c>
      <c r="LV10" s="164">
        <v>35</v>
      </c>
      <c r="LW10" s="164">
        <v>27</v>
      </c>
      <c r="LX10" s="164">
        <v>50</v>
      </c>
      <c r="LY10" s="164">
        <v>49</v>
      </c>
      <c r="LZ10" s="164">
        <v>19</v>
      </c>
      <c r="MA10" s="164">
        <v>24</v>
      </c>
      <c r="MB10" s="164">
        <v>45</v>
      </c>
      <c r="MC10" s="64">
        <f t="shared" si="25"/>
        <v>425</v>
      </c>
      <c r="MD10" s="164">
        <v>27</v>
      </c>
      <c r="ME10" s="164">
        <v>26</v>
      </c>
      <c r="MF10" s="164">
        <v>46</v>
      </c>
      <c r="MG10" s="164">
        <v>26</v>
      </c>
      <c r="MH10" s="164">
        <v>31</v>
      </c>
      <c r="MI10" s="164">
        <v>27</v>
      </c>
      <c r="MJ10" s="164">
        <v>40</v>
      </c>
      <c r="MK10" s="164"/>
      <c r="ML10" s="164"/>
      <c r="MM10" s="164"/>
      <c r="MN10" s="164"/>
      <c r="MO10" s="164"/>
      <c r="MP10" s="64">
        <f t="shared" si="26"/>
        <v>223</v>
      </c>
    </row>
    <row r="11" spans="1:354" s="70" customFormat="1" ht="13.5" thickBot="1" x14ac:dyDescent="0.3">
      <c r="A11" s="189"/>
      <c r="B11" s="191"/>
      <c r="C11" s="107" t="s">
        <v>129</v>
      </c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68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68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68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68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69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69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68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68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68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68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69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69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132"/>
      <c r="FP11" s="68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  <c r="GB11" s="132"/>
      <c r="GC11" s="68"/>
      <c r="GD11" s="132"/>
      <c r="GE11" s="132"/>
      <c r="GF11" s="132"/>
      <c r="GG11" s="132"/>
      <c r="GH11" s="132"/>
      <c r="GI11" s="132"/>
      <c r="GJ11" s="132"/>
      <c r="GK11" s="132"/>
      <c r="GL11" s="132"/>
      <c r="GM11" s="132"/>
      <c r="GN11" s="132"/>
      <c r="GO11" s="132"/>
      <c r="GP11" s="68"/>
      <c r="GQ11" s="132"/>
      <c r="GR11" s="132"/>
      <c r="GS11" s="132"/>
      <c r="GT11" s="132"/>
      <c r="GU11" s="132"/>
      <c r="GV11" s="132"/>
      <c r="GW11" s="132"/>
      <c r="GX11" s="132"/>
      <c r="GY11" s="132"/>
      <c r="GZ11" s="132"/>
      <c r="HA11" s="132"/>
      <c r="HB11" s="132"/>
      <c r="HC11" s="69"/>
      <c r="HD11" s="132"/>
      <c r="HE11" s="132"/>
      <c r="HF11" s="132"/>
      <c r="HG11" s="132"/>
      <c r="HH11" s="132"/>
      <c r="HI11" s="132"/>
      <c r="HJ11" s="132"/>
      <c r="HK11" s="132"/>
      <c r="HL11" s="132"/>
      <c r="HM11" s="132"/>
      <c r="HN11" s="132"/>
      <c r="HO11" s="132"/>
      <c r="HP11" s="68"/>
      <c r="HQ11" s="132"/>
      <c r="HR11" s="132"/>
      <c r="HS11" s="132"/>
      <c r="HT11" s="132"/>
      <c r="HU11" s="132"/>
      <c r="HV11" s="132"/>
      <c r="HW11" s="132"/>
      <c r="HX11" s="132"/>
      <c r="HY11" s="132"/>
      <c r="HZ11" s="132"/>
      <c r="IA11" s="132"/>
      <c r="IB11" s="132"/>
      <c r="IC11" s="69"/>
      <c r="ID11" s="132"/>
      <c r="IE11" s="132"/>
      <c r="IF11" s="132"/>
      <c r="IG11" s="132"/>
      <c r="IH11" s="132"/>
      <c r="II11" s="132"/>
      <c r="IJ11" s="132"/>
      <c r="IK11" s="132"/>
      <c r="IL11" s="132"/>
      <c r="IM11" s="132"/>
      <c r="IN11" s="132"/>
      <c r="IO11" s="132"/>
      <c r="IP11" s="69"/>
      <c r="IQ11" s="132"/>
      <c r="IR11" s="132"/>
      <c r="IS11" s="132">
        <v>41</v>
      </c>
      <c r="IT11" s="132">
        <v>63</v>
      </c>
      <c r="IU11" s="132">
        <v>68</v>
      </c>
      <c r="IV11" s="132">
        <v>54</v>
      </c>
      <c r="IW11" s="132">
        <v>53</v>
      </c>
      <c r="IX11" s="132">
        <v>55</v>
      </c>
      <c r="IY11" s="132">
        <v>41</v>
      </c>
      <c r="IZ11" s="132">
        <v>76</v>
      </c>
      <c r="JA11" s="132">
        <v>62</v>
      </c>
      <c r="JB11" s="132">
        <v>67</v>
      </c>
      <c r="JC11" s="69"/>
      <c r="JD11" s="132">
        <v>59</v>
      </c>
      <c r="JE11" s="132">
        <v>50</v>
      </c>
      <c r="JF11" s="132">
        <v>52</v>
      </c>
      <c r="JG11" s="132">
        <v>44</v>
      </c>
      <c r="JH11" s="132">
        <v>51</v>
      </c>
      <c r="JI11" s="132">
        <v>51</v>
      </c>
      <c r="JJ11" s="62">
        <v>61</v>
      </c>
      <c r="JK11" s="132">
        <v>71</v>
      </c>
      <c r="JL11" s="132">
        <v>53</v>
      </c>
      <c r="JM11" s="132">
        <v>48</v>
      </c>
      <c r="JN11" s="132">
        <v>49</v>
      </c>
      <c r="JO11" s="132">
        <v>48</v>
      </c>
      <c r="JP11" s="69">
        <f t="shared" si="20"/>
        <v>637</v>
      </c>
      <c r="JQ11" s="132">
        <v>51</v>
      </c>
      <c r="JR11" s="132">
        <v>44</v>
      </c>
      <c r="JS11" s="132">
        <v>32</v>
      </c>
      <c r="JT11" s="132">
        <v>36</v>
      </c>
      <c r="JU11" s="132">
        <v>37</v>
      </c>
      <c r="JV11" s="132">
        <v>66</v>
      </c>
      <c r="JW11" s="132">
        <v>44</v>
      </c>
      <c r="JX11" s="132">
        <v>50</v>
      </c>
      <c r="JY11" s="132">
        <v>52</v>
      </c>
      <c r="JZ11" s="132">
        <v>40</v>
      </c>
      <c r="KA11" s="132">
        <v>36</v>
      </c>
      <c r="KB11" s="132">
        <v>61</v>
      </c>
      <c r="KC11" s="69">
        <f t="shared" si="21"/>
        <v>549</v>
      </c>
      <c r="KD11" s="132">
        <v>20</v>
      </c>
      <c r="KE11" s="132">
        <v>33</v>
      </c>
      <c r="KF11" s="132">
        <v>58</v>
      </c>
      <c r="KG11" s="132">
        <v>36</v>
      </c>
      <c r="KH11" s="132">
        <v>37</v>
      </c>
      <c r="KI11" s="132">
        <v>60</v>
      </c>
      <c r="KJ11" s="132">
        <v>44</v>
      </c>
      <c r="KK11" s="132">
        <v>57</v>
      </c>
      <c r="KL11" s="132">
        <v>60</v>
      </c>
      <c r="KM11" s="132">
        <v>39</v>
      </c>
      <c r="KN11" s="132">
        <v>41</v>
      </c>
      <c r="KO11" s="132">
        <v>45</v>
      </c>
      <c r="KP11" s="69">
        <f t="shared" si="22"/>
        <v>530</v>
      </c>
      <c r="KQ11" s="132">
        <v>38</v>
      </c>
      <c r="KR11" s="132">
        <v>26</v>
      </c>
      <c r="KS11" s="132">
        <v>46</v>
      </c>
      <c r="KT11" s="132">
        <v>38</v>
      </c>
      <c r="KU11" s="132">
        <v>41</v>
      </c>
      <c r="KV11" s="62">
        <v>3</v>
      </c>
      <c r="KW11" s="132">
        <v>43</v>
      </c>
      <c r="KX11" s="132">
        <v>81</v>
      </c>
      <c r="KY11" s="132">
        <v>43</v>
      </c>
      <c r="KZ11" s="132">
        <v>48</v>
      </c>
      <c r="LA11" s="132">
        <v>42</v>
      </c>
      <c r="LB11" s="132">
        <v>38</v>
      </c>
      <c r="LC11" s="69">
        <f t="shared" si="23"/>
        <v>487</v>
      </c>
      <c r="LD11" s="132">
        <v>35</v>
      </c>
      <c r="LE11" s="132">
        <v>37</v>
      </c>
      <c r="LF11" s="132">
        <v>44</v>
      </c>
      <c r="LG11" s="132">
        <v>32</v>
      </c>
      <c r="LH11" s="132">
        <v>47</v>
      </c>
      <c r="LI11" s="132">
        <v>50</v>
      </c>
      <c r="LJ11" s="132">
        <v>34</v>
      </c>
      <c r="LK11" s="132">
        <v>65</v>
      </c>
      <c r="LL11" s="132">
        <v>49</v>
      </c>
      <c r="LM11" s="132">
        <v>11</v>
      </c>
      <c r="LN11" s="132">
        <v>26</v>
      </c>
      <c r="LO11" s="132">
        <v>8</v>
      </c>
      <c r="LP11" s="69">
        <f t="shared" si="24"/>
        <v>438</v>
      </c>
      <c r="LQ11" s="174">
        <v>78</v>
      </c>
      <c r="LR11" s="174">
        <v>54</v>
      </c>
      <c r="LS11" s="174">
        <v>96</v>
      </c>
      <c r="LT11" s="174">
        <v>45</v>
      </c>
      <c r="LU11" s="174">
        <v>55</v>
      </c>
      <c r="LV11" s="174">
        <v>43</v>
      </c>
      <c r="LW11" s="174">
        <v>31</v>
      </c>
      <c r="LX11" s="174">
        <v>39</v>
      </c>
      <c r="LY11" s="174">
        <v>34</v>
      </c>
      <c r="LZ11" s="174">
        <v>0</v>
      </c>
      <c r="MA11" s="174">
        <v>0</v>
      </c>
      <c r="MB11" s="174">
        <v>46</v>
      </c>
      <c r="MC11" s="69">
        <f t="shared" si="25"/>
        <v>521</v>
      </c>
      <c r="MD11" s="174">
        <v>76</v>
      </c>
      <c r="ME11" s="174">
        <v>48</v>
      </c>
      <c r="MF11" s="174">
        <v>47</v>
      </c>
      <c r="MG11" s="174">
        <v>35</v>
      </c>
      <c r="MH11" s="174">
        <v>45</v>
      </c>
      <c r="MI11" s="174">
        <v>24</v>
      </c>
      <c r="MJ11" s="174">
        <v>50</v>
      </c>
      <c r="MK11" s="174"/>
      <c r="ML11" s="174"/>
      <c r="MM11" s="174"/>
      <c r="MN11" s="174"/>
      <c r="MO11" s="174"/>
      <c r="MP11" s="69">
        <f t="shared" si="26"/>
        <v>325</v>
      </c>
    </row>
    <row r="12" spans="1:354" ht="13.5" thickBot="1" x14ac:dyDescent="0.3">
      <c r="A12" s="189"/>
      <c r="B12" s="191"/>
      <c r="C12" s="12" t="s">
        <v>94</v>
      </c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92">
        <f t="shared" si="0"/>
        <v>0</v>
      </c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92">
        <f t="shared" si="1"/>
        <v>0</v>
      </c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92">
        <f t="shared" si="2"/>
        <v>0</v>
      </c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92">
        <f t="shared" si="3"/>
        <v>0</v>
      </c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75">
        <f t="shared" si="4"/>
        <v>0</v>
      </c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75">
        <f t="shared" si="5"/>
        <v>0</v>
      </c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92">
        <f t="shared" si="6"/>
        <v>0</v>
      </c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92">
        <f t="shared" si="7"/>
        <v>0</v>
      </c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92">
        <f t="shared" si="8"/>
        <v>0</v>
      </c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92">
        <f t="shared" si="9"/>
        <v>0</v>
      </c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75">
        <f t="shared" si="10"/>
        <v>0</v>
      </c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75">
        <f t="shared" si="11"/>
        <v>0</v>
      </c>
      <c r="FD12" s="62">
        <v>151</v>
      </c>
      <c r="FE12" s="62">
        <v>120</v>
      </c>
      <c r="FF12" s="62">
        <v>34</v>
      </c>
      <c r="FG12" s="62">
        <v>137</v>
      </c>
      <c r="FH12" s="62">
        <v>100</v>
      </c>
      <c r="FI12" s="62">
        <v>149</v>
      </c>
      <c r="FJ12" s="62">
        <v>165</v>
      </c>
      <c r="FK12" s="62">
        <v>140</v>
      </c>
      <c r="FL12" s="62">
        <v>22</v>
      </c>
      <c r="FM12" s="62">
        <v>153</v>
      </c>
      <c r="FN12" s="62">
        <v>27</v>
      </c>
      <c r="FO12" s="62">
        <v>130</v>
      </c>
      <c r="FP12" s="92">
        <f t="shared" si="12"/>
        <v>1328</v>
      </c>
      <c r="FQ12" s="62">
        <v>124</v>
      </c>
      <c r="FR12" s="62">
        <v>152</v>
      </c>
      <c r="FS12" s="62">
        <v>167</v>
      </c>
      <c r="FT12" s="62">
        <v>130</v>
      </c>
      <c r="FU12" s="62">
        <v>115</v>
      </c>
      <c r="FV12" s="62">
        <v>148</v>
      </c>
      <c r="FW12" s="62">
        <v>124</v>
      </c>
      <c r="FX12" s="62">
        <v>170</v>
      </c>
      <c r="FY12" s="62">
        <v>138</v>
      </c>
      <c r="FZ12" s="62">
        <v>149</v>
      </c>
      <c r="GA12" s="62">
        <v>134</v>
      </c>
      <c r="GB12" s="62">
        <v>143</v>
      </c>
      <c r="GC12" s="92">
        <f t="shared" si="13"/>
        <v>1694</v>
      </c>
      <c r="GD12" s="62">
        <v>122</v>
      </c>
      <c r="GE12" s="62">
        <v>127</v>
      </c>
      <c r="GF12" s="62">
        <v>137</v>
      </c>
      <c r="GG12" s="62">
        <v>132</v>
      </c>
      <c r="GH12" s="62">
        <v>116</v>
      </c>
      <c r="GI12" s="62">
        <v>95</v>
      </c>
      <c r="GJ12" s="62">
        <v>162</v>
      </c>
      <c r="GK12" s="62">
        <v>126</v>
      </c>
      <c r="GL12" s="62">
        <v>138</v>
      </c>
      <c r="GM12" s="62">
        <v>125</v>
      </c>
      <c r="GN12" s="62">
        <v>134</v>
      </c>
      <c r="GO12" s="62">
        <v>116</v>
      </c>
      <c r="GP12" s="92">
        <f t="shared" si="14"/>
        <v>1530</v>
      </c>
      <c r="GQ12" s="62">
        <v>157</v>
      </c>
      <c r="GR12" s="62">
        <v>143</v>
      </c>
      <c r="GS12" s="62">
        <v>132</v>
      </c>
      <c r="GT12" s="62">
        <v>162</v>
      </c>
      <c r="GU12" s="62">
        <v>101</v>
      </c>
      <c r="GV12" s="62">
        <v>116</v>
      </c>
      <c r="GW12" s="62">
        <v>140</v>
      </c>
      <c r="GX12" s="62">
        <v>177</v>
      </c>
      <c r="GY12" s="62">
        <v>28</v>
      </c>
      <c r="GZ12" s="62">
        <v>150</v>
      </c>
      <c r="HA12" s="62">
        <v>141</v>
      </c>
      <c r="HB12" s="62">
        <v>142</v>
      </c>
      <c r="HC12" s="75">
        <f t="shared" si="15"/>
        <v>1589</v>
      </c>
      <c r="HD12" s="62">
        <v>119</v>
      </c>
      <c r="HE12" s="62">
        <v>94</v>
      </c>
      <c r="HF12" s="62">
        <v>110</v>
      </c>
      <c r="HG12" s="62">
        <v>125</v>
      </c>
      <c r="HH12" s="62">
        <v>117</v>
      </c>
      <c r="HI12" s="62">
        <v>126</v>
      </c>
      <c r="HJ12" s="62">
        <v>137</v>
      </c>
      <c r="HK12" s="62">
        <v>141</v>
      </c>
      <c r="HL12" s="62">
        <v>163</v>
      </c>
      <c r="HM12" s="62">
        <v>145</v>
      </c>
      <c r="HN12" s="62">
        <v>103</v>
      </c>
      <c r="HO12" s="62">
        <v>132</v>
      </c>
      <c r="HP12" s="92">
        <f t="shared" si="16"/>
        <v>1512</v>
      </c>
      <c r="HQ12" s="62">
        <v>107</v>
      </c>
      <c r="HR12" s="62">
        <v>128</v>
      </c>
      <c r="HS12" s="62">
        <v>156</v>
      </c>
      <c r="HT12" s="62">
        <v>130</v>
      </c>
      <c r="HU12" s="62">
        <v>97</v>
      </c>
      <c r="HV12" s="62">
        <v>124</v>
      </c>
      <c r="HW12" s="62">
        <v>117</v>
      </c>
      <c r="HX12" s="62">
        <v>162</v>
      </c>
      <c r="HY12" s="62">
        <v>141</v>
      </c>
      <c r="HZ12" s="62">
        <v>130</v>
      </c>
      <c r="IA12" s="62">
        <v>151</v>
      </c>
      <c r="IB12" s="62">
        <v>111</v>
      </c>
      <c r="IC12" s="75">
        <f t="shared" si="17"/>
        <v>1554</v>
      </c>
      <c r="ID12" s="62">
        <v>107</v>
      </c>
      <c r="IE12" s="62">
        <v>111</v>
      </c>
      <c r="IF12" s="62">
        <v>105</v>
      </c>
      <c r="IG12" s="62">
        <v>109</v>
      </c>
      <c r="IH12" s="62">
        <v>145</v>
      </c>
      <c r="II12" s="62">
        <v>118</v>
      </c>
      <c r="IJ12" s="62">
        <v>146</v>
      </c>
      <c r="IK12" s="62">
        <v>148</v>
      </c>
      <c r="IL12" s="62">
        <v>129</v>
      </c>
      <c r="IM12" s="62">
        <v>150</v>
      </c>
      <c r="IN12" s="62">
        <v>145</v>
      </c>
      <c r="IO12" s="62">
        <v>126</v>
      </c>
      <c r="IP12" s="75">
        <f t="shared" si="18"/>
        <v>1539</v>
      </c>
      <c r="IQ12" s="62">
        <v>95</v>
      </c>
      <c r="IR12" s="62">
        <v>54</v>
      </c>
      <c r="IS12" s="62">
        <v>59</v>
      </c>
      <c r="IT12" s="62">
        <v>60</v>
      </c>
      <c r="IU12" s="62">
        <v>81</v>
      </c>
      <c r="IV12" s="62">
        <v>66</v>
      </c>
      <c r="IW12" s="62">
        <v>59</v>
      </c>
      <c r="IX12" s="62">
        <v>79</v>
      </c>
      <c r="IY12" s="62">
        <v>76</v>
      </c>
      <c r="IZ12" s="62">
        <v>57</v>
      </c>
      <c r="JA12" s="62">
        <v>82</v>
      </c>
      <c r="JB12" s="62">
        <v>49</v>
      </c>
      <c r="JC12" s="75">
        <f t="shared" si="19"/>
        <v>817</v>
      </c>
      <c r="JD12" s="62">
        <v>72</v>
      </c>
      <c r="JE12" s="62">
        <v>59</v>
      </c>
      <c r="JF12" s="62">
        <v>67</v>
      </c>
      <c r="JG12" s="62">
        <v>60</v>
      </c>
      <c r="JH12" s="62">
        <v>61</v>
      </c>
      <c r="JI12" s="62">
        <v>55</v>
      </c>
      <c r="JJ12" s="62">
        <v>83</v>
      </c>
      <c r="JK12" s="62">
        <v>66</v>
      </c>
      <c r="JL12" s="62">
        <v>53</v>
      </c>
      <c r="JM12" s="62">
        <v>16</v>
      </c>
      <c r="JN12" s="62">
        <v>80</v>
      </c>
      <c r="JO12" s="62">
        <v>75</v>
      </c>
      <c r="JP12" s="75">
        <f t="shared" si="20"/>
        <v>747</v>
      </c>
      <c r="JQ12" s="62">
        <v>50</v>
      </c>
      <c r="JR12" s="62">
        <v>15</v>
      </c>
      <c r="JS12" s="62">
        <v>38</v>
      </c>
      <c r="JT12" s="62">
        <v>32</v>
      </c>
      <c r="JU12" s="62">
        <v>38</v>
      </c>
      <c r="JV12" s="62">
        <v>66</v>
      </c>
      <c r="JW12" s="62">
        <v>56</v>
      </c>
      <c r="JX12" s="62">
        <v>49</v>
      </c>
      <c r="JY12" s="62">
        <v>50</v>
      </c>
      <c r="JZ12" s="62">
        <v>53</v>
      </c>
      <c r="KA12" s="62">
        <v>56</v>
      </c>
      <c r="KB12" s="62">
        <v>65</v>
      </c>
      <c r="KC12" s="75">
        <f t="shared" si="21"/>
        <v>568</v>
      </c>
      <c r="KD12" s="62">
        <v>37</v>
      </c>
      <c r="KE12" s="62">
        <v>35</v>
      </c>
      <c r="KF12" s="62">
        <v>54</v>
      </c>
      <c r="KG12" s="62">
        <v>37</v>
      </c>
      <c r="KH12" s="62">
        <v>43</v>
      </c>
      <c r="KI12" s="62">
        <v>51</v>
      </c>
      <c r="KJ12" s="62">
        <v>48</v>
      </c>
      <c r="KK12" s="62">
        <v>45</v>
      </c>
      <c r="KL12" s="62">
        <v>56</v>
      </c>
      <c r="KM12" s="62">
        <v>57</v>
      </c>
      <c r="KN12" s="62">
        <v>39</v>
      </c>
      <c r="KO12" s="62">
        <v>58</v>
      </c>
      <c r="KP12" s="75">
        <f t="shared" si="22"/>
        <v>560</v>
      </c>
      <c r="KQ12" s="62">
        <v>41</v>
      </c>
      <c r="KR12" s="62">
        <v>57</v>
      </c>
      <c r="KS12" s="62">
        <v>56</v>
      </c>
      <c r="KT12" s="62">
        <v>49</v>
      </c>
      <c r="KU12" s="62">
        <v>57</v>
      </c>
      <c r="KV12" s="62">
        <v>20</v>
      </c>
      <c r="KW12" s="62">
        <v>23</v>
      </c>
      <c r="KX12" s="62">
        <v>51</v>
      </c>
      <c r="KY12" s="62">
        <v>57</v>
      </c>
      <c r="KZ12" s="62">
        <v>30</v>
      </c>
      <c r="LA12" s="62">
        <v>40</v>
      </c>
      <c r="LB12" s="62">
        <v>49</v>
      </c>
      <c r="LC12" s="75">
        <f t="shared" si="23"/>
        <v>530</v>
      </c>
      <c r="LD12" s="62">
        <v>29</v>
      </c>
      <c r="LE12" s="62">
        <v>52</v>
      </c>
      <c r="LF12" s="62">
        <v>28</v>
      </c>
      <c r="LG12" s="62">
        <v>28</v>
      </c>
      <c r="LH12" s="62">
        <v>37</v>
      </c>
      <c r="LI12" s="62">
        <v>46</v>
      </c>
      <c r="LJ12" s="62">
        <v>49</v>
      </c>
      <c r="LK12" s="62">
        <v>50</v>
      </c>
      <c r="LL12" s="62">
        <v>53</v>
      </c>
      <c r="LM12" s="62">
        <v>38</v>
      </c>
      <c r="LN12" s="62">
        <v>54</v>
      </c>
      <c r="LO12" s="62">
        <v>70</v>
      </c>
      <c r="LP12" s="75">
        <f t="shared" si="24"/>
        <v>534</v>
      </c>
      <c r="LQ12" s="164">
        <v>50</v>
      </c>
      <c r="LR12" s="164">
        <v>36</v>
      </c>
      <c r="LS12" s="164">
        <v>55</v>
      </c>
      <c r="LT12" s="164">
        <v>44</v>
      </c>
      <c r="LU12" s="164">
        <v>55</v>
      </c>
      <c r="LV12" s="164">
        <v>60</v>
      </c>
      <c r="LW12" s="164">
        <v>49</v>
      </c>
      <c r="LX12" s="164">
        <v>58</v>
      </c>
      <c r="LY12" s="164">
        <v>14</v>
      </c>
      <c r="LZ12" s="164">
        <v>0</v>
      </c>
      <c r="MA12" s="164">
        <v>0</v>
      </c>
      <c r="MB12" s="164">
        <v>0</v>
      </c>
      <c r="MC12" s="75">
        <f t="shared" si="25"/>
        <v>421</v>
      </c>
      <c r="MD12" s="164">
        <v>0</v>
      </c>
      <c r="ME12" s="164">
        <v>113</v>
      </c>
      <c r="MF12" s="164">
        <v>112</v>
      </c>
      <c r="MG12" s="164">
        <v>54</v>
      </c>
      <c r="MH12" s="164">
        <v>54</v>
      </c>
      <c r="MI12" s="164">
        <v>27</v>
      </c>
      <c r="MJ12" s="164">
        <v>46</v>
      </c>
      <c r="MK12" s="164"/>
      <c r="ML12" s="164"/>
      <c r="MM12" s="164"/>
      <c r="MN12" s="164"/>
      <c r="MO12" s="164"/>
      <c r="MP12" s="75">
        <f t="shared" si="26"/>
        <v>406</v>
      </c>
    </row>
    <row r="13" spans="1:354" ht="23.25" thickBot="1" x14ac:dyDescent="0.3">
      <c r="A13" s="189"/>
      <c r="B13" s="191"/>
      <c r="C13" s="13" t="s">
        <v>191</v>
      </c>
      <c r="D13" s="79">
        <v>459</v>
      </c>
      <c r="E13" s="79">
        <v>447</v>
      </c>
      <c r="F13" s="79">
        <v>444</v>
      </c>
      <c r="G13" s="79">
        <v>453</v>
      </c>
      <c r="H13" s="79">
        <v>478</v>
      </c>
      <c r="I13" s="79">
        <v>482</v>
      </c>
      <c r="J13" s="79">
        <v>581</v>
      </c>
      <c r="K13" s="79">
        <v>683</v>
      </c>
      <c r="L13" s="79">
        <v>571</v>
      </c>
      <c r="M13" s="79">
        <v>527</v>
      </c>
      <c r="N13" s="79">
        <v>486</v>
      </c>
      <c r="O13" s="79">
        <v>357</v>
      </c>
      <c r="P13" s="83">
        <f t="shared" si="0"/>
        <v>5968</v>
      </c>
      <c r="Q13" s="79">
        <v>484</v>
      </c>
      <c r="R13" s="79">
        <v>521</v>
      </c>
      <c r="S13" s="79">
        <v>460</v>
      </c>
      <c r="T13" s="79">
        <v>451</v>
      </c>
      <c r="U13" s="79">
        <v>402</v>
      </c>
      <c r="V13" s="79">
        <v>505</v>
      </c>
      <c r="W13" s="79">
        <v>846</v>
      </c>
      <c r="X13" s="79">
        <v>674</v>
      </c>
      <c r="Y13" s="79">
        <v>617</v>
      </c>
      <c r="Z13" s="79">
        <v>547</v>
      </c>
      <c r="AA13" s="79">
        <v>437</v>
      </c>
      <c r="AB13" s="79">
        <v>411</v>
      </c>
      <c r="AC13" s="83">
        <f t="shared" si="1"/>
        <v>6355</v>
      </c>
      <c r="AD13" s="79">
        <v>561</v>
      </c>
      <c r="AE13" s="79">
        <v>436</v>
      </c>
      <c r="AF13" s="79">
        <v>736</v>
      </c>
      <c r="AG13" s="79">
        <v>582</v>
      </c>
      <c r="AH13" s="79">
        <v>625</v>
      </c>
      <c r="AI13" s="79">
        <v>565</v>
      </c>
      <c r="AJ13" s="79">
        <v>733</v>
      </c>
      <c r="AK13" s="79">
        <v>548</v>
      </c>
      <c r="AL13" s="79">
        <v>471</v>
      </c>
      <c r="AM13" s="79">
        <v>536</v>
      </c>
      <c r="AN13" s="79">
        <v>535</v>
      </c>
      <c r="AO13" s="79">
        <v>391</v>
      </c>
      <c r="AP13" s="83">
        <f t="shared" si="2"/>
        <v>6719</v>
      </c>
      <c r="AQ13" s="79">
        <v>526</v>
      </c>
      <c r="AR13" s="79">
        <v>428</v>
      </c>
      <c r="AS13" s="79">
        <v>517</v>
      </c>
      <c r="AT13" s="79">
        <v>461</v>
      </c>
      <c r="AU13" s="79">
        <v>427</v>
      </c>
      <c r="AV13" s="79">
        <v>463</v>
      </c>
      <c r="AW13" s="79">
        <v>551</v>
      </c>
      <c r="AX13" s="79">
        <v>621</v>
      </c>
      <c r="AY13" s="79">
        <v>674</v>
      </c>
      <c r="AZ13" s="79">
        <v>668</v>
      </c>
      <c r="BA13" s="79">
        <v>488</v>
      </c>
      <c r="BB13" s="79">
        <v>519</v>
      </c>
      <c r="BC13" s="83">
        <f t="shared" si="3"/>
        <v>6343</v>
      </c>
      <c r="BD13" s="79">
        <v>639</v>
      </c>
      <c r="BE13" s="79">
        <v>268</v>
      </c>
      <c r="BF13" s="79">
        <v>494</v>
      </c>
      <c r="BG13" s="79">
        <v>440</v>
      </c>
      <c r="BH13" s="79">
        <v>469</v>
      </c>
      <c r="BI13" s="79">
        <v>416</v>
      </c>
      <c r="BJ13" s="79">
        <v>559</v>
      </c>
      <c r="BK13" s="79">
        <v>538</v>
      </c>
      <c r="BL13" s="79">
        <v>562</v>
      </c>
      <c r="BM13" s="79">
        <v>583</v>
      </c>
      <c r="BN13" s="79">
        <v>409</v>
      </c>
      <c r="BO13" s="79">
        <v>540</v>
      </c>
      <c r="BP13" s="84">
        <f t="shared" si="4"/>
        <v>5917</v>
      </c>
      <c r="BQ13" s="79">
        <v>502</v>
      </c>
      <c r="BR13" s="79">
        <v>408</v>
      </c>
      <c r="BS13" s="79">
        <v>524</v>
      </c>
      <c r="BT13" s="79">
        <v>469</v>
      </c>
      <c r="BU13" s="79">
        <v>387</v>
      </c>
      <c r="BV13" s="79">
        <v>510</v>
      </c>
      <c r="BW13" s="79">
        <v>515</v>
      </c>
      <c r="BX13" s="79">
        <v>506</v>
      </c>
      <c r="BY13" s="79">
        <v>558</v>
      </c>
      <c r="BZ13" s="79">
        <v>562</v>
      </c>
      <c r="CA13" s="79">
        <v>480</v>
      </c>
      <c r="CB13" s="79">
        <v>480</v>
      </c>
      <c r="CC13" s="84">
        <f t="shared" si="5"/>
        <v>5901</v>
      </c>
      <c r="CD13" s="79">
        <v>578</v>
      </c>
      <c r="CE13" s="79">
        <v>408</v>
      </c>
      <c r="CF13" s="79">
        <v>710</v>
      </c>
      <c r="CG13" s="79">
        <v>551</v>
      </c>
      <c r="CH13" s="79">
        <v>396</v>
      </c>
      <c r="CI13" s="79">
        <v>511</v>
      </c>
      <c r="CJ13" s="79">
        <v>513</v>
      </c>
      <c r="CK13" s="79">
        <v>664</v>
      </c>
      <c r="CL13" s="79">
        <v>565</v>
      </c>
      <c r="CM13" s="79">
        <v>537</v>
      </c>
      <c r="CN13" s="79">
        <v>424</v>
      </c>
      <c r="CO13" s="79">
        <v>463</v>
      </c>
      <c r="CP13" s="83">
        <f t="shared" si="6"/>
        <v>6320</v>
      </c>
      <c r="CQ13" s="79">
        <v>508</v>
      </c>
      <c r="CR13" s="79">
        <v>488</v>
      </c>
      <c r="CS13" s="79">
        <v>567</v>
      </c>
      <c r="CT13" s="79">
        <v>497</v>
      </c>
      <c r="CU13" s="79">
        <v>536</v>
      </c>
      <c r="CV13" s="79">
        <v>502</v>
      </c>
      <c r="CW13" s="79">
        <v>208</v>
      </c>
      <c r="CX13" s="79">
        <v>339</v>
      </c>
      <c r="CY13" s="79">
        <v>610</v>
      </c>
      <c r="CZ13" s="79">
        <v>474</v>
      </c>
      <c r="DA13" s="79">
        <v>543</v>
      </c>
      <c r="DB13" s="79">
        <v>458</v>
      </c>
      <c r="DC13" s="83">
        <f t="shared" si="7"/>
        <v>5730</v>
      </c>
      <c r="DD13" s="79">
        <v>532</v>
      </c>
      <c r="DE13" s="79">
        <v>489</v>
      </c>
      <c r="DF13" s="79">
        <v>532</v>
      </c>
      <c r="DG13" s="79">
        <v>347</v>
      </c>
      <c r="DH13" s="79">
        <v>407</v>
      </c>
      <c r="DI13" s="79">
        <v>481</v>
      </c>
      <c r="DJ13" s="79">
        <v>522</v>
      </c>
      <c r="DK13" s="79">
        <v>623</v>
      </c>
      <c r="DL13" s="79">
        <v>561</v>
      </c>
      <c r="DM13" s="79">
        <v>594</v>
      </c>
      <c r="DN13" s="79">
        <v>509</v>
      </c>
      <c r="DO13" s="79">
        <v>354</v>
      </c>
      <c r="DP13" s="83">
        <f t="shared" si="8"/>
        <v>5951</v>
      </c>
      <c r="DQ13" s="79">
        <v>507</v>
      </c>
      <c r="DR13" s="79">
        <v>608</v>
      </c>
      <c r="DS13" s="79">
        <v>728</v>
      </c>
      <c r="DT13" s="79">
        <v>462</v>
      </c>
      <c r="DU13" s="79">
        <v>454</v>
      </c>
      <c r="DV13" s="79">
        <v>505</v>
      </c>
      <c r="DW13" s="79">
        <v>512</v>
      </c>
      <c r="DX13" s="79">
        <v>671</v>
      </c>
      <c r="DY13" s="79">
        <v>518</v>
      </c>
      <c r="DZ13" s="79">
        <v>558</v>
      </c>
      <c r="EA13" s="79">
        <v>440</v>
      </c>
      <c r="EB13" s="79">
        <v>506</v>
      </c>
      <c r="EC13" s="83">
        <f t="shared" si="9"/>
        <v>6469</v>
      </c>
      <c r="ED13" s="79">
        <v>570</v>
      </c>
      <c r="EE13" s="79">
        <v>425</v>
      </c>
      <c r="EF13" s="79">
        <v>574</v>
      </c>
      <c r="EG13" s="79">
        <v>458</v>
      </c>
      <c r="EH13" s="79">
        <v>462</v>
      </c>
      <c r="EI13" s="79">
        <v>481</v>
      </c>
      <c r="EJ13" s="79">
        <v>510</v>
      </c>
      <c r="EK13" s="79">
        <v>566</v>
      </c>
      <c r="EL13" s="79">
        <v>578</v>
      </c>
      <c r="EM13" s="79">
        <v>635</v>
      </c>
      <c r="EN13" s="79">
        <v>467</v>
      </c>
      <c r="EO13" s="79">
        <v>513</v>
      </c>
      <c r="EP13" s="84">
        <f t="shared" si="10"/>
        <v>6239</v>
      </c>
      <c r="EQ13" s="79">
        <v>550</v>
      </c>
      <c r="ER13" s="79">
        <v>527</v>
      </c>
      <c r="ES13" s="79">
        <v>606</v>
      </c>
      <c r="ET13" s="79">
        <v>459</v>
      </c>
      <c r="EU13" s="79">
        <v>337</v>
      </c>
      <c r="EV13" s="79">
        <v>547</v>
      </c>
      <c r="EW13" s="79">
        <v>641</v>
      </c>
      <c r="EX13" s="79">
        <v>597</v>
      </c>
      <c r="EY13" s="79">
        <v>599</v>
      </c>
      <c r="EZ13" s="79">
        <v>522</v>
      </c>
      <c r="FA13" s="79">
        <v>505</v>
      </c>
      <c r="FB13" s="79">
        <v>514</v>
      </c>
      <c r="FC13" s="84">
        <f t="shared" si="11"/>
        <v>6404</v>
      </c>
      <c r="FD13" s="79">
        <f>SUM(FD5:FD12)</f>
        <v>610</v>
      </c>
      <c r="FE13" s="79">
        <f t="shared" ref="FE13:HP13" si="27">SUM(FE5:FE12)</f>
        <v>446</v>
      </c>
      <c r="FF13" s="79">
        <f t="shared" si="27"/>
        <v>431</v>
      </c>
      <c r="FG13" s="79">
        <f t="shared" si="27"/>
        <v>519</v>
      </c>
      <c r="FH13" s="79">
        <f t="shared" si="27"/>
        <v>539</v>
      </c>
      <c r="FI13" s="79">
        <f t="shared" si="27"/>
        <v>534</v>
      </c>
      <c r="FJ13" s="79">
        <f t="shared" si="27"/>
        <v>561</v>
      </c>
      <c r="FK13" s="79">
        <f t="shared" si="27"/>
        <v>558</v>
      </c>
      <c r="FL13" s="79">
        <f t="shared" si="27"/>
        <v>491</v>
      </c>
      <c r="FM13" s="79">
        <f t="shared" si="27"/>
        <v>569</v>
      </c>
      <c r="FN13" s="79">
        <f t="shared" si="27"/>
        <v>358</v>
      </c>
      <c r="FO13" s="79">
        <f t="shared" si="27"/>
        <v>557</v>
      </c>
      <c r="FP13" s="79">
        <f t="shared" si="27"/>
        <v>6173</v>
      </c>
      <c r="FQ13" s="79">
        <f t="shared" si="27"/>
        <v>468</v>
      </c>
      <c r="FR13" s="79">
        <f t="shared" si="27"/>
        <v>496</v>
      </c>
      <c r="FS13" s="79">
        <f t="shared" si="27"/>
        <v>577</v>
      </c>
      <c r="FT13" s="79">
        <f t="shared" si="27"/>
        <v>452</v>
      </c>
      <c r="FU13" s="79">
        <f t="shared" si="27"/>
        <v>504</v>
      </c>
      <c r="FV13" s="79">
        <f t="shared" si="27"/>
        <v>593</v>
      </c>
      <c r="FW13" s="79">
        <f t="shared" si="27"/>
        <v>570</v>
      </c>
      <c r="FX13" s="79">
        <f t="shared" si="27"/>
        <v>572</v>
      </c>
      <c r="FY13" s="79">
        <f t="shared" si="27"/>
        <v>592</v>
      </c>
      <c r="FZ13" s="79">
        <f t="shared" si="27"/>
        <v>533</v>
      </c>
      <c r="GA13" s="79">
        <f t="shared" si="27"/>
        <v>469</v>
      </c>
      <c r="GB13" s="79">
        <f t="shared" si="27"/>
        <v>547</v>
      </c>
      <c r="GC13" s="79">
        <f t="shared" si="27"/>
        <v>6373</v>
      </c>
      <c r="GD13" s="79">
        <f t="shared" si="27"/>
        <v>468</v>
      </c>
      <c r="GE13" s="79">
        <f t="shared" si="27"/>
        <v>461</v>
      </c>
      <c r="GF13" s="79">
        <f t="shared" si="27"/>
        <v>501</v>
      </c>
      <c r="GG13" s="79">
        <f t="shared" si="27"/>
        <v>563</v>
      </c>
      <c r="GH13" s="79">
        <f t="shared" si="27"/>
        <v>494</v>
      </c>
      <c r="GI13" s="79">
        <f>SUM(GI5:GI12)</f>
        <v>457</v>
      </c>
      <c r="GJ13" s="79">
        <f t="shared" si="27"/>
        <v>653</v>
      </c>
      <c r="GK13" s="79">
        <f t="shared" si="27"/>
        <v>535</v>
      </c>
      <c r="GL13" s="79">
        <f t="shared" si="27"/>
        <v>558</v>
      </c>
      <c r="GM13" s="79">
        <f t="shared" si="27"/>
        <v>564</v>
      </c>
      <c r="GN13" s="79">
        <f t="shared" si="27"/>
        <v>555</v>
      </c>
      <c r="GO13" s="79">
        <f t="shared" si="27"/>
        <v>495</v>
      </c>
      <c r="GP13" s="79">
        <f t="shared" si="27"/>
        <v>6304</v>
      </c>
      <c r="GQ13" s="79">
        <f t="shared" si="27"/>
        <v>507</v>
      </c>
      <c r="GR13" s="79">
        <f t="shared" si="27"/>
        <v>548</v>
      </c>
      <c r="GS13" s="79">
        <f t="shared" si="27"/>
        <v>552</v>
      </c>
      <c r="GT13" s="79">
        <f t="shared" si="27"/>
        <v>502</v>
      </c>
      <c r="GU13" s="79">
        <f t="shared" si="27"/>
        <v>441</v>
      </c>
      <c r="GV13" s="79">
        <f t="shared" si="27"/>
        <v>542</v>
      </c>
      <c r="GW13" s="79">
        <f t="shared" si="27"/>
        <v>519</v>
      </c>
      <c r="GX13" s="79">
        <f t="shared" si="27"/>
        <v>671</v>
      </c>
      <c r="GY13" s="79">
        <f t="shared" si="27"/>
        <v>412</v>
      </c>
      <c r="GZ13" s="79">
        <f t="shared" si="27"/>
        <v>562</v>
      </c>
      <c r="HA13" s="79">
        <f t="shared" si="27"/>
        <v>514</v>
      </c>
      <c r="HB13" s="79">
        <f t="shared" si="27"/>
        <v>579</v>
      </c>
      <c r="HC13" s="114">
        <f t="shared" si="27"/>
        <v>6349</v>
      </c>
      <c r="HD13" s="79">
        <f t="shared" si="27"/>
        <v>500</v>
      </c>
      <c r="HE13" s="79">
        <f t="shared" si="27"/>
        <v>429</v>
      </c>
      <c r="HF13" s="79">
        <f t="shared" si="27"/>
        <v>523</v>
      </c>
      <c r="HG13" s="79">
        <f t="shared" si="27"/>
        <v>464</v>
      </c>
      <c r="HH13" s="79">
        <f t="shared" si="27"/>
        <v>416</v>
      </c>
      <c r="HI13" s="79">
        <f t="shared" si="27"/>
        <v>499</v>
      </c>
      <c r="HJ13" s="79">
        <f t="shared" si="27"/>
        <v>496</v>
      </c>
      <c r="HK13" s="79">
        <f t="shared" si="27"/>
        <v>599</v>
      </c>
      <c r="HL13" s="79">
        <f t="shared" si="27"/>
        <v>502</v>
      </c>
      <c r="HM13" s="79">
        <f t="shared" si="27"/>
        <v>572</v>
      </c>
      <c r="HN13" s="79">
        <f t="shared" si="27"/>
        <v>484</v>
      </c>
      <c r="HO13" s="79">
        <f t="shared" si="27"/>
        <v>482</v>
      </c>
      <c r="HP13" s="79">
        <f t="shared" si="27"/>
        <v>5966</v>
      </c>
      <c r="HQ13" s="79">
        <f t="shared" ref="HQ13:IP13" si="28">SUM(HQ5:HQ12)</f>
        <v>483</v>
      </c>
      <c r="HR13" s="79">
        <f t="shared" si="28"/>
        <v>497</v>
      </c>
      <c r="HS13" s="79">
        <f t="shared" si="28"/>
        <v>563</v>
      </c>
      <c r="HT13" s="79">
        <f t="shared" si="28"/>
        <v>556</v>
      </c>
      <c r="HU13" s="79">
        <f t="shared" si="28"/>
        <v>416</v>
      </c>
      <c r="HV13" s="79">
        <f t="shared" si="28"/>
        <v>476</v>
      </c>
      <c r="HW13" s="79">
        <f t="shared" si="28"/>
        <v>535</v>
      </c>
      <c r="HX13" s="79">
        <f t="shared" si="28"/>
        <v>586</v>
      </c>
      <c r="HY13" s="79">
        <f t="shared" si="28"/>
        <v>574</v>
      </c>
      <c r="HZ13" s="79">
        <f t="shared" si="28"/>
        <v>579</v>
      </c>
      <c r="IA13" s="79">
        <f t="shared" si="28"/>
        <v>584</v>
      </c>
      <c r="IB13" s="79">
        <f t="shared" si="28"/>
        <v>501</v>
      </c>
      <c r="IC13" s="78">
        <f t="shared" si="28"/>
        <v>6350</v>
      </c>
      <c r="ID13" s="79">
        <f t="shared" si="28"/>
        <v>516</v>
      </c>
      <c r="IE13" s="79">
        <f t="shared" si="28"/>
        <v>445</v>
      </c>
      <c r="IF13" s="79">
        <f t="shared" si="28"/>
        <v>484</v>
      </c>
      <c r="IG13" s="79">
        <f t="shared" si="28"/>
        <v>459</v>
      </c>
      <c r="IH13" s="79">
        <f t="shared" si="28"/>
        <v>547</v>
      </c>
      <c r="II13" s="79">
        <f t="shared" si="28"/>
        <v>555</v>
      </c>
      <c r="IJ13" s="79">
        <f t="shared" si="28"/>
        <v>643</v>
      </c>
      <c r="IK13" s="79">
        <f t="shared" si="28"/>
        <v>660</v>
      </c>
      <c r="IL13" s="79">
        <f t="shared" si="28"/>
        <v>486</v>
      </c>
      <c r="IM13" s="79">
        <f t="shared" si="28"/>
        <v>690</v>
      </c>
      <c r="IN13" s="79">
        <f t="shared" si="28"/>
        <v>591</v>
      </c>
      <c r="IO13" s="79">
        <f t="shared" si="28"/>
        <v>501</v>
      </c>
      <c r="IP13" s="78">
        <f t="shared" si="28"/>
        <v>6577</v>
      </c>
      <c r="IQ13" s="79">
        <f>SUM(IQ5:IQ12)</f>
        <v>549</v>
      </c>
      <c r="IR13" s="79">
        <f t="shared" ref="IR13:JP13" si="29">SUM(IR5:IR12)</f>
        <v>389</v>
      </c>
      <c r="IS13" s="79">
        <f t="shared" si="29"/>
        <v>518</v>
      </c>
      <c r="IT13" s="79">
        <f t="shared" si="29"/>
        <v>520</v>
      </c>
      <c r="IU13" s="79">
        <f t="shared" si="29"/>
        <v>684</v>
      </c>
      <c r="IV13" s="79">
        <f t="shared" si="29"/>
        <v>512</v>
      </c>
      <c r="IW13" s="79">
        <f t="shared" si="29"/>
        <v>671</v>
      </c>
      <c r="IX13" s="79">
        <f t="shared" si="29"/>
        <v>591</v>
      </c>
      <c r="IY13" s="79">
        <f t="shared" si="29"/>
        <v>523</v>
      </c>
      <c r="IZ13" s="79">
        <f t="shared" si="29"/>
        <v>639</v>
      </c>
      <c r="JA13" s="79">
        <f t="shared" si="29"/>
        <v>562</v>
      </c>
      <c r="JB13" s="79">
        <f t="shared" si="29"/>
        <v>513</v>
      </c>
      <c r="JC13" s="78">
        <f t="shared" si="29"/>
        <v>6091</v>
      </c>
      <c r="JD13" s="110">
        <f t="shared" si="29"/>
        <v>605</v>
      </c>
      <c r="JE13" s="79">
        <f t="shared" si="29"/>
        <v>551</v>
      </c>
      <c r="JF13" s="79">
        <f t="shared" si="29"/>
        <v>491</v>
      </c>
      <c r="JG13" s="79">
        <f t="shared" si="29"/>
        <v>462</v>
      </c>
      <c r="JH13" s="79">
        <f t="shared" si="29"/>
        <v>544</v>
      </c>
      <c r="JI13" s="79">
        <f t="shared" si="29"/>
        <v>543</v>
      </c>
      <c r="JJ13" s="79">
        <f t="shared" si="29"/>
        <v>669</v>
      </c>
      <c r="JK13" s="79">
        <f t="shared" si="29"/>
        <v>575</v>
      </c>
      <c r="JL13" s="79">
        <f t="shared" si="29"/>
        <v>558</v>
      </c>
      <c r="JM13" s="79">
        <f t="shared" si="29"/>
        <v>468</v>
      </c>
      <c r="JN13" s="79">
        <f t="shared" si="29"/>
        <v>575</v>
      </c>
      <c r="JO13" s="79">
        <f t="shared" si="29"/>
        <v>601</v>
      </c>
      <c r="JP13" s="78">
        <f t="shared" si="29"/>
        <v>6642</v>
      </c>
      <c r="JQ13" s="110">
        <f t="shared" ref="JQ13:KC13" si="30">SUM(JQ5:JQ12)</f>
        <v>513</v>
      </c>
      <c r="JR13" s="79">
        <f t="shared" si="30"/>
        <v>365</v>
      </c>
      <c r="JS13" s="79">
        <f t="shared" si="30"/>
        <v>371</v>
      </c>
      <c r="JT13" s="79">
        <f t="shared" si="30"/>
        <v>318</v>
      </c>
      <c r="JU13" s="79">
        <f t="shared" si="30"/>
        <v>446</v>
      </c>
      <c r="JV13" s="79">
        <f t="shared" si="30"/>
        <v>588</v>
      </c>
      <c r="JW13" s="79">
        <f t="shared" si="30"/>
        <v>492</v>
      </c>
      <c r="JX13" s="79">
        <f t="shared" si="30"/>
        <v>373</v>
      </c>
      <c r="JY13" s="79">
        <f t="shared" si="30"/>
        <v>465</v>
      </c>
      <c r="JZ13" s="79">
        <f t="shared" si="30"/>
        <v>424</v>
      </c>
      <c r="KA13" s="79">
        <f t="shared" si="30"/>
        <v>354</v>
      </c>
      <c r="KB13" s="79">
        <f t="shared" si="30"/>
        <v>486</v>
      </c>
      <c r="KC13" s="78">
        <f t="shared" si="30"/>
        <v>5195</v>
      </c>
      <c r="KD13" s="110">
        <f t="shared" ref="KD13:KP13" si="31">SUM(KD5:KD12)</f>
        <v>233</v>
      </c>
      <c r="KE13" s="79">
        <f t="shared" si="31"/>
        <v>275</v>
      </c>
      <c r="KF13" s="79">
        <f t="shared" si="31"/>
        <v>484</v>
      </c>
      <c r="KG13" s="79">
        <f t="shared" si="31"/>
        <v>418</v>
      </c>
      <c r="KH13" s="79">
        <f t="shared" si="31"/>
        <v>464</v>
      </c>
      <c r="KI13" s="79">
        <f t="shared" si="31"/>
        <v>468</v>
      </c>
      <c r="KJ13" s="79">
        <f t="shared" si="31"/>
        <v>394</v>
      </c>
      <c r="KK13" s="79">
        <f t="shared" si="31"/>
        <v>429</v>
      </c>
      <c r="KL13" s="79">
        <f t="shared" si="31"/>
        <v>502</v>
      </c>
      <c r="KM13" s="79">
        <f t="shared" si="31"/>
        <v>480</v>
      </c>
      <c r="KN13" s="79">
        <f t="shared" si="31"/>
        <v>446</v>
      </c>
      <c r="KO13" s="79">
        <f t="shared" si="31"/>
        <v>423</v>
      </c>
      <c r="KP13" s="78">
        <f t="shared" si="31"/>
        <v>5016</v>
      </c>
      <c r="KQ13" s="110">
        <f t="shared" ref="KQ13:LC13" si="32">SUM(KQ5:KQ12)</f>
        <v>350</v>
      </c>
      <c r="KR13" s="79">
        <f t="shared" si="32"/>
        <v>366</v>
      </c>
      <c r="KS13" s="79">
        <f t="shared" si="32"/>
        <v>489</v>
      </c>
      <c r="KT13" s="79">
        <f t="shared" si="32"/>
        <v>328</v>
      </c>
      <c r="KU13" s="79">
        <f t="shared" si="32"/>
        <v>363</v>
      </c>
      <c r="KV13" s="79">
        <f t="shared" si="32"/>
        <v>167</v>
      </c>
      <c r="KW13" s="79">
        <f t="shared" ref="KW13:KX13" si="33">SUM(KW5:KW12)</f>
        <v>275</v>
      </c>
      <c r="KX13" s="79">
        <f t="shared" si="33"/>
        <v>622</v>
      </c>
      <c r="KY13" s="79">
        <f t="shared" si="32"/>
        <v>540</v>
      </c>
      <c r="KZ13" s="79">
        <f t="shared" si="32"/>
        <v>449</v>
      </c>
      <c r="LA13" s="79">
        <f t="shared" si="32"/>
        <v>367</v>
      </c>
      <c r="LB13" s="79">
        <f t="shared" si="32"/>
        <v>376</v>
      </c>
      <c r="LC13" s="78">
        <f t="shared" si="32"/>
        <v>4692</v>
      </c>
      <c r="LD13" s="110">
        <f t="shared" ref="LD13:LP13" si="34">SUM(LD5:LD12)</f>
        <v>396</v>
      </c>
      <c r="LE13" s="79">
        <f t="shared" si="34"/>
        <v>345</v>
      </c>
      <c r="LF13" s="79">
        <f t="shared" si="34"/>
        <v>361</v>
      </c>
      <c r="LG13" s="79">
        <f t="shared" si="34"/>
        <v>284</v>
      </c>
      <c r="LH13" s="79">
        <f t="shared" si="34"/>
        <v>532</v>
      </c>
      <c r="LI13" s="79">
        <f t="shared" si="34"/>
        <v>460</v>
      </c>
      <c r="LJ13" s="79">
        <f t="shared" si="34"/>
        <v>417</v>
      </c>
      <c r="LK13" s="79">
        <f t="shared" si="34"/>
        <v>492</v>
      </c>
      <c r="LL13" s="79">
        <f t="shared" si="34"/>
        <v>461</v>
      </c>
      <c r="LM13" s="79">
        <f t="shared" si="34"/>
        <v>376</v>
      </c>
      <c r="LN13" s="79">
        <f t="shared" si="34"/>
        <v>483</v>
      </c>
      <c r="LO13" s="79">
        <f t="shared" si="34"/>
        <v>378</v>
      </c>
      <c r="LP13" s="78">
        <f t="shared" si="34"/>
        <v>4985</v>
      </c>
      <c r="LQ13" s="110">
        <f t="shared" ref="LQ13:MC13" si="35">SUM(LQ5:LQ12)</f>
        <v>425</v>
      </c>
      <c r="LR13" s="79">
        <f t="shared" si="35"/>
        <v>357</v>
      </c>
      <c r="LS13" s="79">
        <f t="shared" si="35"/>
        <v>530</v>
      </c>
      <c r="LT13" s="79">
        <f t="shared" si="35"/>
        <v>422</v>
      </c>
      <c r="LU13" s="79">
        <f t="shared" si="35"/>
        <v>429</v>
      </c>
      <c r="LV13" s="79">
        <f t="shared" si="35"/>
        <v>366</v>
      </c>
      <c r="LW13" s="79">
        <f t="shared" si="35"/>
        <v>386</v>
      </c>
      <c r="LX13" s="79">
        <f t="shared" si="35"/>
        <v>415</v>
      </c>
      <c r="LY13" s="79">
        <f t="shared" si="35"/>
        <v>330</v>
      </c>
      <c r="LZ13" s="79">
        <f t="shared" si="35"/>
        <v>19</v>
      </c>
      <c r="MA13" s="79">
        <f t="shared" si="35"/>
        <v>24</v>
      </c>
      <c r="MB13" s="79">
        <f t="shared" si="35"/>
        <v>338</v>
      </c>
      <c r="MC13" s="78">
        <f t="shared" si="35"/>
        <v>4041</v>
      </c>
      <c r="MD13" s="110">
        <f t="shared" ref="MD13:MP13" si="36">SUM(MD5:MD12)</f>
        <v>517</v>
      </c>
      <c r="ME13" s="79">
        <f t="shared" si="36"/>
        <v>574</v>
      </c>
      <c r="MF13" s="79">
        <f t="shared" si="36"/>
        <v>529</v>
      </c>
      <c r="MG13" s="79">
        <f t="shared" si="36"/>
        <v>408</v>
      </c>
      <c r="MH13" s="79">
        <f t="shared" si="36"/>
        <v>404</v>
      </c>
      <c r="MI13" s="79">
        <f t="shared" si="36"/>
        <v>269</v>
      </c>
      <c r="MJ13" s="79">
        <f t="shared" si="36"/>
        <v>366</v>
      </c>
      <c r="MK13" s="79">
        <f t="shared" si="36"/>
        <v>0</v>
      </c>
      <c r="ML13" s="79">
        <f t="shared" si="36"/>
        <v>0</v>
      </c>
      <c r="MM13" s="79">
        <f t="shared" si="36"/>
        <v>0</v>
      </c>
      <c r="MN13" s="79">
        <f t="shared" si="36"/>
        <v>0</v>
      </c>
      <c r="MO13" s="79">
        <f t="shared" si="36"/>
        <v>0</v>
      </c>
      <c r="MP13" s="78">
        <f t="shared" si="36"/>
        <v>3067</v>
      </c>
    </row>
    <row r="14" spans="1:354" ht="34.5" thickBot="1" x14ac:dyDescent="0.3">
      <c r="A14" s="189"/>
      <c r="B14" s="191" t="s">
        <v>35</v>
      </c>
      <c r="C14" s="21" t="s">
        <v>88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7"/>
      <c r="O14" s="58"/>
      <c r="P14" s="59">
        <f t="shared" si="0"/>
        <v>0</v>
      </c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7"/>
      <c r="AB14" s="58"/>
      <c r="AC14" s="59">
        <f t="shared" si="1"/>
        <v>0</v>
      </c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7"/>
      <c r="AO14" s="58"/>
      <c r="AP14" s="59">
        <f t="shared" si="2"/>
        <v>0</v>
      </c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7"/>
      <c r="BB14" s="58"/>
      <c r="BC14" s="59">
        <f t="shared" si="3"/>
        <v>0</v>
      </c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7"/>
      <c r="BO14" s="58"/>
      <c r="BP14" s="60">
        <f t="shared" si="4"/>
        <v>0</v>
      </c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7"/>
      <c r="CB14" s="58"/>
      <c r="CC14" s="60">
        <f t="shared" si="5"/>
        <v>0</v>
      </c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7"/>
      <c r="CO14" s="58"/>
      <c r="CP14" s="59">
        <f t="shared" si="6"/>
        <v>0</v>
      </c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7"/>
      <c r="DB14" s="58"/>
      <c r="DC14" s="59">
        <f t="shared" si="7"/>
        <v>0</v>
      </c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7"/>
      <c r="DO14" s="58"/>
      <c r="DP14" s="59">
        <f t="shared" si="8"/>
        <v>0</v>
      </c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7"/>
      <c r="EB14" s="58"/>
      <c r="EC14" s="59">
        <f t="shared" si="9"/>
        <v>0</v>
      </c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7"/>
      <c r="EO14" s="58"/>
      <c r="EP14" s="60">
        <f t="shared" si="10"/>
        <v>0</v>
      </c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7"/>
      <c r="FB14" s="58"/>
      <c r="FC14" s="60">
        <f t="shared" si="11"/>
        <v>0</v>
      </c>
      <c r="FD14" s="58">
        <v>2</v>
      </c>
      <c r="FE14" s="58">
        <v>3</v>
      </c>
      <c r="FF14" s="58">
        <v>2</v>
      </c>
      <c r="FG14" s="58">
        <v>1</v>
      </c>
      <c r="FH14" s="58">
        <v>2</v>
      </c>
      <c r="FI14" s="58">
        <v>1</v>
      </c>
      <c r="FJ14" s="58">
        <v>2</v>
      </c>
      <c r="FK14" s="58">
        <v>1</v>
      </c>
      <c r="FL14" s="58">
        <v>4</v>
      </c>
      <c r="FM14" s="58">
        <v>1</v>
      </c>
      <c r="FN14" s="57">
        <v>0</v>
      </c>
      <c r="FO14" s="58">
        <v>4</v>
      </c>
      <c r="FP14" s="59">
        <f t="shared" si="12"/>
        <v>23</v>
      </c>
      <c r="FQ14" s="58">
        <v>2</v>
      </c>
      <c r="FR14" s="57">
        <v>2</v>
      </c>
      <c r="FS14" s="58">
        <v>1</v>
      </c>
      <c r="FT14" s="58">
        <v>0</v>
      </c>
      <c r="FU14" s="58">
        <v>3</v>
      </c>
      <c r="FV14" s="58">
        <v>6</v>
      </c>
      <c r="FW14" s="58">
        <v>2</v>
      </c>
      <c r="FX14" s="58">
        <v>3</v>
      </c>
      <c r="FY14" s="58">
        <v>2</v>
      </c>
      <c r="FZ14" s="58">
        <v>11</v>
      </c>
      <c r="GA14" s="57">
        <v>5</v>
      </c>
      <c r="GB14" s="58">
        <v>14</v>
      </c>
      <c r="GC14" s="59">
        <f t="shared" ref="GC14:GC21" si="37">SUM(FQ14:GB14)</f>
        <v>51</v>
      </c>
      <c r="GD14" s="58">
        <v>8</v>
      </c>
      <c r="GE14" s="57">
        <v>12</v>
      </c>
      <c r="GF14" s="58">
        <v>25</v>
      </c>
      <c r="GG14" s="58">
        <v>29</v>
      </c>
      <c r="GH14" s="58">
        <v>34</v>
      </c>
      <c r="GI14" s="58">
        <v>29</v>
      </c>
      <c r="GJ14" s="58">
        <v>25</v>
      </c>
      <c r="GK14" s="58">
        <v>23</v>
      </c>
      <c r="GL14" s="58">
        <v>41</v>
      </c>
      <c r="GM14" s="58">
        <v>35</v>
      </c>
      <c r="GN14" s="57">
        <v>25</v>
      </c>
      <c r="GO14" s="58">
        <v>43</v>
      </c>
      <c r="GP14" s="59">
        <f t="shared" ref="GP14:GP21" si="38">SUM(GD14:GO14)</f>
        <v>329</v>
      </c>
      <c r="GQ14" s="58">
        <v>41</v>
      </c>
      <c r="GR14" s="57">
        <v>38</v>
      </c>
      <c r="GS14" s="58">
        <v>57</v>
      </c>
      <c r="GT14" s="58">
        <v>30</v>
      </c>
      <c r="GU14" s="58">
        <v>46</v>
      </c>
      <c r="GV14" s="58">
        <v>39</v>
      </c>
      <c r="GW14" s="58">
        <v>30</v>
      </c>
      <c r="GX14" s="58">
        <v>50</v>
      </c>
      <c r="GY14" s="58">
        <v>55</v>
      </c>
      <c r="GZ14" s="58">
        <v>33</v>
      </c>
      <c r="HA14" s="57">
        <v>52</v>
      </c>
      <c r="HB14" s="58">
        <v>43</v>
      </c>
      <c r="HC14" s="60">
        <f t="shared" ref="HC14:HC21" si="39">SUM(GQ14:HB14)</f>
        <v>514</v>
      </c>
      <c r="HD14" s="58">
        <v>45</v>
      </c>
      <c r="HE14" s="57">
        <v>31</v>
      </c>
      <c r="HF14" s="58">
        <v>37</v>
      </c>
      <c r="HG14" s="58">
        <v>22</v>
      </c>
      <c r="HH14" s="58">
        <v>23</v>
      </c>
      <c r="HI14" s="58">
        <v>14</v>
      </c>
      <c r="HJ14" s="58">
        <v>17</v>
      </c>
      <c r="HK14" s="58">
        <v>7</v>
      </c>
      <c r="HL14" s="58">
        <v>21</v>
      </c>
      <c r="HM14" s="58">
        <v>19</v>
      </c>
      <c r="HN14" s="57">
        <v>17</v>
      </c>
      <c r="HO14" s="58">
        <v>12</v>
      </c>
      <c r="HP14" s="59">
        <f t="shared" ref="HP14:HP21" si="40">SUM(HD14:HO14)</f>
        <v>265</v>
      </c>
      <c r="HQ14" s="58">
        <v>15</v>
      </c>
      <c r="HR14" s="57">
        <v>18</v>
      </c>
      <c r="HS14" s="58">
        <v>21</v>
      </c>
      <c r="HT14" s="58">
        <v>11</v>
      </c>
      <c r="HU14" s="58">
        <v>10</v>
      </c>
      <c r="HV14" s="58">
        <v>14</v>
      </c>
      <c r="HW14" s="58">
        <v>13</v>
      </c>
      <c r="HX14" s="58">
        <v>19</v>
      </c>
      <c r="HY14" s="58">
        <v>19</v>
      </c>
      <c r="HZ14" s="58">
        <v>18</v>
      </c>
      <c r="IA14" s="57">
        <v>13</v>
      </c>
      <c r="IB14" s="58">
        <v>15</v>
      </c>
      <c r="IC14" s="60">
        <f t="shared" ref="IC14:IC21" si="41">SUM(HQ14:IB14)</f>
        <v>186</v>
      </c>
      <c r="ID14" s="58">
        <v>20</v>
      </c>
      <c r="IE14" s="57">
        <v>12</v>
      </c>
      <c r="IF14" s="58">
        <v>26</v>
      </c>
      <c r="IG14" s="58">
        <v>19</v>
      </c>
      <c r="IH14" s="58">
        <v>25</v>
      </c>
      <c r="II14" s="58">
        <v>22</v>
      </c>
      <c r="IJ14" s="58">
        <v>34</v>
      </c>
      <c r="IK14" s="58">
        <v>38</v>
      </c>
      <c r="IL14" s="58">
        <v>28</v>
      </c>
      <c r="IM14" s="58">
        <v>61</v>
      </c>
      <c r="IN14" s="57">
        <v>96</v>
      </c>
      <c r="IO14" s="58">
        <v>77</v>
      </c>
      <c r="IP14" s="60">
        <f t="shared" ref="IP14:IP21" si="42">SUM(ID14:IO14)</f>
        <v>458</v>
      </c>
      <c r="IQ14" s="58">
        <v>103</v>
      </c>
      <c r="IR14" s="57">
        <v>72</v>
      </c>
      <c r="IS14" s="58">
        <v>78</v>
      </c>
      <c r="IT14" s="58">
        <v>70</v>
      </c>
      <c r="IU14" s="58">
        <v>48</v>
      </c>
      <c r="IV14" s="58">
        <v>71</v>
      </c>
      <c r="IW14" s="58">
        <v>68</v>
      </c>
      <c r="IX14" s="58">
        <v>91</v>
      </c>
      <c r="IY14" s="58">
        <v>64</v>
      </c>
      <c r="IZ14" s="58">
        <v>85</v>
      </c>
      <c r="JA14" s="57">
        <v>81</v>
      </c>
      <c r="JB14" s="58">
        <v>60</v>
      </c>
      <c r="JC14" s="60">
        <f t="shared" ref="JC14:JC21" si="43">SUM(IQ14:JB14)</f>
        <v>891</v>
      </c>
      <c r="JD14" s="58">
        <v>63</v>
      </c>
      <c r="JE14" s="57">
        <v>54</v>
      </c>
      <c r="JF14" s="58">
        <v>69</v>
      </c>
      <c r="JG14" s="58">
        <v>43</v>
      </c>
      <c r="JH14" s="58">
        <v>62</v>
      </c>
      <c r="JI14" s="58">
        <v>57</v>
      </c>
      <c r="JJ14" s="58">
        <v>89</v>
      </c>
      <c r="JK14" s="58">
        <v>77</v>
      </c>
      <c r="JL14" s="58">
        <v>96</v>
      </c>
      <c r="JM14" s="58">
        <v>77</v>
      </c>
      <c r="JN14" s="57">
        <v>75</v>
      </c>
      <c r="JO14" s="58">
        <v>86</v>
      </c>
      <c r="JP14" s="60">
        <f t="shared" ref="JP14:JP21" si="44">SUM(JD14:JO14)</f>
        <v>848</v>
      </c>
      <c r="JQ14" s="58">
        <v>81</v>
      </c>
      <c r="JR14" s="57">
        <v>55</v>
      </c>
      <c r="JS14" s="58">
        <v>23</v>
      </c>
      <c r="JT14" s="58">
        <v>12</v>
      </c>
      <c r="JU14" s="58">
        <v>14</v>
      </c>
      <c r="JV14" s="58">
        <v>47</v>
      </c>
      <c r="JW14" s="58">
        <v>67</v>
      </c>
      <c r="JX14" s="58">
        <v>38</v>
      </c>
      <c r="JY14" s="58">
        <v>56</v>
      </c>
      <c r="JZ14" s="58">
        <v>49</v>
      </c>
      <c r="KA14" s="57">
        <v>35</v>
      </c>
      <c r="KB14" s="58">
        <v>51</v>
      </c>
      <c r="KC14" s="60">
        <f t="shared" ref="KC14:KC21" si="45">SUM(JQ14:KB14)</f>
        <v>528</v>
      </c>
      <c r="KD14" s="58">
        <v>16</v>
      </c>
      <c r="KE14" s="57">
        <v>27</v>
      </c>
      <c r="KF14" s="58">
        <v>23</v>
      </c>
      <c r="KG14" s="58">
        <v>33</v>
      </c>
      <c r="KH14" s="58">
        <v>32</v>
      </c>
      <c r="KI14" s="58">
        <v>126</v>
      </c>
      <c r="KJ14" s="58">
        <v>26</v>
      </c>
      <c r="KK14" s="58">
        <v>36</v>
      </c>
      <c r="KL14" s="58">
        <v>48</v>
      </c>
      <c r="KM14" s="58">
        <v>51</v>
      </c>
      <c r="KN14" s="57">
        <v>48</v>
      </c>
      <c r="KO14" s="58">
        <v>49</v>
      </c>
      <c r="KP14" s="60">
        <f t="shared" ref="KP14:KP21" si="46">SUM(KD14:KO14)</f>
        <v>515</v>
      </c>
      <c r="KQ14" s="58">
        <v>28</v>
      </c>
      <c r="KR14" s="57">
        <v>40</v>
      </c>
      <c r="KS14" s="58">
        <v>52</v>
      </c>
      <c r="KT14" s="58">
        <v>30</v>
      </c>
      <c r="KU14" s="58">
        <v>50</v>
      </c>
      <c r="KV14" s="58">
        <v>36</v>
      </c>
      <c r="KW14" s="58">
        <v>25</v>
      </c>
      <c r="KX14" s="58">
        <v>36</v>
      </c>
      <c r="KY14" s="58">
        <v>63</v>
      </c>
      <c r="KZ14" s="58">
        <v>43</v>
      </c>
      <c r="LA14" s="57">
        <v>37</v>
      </c>
      <c r="LB14" s="58">
        <v>26</v>
      </c>
      <c r="LC14" s="60">
        <f t="shared" ref="LC14:LC21" si="47">SUM(KQ14:LB14)</f>
        <v>466</v>
      </c>
      <c r="LD14" s="58">
        <v>35</v>
      </c>
      <c r="LE14" s="57">
        <v>30</v>
      </c>
      <c r="LF14" s="58">
        <v>22</v>
      </c>
      <c r="LG14" s="58">
        <v>25</v>
      </c>
      <c r="LH14" s="58">
        <v>47</v>
      </c>
      <c r="LI14" s="58">
        <v>49</v>
      </c>
      <c r="LJ14" s="58">
        <v>45</v>
      </c>
      <c r="LK14" s="58">
        <v>46</v>
      </c>
      <c r="LL14" s="58">
        <v>42</v>
      </c>
      <c r="LM14" s="58">
        <v>33</v>
      </c>
      <c r="LN14" s="57">
        <v>32</v>
      </c>
      <c r="LO14" s="58">
        <v>15</v>
      </c>
      <c r="LP14" s="60">
        <f t="shared" ref="LP14:LP21" si="48">SUM(LD14:LO14)</f>
        <v>421</v>
      </c>
      <c r="LQ14" s="169">
        <v>24</v>
      </c>
      <c r="LR14" s="168">
        <v>16</v>
      </c>
      <c r="LS14" s="169">
        <v>36</v>
      </c>
      <c r="LT14" s="169">
        <v>20</v>
      </c>
      <c r="LU14" s="169">
        <v>21</v>
      </c>
      <c r="LV14" s="169">
        <v>17</v>
      </c>
      <c r="LW14" s="169">
        <v>23</v>
      </c>
      <c r="LX14" s="169">
        <v>27</v>
      </c>
      <c r="LY14" s="169">
        <v>15</v>
      </c>
      <c r="LZ14" s="169">
        <v>0</v>
      </c>
      <c r="MA14" s="168">
        <v>0</v>
      </c>
      <c r="MB14" s="169">
        <v>6</v>
      </c>
      <c r="MC14" s="60">
        <f t="shared" ref="MC14:MC21" si="49">SUM(LQ14:MB14)</f>
        <v>205</v>
      </c>
      <c r="MD14" s="169">
        <v>10</v>
      </c>
      <c r="ME14" s="168">
        <v>3</v>
      </c>
      <c r="MF14" s="169">
        <v>8</v>
      </c>
      <c r="MG14" s="169">
        <v>15</v>
      </c>
      <c r="MH14" s="169">
        <v>3</v>
      </c>
      <c r="MI14" s="169">
        <v>7</v>
      </c>
      <c r="MJ14" s="169">
        <v>13</v>
      </c>
      <c r="MK14" s="169"/>
      <c r="ML14" s="169"/>
      <c r="MM14" s="169"/>
      <c r="MN14" s="168"/>
      <c r="MO14" s="169"/>
      <c r="MP14" s="60">
        <f t="shared" ref="MP14:MP21" si="50">SUM(MD14:MO14)</f>
        <v>59</v>
      </c>
    </row>
    <row r="15" spans="1:354" ht="13.5" thickBot="1" x14ac:dyDescent="0.3">
      <c r="A15" s="189"/>
      <c r="B15" s="191"/>
      <c r="C15" s="12" t="s">
        <v>89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63">
        <f t="shared" si="0"/>
        <v>0</v>
      </c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63">
        <f t="shared" si="1"/>
        <v>0</v>
      </c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63">
        <f t="shared" si="2"/>
        <v>0</v>
      </c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63">
        <f t="shared" si="3"/>
        <v>0</v>
      </c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64">
        <f t="shared" si="4"/>
        <v>0</v>
      </c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64">
        <f t="shared" si="5"/>
        <v>0</v>
      </c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63">
        <f t="shared" si="6"/>
        <v>0</v>
      </c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63">
        <f t="shared" si="7"/>
        <v>0</v>
      </c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63">
        <f t="shared" si="8"/>
        <v>0</v>
      </c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63">
        <f t="shared" si="9"/>
        <v>0</v>
      </c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64">
        <f t="shared" si="10"/>
        <v>0</v>
      </c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64">
        <f t="shared" si="11"/>
        <v>0</v>
      </c>
      <c r="FD15" s="58">
        <v>173</v>
      </c>
      <c r="FE15" s="58">
        <v>111</v>
      </c>
      <c r="FF15" s="58">
        <v>153</v>
      </c>
      <c r="FG15" s="58">
        <v>143</v>
      </c>
      <c r="FH15" s="58">
        <v>139</v>
      </c>
      <c r="FI15" s="58">
        <v>157</v>
      </c>
      <c r="FJ15" s="58">
        <v>155</v>
      </c>
      <c r="FK15" s="58">
        <v>159</v>
      </c>
      <c r="FL15" s="58">
        <v>152</v>
      </c>
      <c r="FM15" s="58">
        <v>159</v>
      </c>
      <c r="FN15" s="58">
        <v>123</v>
      </c>
      <c r="FO15" s="58">
        <v>141</v>
      </c>
      <c r="FP15" s="63">
        <f t="shared" si="12"/>
        <v>1765</v>
      </c>
      <c r="FQ15" s="58">
        <v>127</v>
      </c>
      <c r="FR15" s="62">
        <v>141</v>
      </c>
      <c r="FS15" s="58">
        <v>146</v>
      </c>
      <c r="FT15" s="58">
        <v>133</v>
      </c>
      <c r="FU15" s="58">
        <v>140</v>
      </c>
      <c r="FV15" s="58">
        <v>152</v>
      </c>
      <c r="FW15" s="58">
        <v>157</v>
      </c>
      <c r="FX15" s="58">
        <v>151</v>
      </c>
      <c r="FY15" s="58">
        <v>136</v>
      </c>
      <c r="FZ15" s="58">
        <v>178</v>
      </c>
      <c r="GA15" s="58">
        <v>116</v>
      </c>
      <c r="GB15" s="58">
        <v>148</v>
      </c>
      <c r="GC15" s="63">
        <f t="shared" si="37"/>
        <v>1725</v>
      </c>
      <c r="GD15" s="58">
        <v>134</v>
      </c>
      <c r="GE15" s="62">
        <v>101</v>
      </c>
      <c r="GF15" s="58">
        <v>122</v>
      </c>
      <c r="GG15" s="58">
        <v>165</v>
      </c>
      <c r="GH15" s="58">
        <v>137</v>
      </c>
      <c r="GI15" s="58">
        <v>147</v>
      </c>
      <c r="GJ15" s="58">
        <v>154</v>
      </c>
      <c r="GK15" s="58">
        <v>162</v>
      </c>
      <c r="GL15" s="58">
        <v>147</v>
      </c>
      <c r="GM15" s="58">
        <v>170</v>
      </c>
      <c r="GN15" s="58">
        <v>134</v>
      </c>
      <c r="GO15" s="58">
        <v>123</v>
      </c>
      <c r="GP15" s="63">
        <f t="shared" si="38"/>
        <v>1696</v>
      </c>
      <c r="GQ15" s="58">
        <v>124</v>
      </c>
      <c r="GR15" s="62">
        <v>138</v>
      </c>
      <c r="GS15" s="58">
        <v>154</v>
      </c>
      <c r="GT15" s="58">
        <v>117</v>
      </c>
      <c r="GU15" s="58">
        <v>118</v>
      </c>
      <c r="GV15" s="58">
        <v>161</v>
      </c>
      <c r="GW15" s="58">
        <v>128</v>
      </c>
      <c r="GX15" s="58">
        <v>174</v>
      </c>
      <c r="GY15" s="58">
        <v>130</v>
      </c>
      <c r="GZ15" s="58">
        <v>171</v>
      </c>
      <c r="HA15" s="58">
        <v>154</v>
      </c>
      <c r="HB15" s="58">
        <v>159</v>
      </c>
      <c r="HC15" s="64">
        <f t="shared" si="39"/>
        <v>1728</v>
      </c>
      <c r="HD15" s="58">
        <v>118</v>
      </c>
      <c r="HE15" s="62">
        <v>123</v>
      </c>
      <c r="HF15" s="58">
        <v>153</v>
      </c>
      <c r="HG15" s="58">
        <v>135</v>
      </c>
      <c r="HH15" s="58">
        <v>120</v>
      </c>
      <c r="HI15" s="58">
        <v>154</v>
      </c>
      <c r="HJ15" s="58">
        <v>141</v>
      </c>
      <c r="HK15" s="58">
        <v>138</v>
      </c>
      <c r="HL15" s="58">
        <v>125</v>
      </c>
      <c r="HM15" s="58">
        <v>149</v>
      </c>
      <c r="HN15" s="58">
        <v>132</v>
      </c>
      <c r="HO15" s="58">
        <v>136</v>
      </c>
      <c r="HP15" s="63">
        <f t="shared" si="40"/>
        <v>1624</v>
      </c>
      <c r="HQ15" s="58">
        <v>159</v>
      </c>
      <c r="HR15" s="62">
        <v>133</v>
      </c>
      <c r="HS15" s="58">
        <v>162</v>
      </c>
      <c r="HT15" s="58">
        <v>134</v>
      </c>
      <c r="HU15" s="58">
        <v>132</v>
      </c>
      <c r="HV15" s="58">
        <v>138</v>
      </c>
      <c r="HW15" s="58">
        <v>152</v>
      </c>
      <c r="HX15" s="58">
        <v>141</v>
      </c>
      <c r="HY15" s="58">
        <v>150</v>
      </c>
      <c r="HZ15" s="58">
        <v>163</v>
      </c>
      <c r="IA15" s="58">
        <v>157</v>
      </c>
      <c r="IB15" s="58">
        <v>118</v>
      </c>
      <c r="IC15" s="64">
        <f t="shared" si="41"/>
        <v>1739</v>
      </c>
      <c r="ID15" s="58">
        <v>124</v>
      </c>
      <c r="IE15" s="62">
        <v>124</v>
      </c>
      <c r="IF15" s="58">
        <v>147</v>
      </c>
      <c r="IG15" s="58">
        <v>128</v>
      </c>
      <c r="IH15" s="58">
        <v>144</v>
      </c>
      <c r="II15" s="58">
        <v>160</v>
      </c>
      <c r="IJ15" s="58">
        <v>167</v>
      </c>
      <c r="IK15" s="58">
        <v>171</v>
      </c>
      <c r="IL15" s="58">
        <v>90</v>
      </c>
      <c r="IM15" s="58">
        <v>71</v>
      </c>
      <c r="IN15" s="58">
        <v>148</v>
      </c>
      <c r="IO15" s="58">
        <v>113</v>
      </c>
      <c r="IP15" s="64">
        <f t="shared" si="42"/>
        <v>1587</v>
      </c>
      <c r="IQ15" s="58">
        <v>104</v>
      </c>
      <c r="IR15" s="62">
        <v>94</v>
      </c>
      <c r="IS15" s="58">
        <v>145</v>
      </c>
      <c r="IT15" s="58">
        <v>169</v>
      </c>
      <c r="IU15" s="58">
        <v>171</v>
      </c>
      <c r="IV15" s="58">
        <v>136</v>
      </c>
      <c r="IW15" s="58">
        <v>170</v>
      </c>
      <c r="IX15" s="58">
        <v>155</v>
      </c>
      <c r="IY15" s="58">
        <v>162</v>
      </c>
      <c r="IZ15" s="58">
        <v>196</v>
      </c>
      <c r="JA15" s="58">
        <v>133</v>
      </c>
      <c r="JB15" s="58">
        <v>134</v>
      </c>
      <c r="JC15" s="64">
        <f t="shared" si="43"/>
        <v>1769</v>
      </c>
      <c r="JD15" s="58">
        <v>149</v>
      </c>
      <c r="JE15" s="62">
        <v>126</v>
      </c>
      <c r="JF15" s="58">
        <v>130</v>
      </c>
      <c r="JG15" s="58">
        <v>121</v>
      </c>
      <c r="JH15" s="58">
        <v>146</v>
      </c>
      <c r="JI15" s="58">
        <v>136</v>
      </c>
      <c r="JJ15" s="58">
        <v>166</v>
      </c>
      <c r="JK15" s="58">
        <v>136</v>
      </c>
      <c r="JL15" s="58">
        <v>127</v>
      </c>
      <c r="JM15" s="58">
        <v>147</v>
      </c>
      <c r="JN15" s="58">
        <v>149</v>
      </c>
      <c r="JO15" s="58">
        <v>135</v>
      </c>
      <c r="JP15" s="64">
        <f t="shared" si="44"/>
        <v>1668</v>
      </c>
      <c r="JQ15" s="58">
        <v>116</v>
      </c>
      <c r="JR15" s="62">
        <v>104</v>
      </c>
      <c r="JS15" s="58">
        <v>74</v>
      </c>
      <c r="JT15" s="58">
        <v>101</v>
      </c>
      <c r="JU15" s="58">
        <v>94</v>
      </c>
      <c r="JV15" s="58">
        <v>165</v>
      </c>
      <c r="JW15" s="58">
        <v>128</v>
      </c>
      <c r="JX15" s="58">
        <v>117</v>
      </c>
      <c r="JY15" s="58">
        <v>123</v>
      </c>
      <c r="JZ15" s="58">
        <v>124</v>
      </c>
      <c r="KA15" s="58">
        <v>99</v>
      </c>
      <c r="KB15" s="58">
        <v>143</v>
      </c>
      <c r="KC15" s="64">
        <f t="shared" si="45"/>
        <v>1388</v>
      </c>
      <c r="KD15" s="58">
        <v>48</v>
      </c>
      <c r="KE15" s="62">
        <v>82</v>
      </c>
      <c r="KF15" s="58">
        <v>150</v>
      </c>
      <c r="KG15" s="58">
        <v>142</v>
      </c>
      <c r="KH15" s="58">
        <v>120</v>
      </c>
      <c r="KI15" s="58">
        <v>43</v>
      </c>
      <c r="KJ15" s="58">
        <v>118</v>
      </c>
      <c r="KK15" s="58">
        <v>114</v>
      </c>
      <c r="KL15" s="58">
        <v>149</v>
      </c>
      <c r="KM15" s="58">
        <v>126</v>
      </c>
      <c r="KN15" s="58">
        <v>129</v>
      </c>
      <c r="KO15" s="58">
        <v>113</v>
      </c>
      <c r="KP15" s="64">
        <f t="shared" si="46"/>
        <v>1334</v>
      </c>
      <c r="KQ15" s="58">
        <v>100</v>
      </c>
      <c r="KR15" s="62">
        <v>103</v>
      </c>
      <c r="KS15" s="58">
        <v>128</v>
      </c>
      <c r="KT15" s="58">
        <v>82</v>
      </c>
      <c r="KU15" s="58">
        <v>104</v>
      </c>
      <c r="KV15" s="58">
        <v>49</v>
      </c>
      <c r="KW15" s="58">
        <v>67</v>
      </c>
      <c r="KX15" s="58">
        <v>145</v>
      </c>
      <c r="KY15" s="58">
        <v>169</v>
      </c>
      <c r="KZ15" s="58">
        <v>143</v>
      </c>
      <c r="LA15" s="58">
        <v>115</v>
      </c>
      <c r="LB15" s="58">
        <v>107</v>
      </c>
      <c r="LC15" s="64">
        <f t="shared" si="47"/>
        <v>1312</v>
      </c>
      <c r="LD15" s="58">
        <v>107</v>
      </c>
      <c r="LE15" s="62">
        <v>115</v>
      </c>
      <c r="LF15" s="58">
        <v>126</v>
      </c>
      <c r="LG15" s="58">
        <v>90</v>
      </c>
      <c r="LH15" s="58">
        <v>139</v>
      </c>
      <c r="LI15" s="58">
        <v>131</v>
      </c>
      <c r="LJ15" s="58">
        <v>111</v>
      </c>
      <c r="LK15" s="58">
        <v>133</v>
      </c>
      <c r="LL15" s="58">
        <v>110</v>
      </c>
      <c r="LM15" s="58">
        <v>140</v>
      </c>
      <c r="LN15" s="58">
        <v>115</v>
      </c>
      <c r="LO15" s="58">
        <v>89</v>
      </c>
      <c r="LP15" s="64">
        <f t="shared" si="48"/>
        <v>1406</v>
      </c>
      <c r="LQ15" s="169">
        <v>120</v>
      </c>
      <c r="LR15" s="164">
        <v>77</v>
      </c>
      <c r="LS15" s="169">
        <v>163</v>
      </c>
      <c r="LT15" s="169">
        <v>110</v>
      </c>
      <c r="LU15" s="169">
        <v>134</v>
      </c>
      <c r="LV15" s="169">
        <v>110</v>
      </c>
      <c r="LW15" s="169">
        <v>117</v>
      </c>
      <c r="LX15" s="169">
        <v>120</v>
      </c>
      <c r="LY15" s="169">
        <v>78</v>
      </c>
      <c r="LZ15" s="169">
        <v>0</v>
      </c>
      <c r="MA15" s="169">
        <v>0</v>
      </c>
      <c r="MB15" s="169">
        <v>199</v>
      </c>
      <c r="MC15" s="64">
        <f t="shared" si="49"/>
        <v>1228</v>
      </c>
      <c r="MD15" s="169">
        <v>228</v>
      </c>
      <c r="ME15" s="164">
        <v>138</v>
      </c>
      <c r="MF15" s="169">
        <v>112</v>
      </c>
      <c r="MG15" s="169">
        <v>140</v>
      </c>
      <c r="MH15" s="169">
        <v>114</v>
      </c>
      <c r="MI15" s="169">
        <v>77</v>
      </c>
      <c r="MJ15" s="169">
        <v>81</v>
      </c>
      <c r="MK15" s="169"/>
      <c r="ML15" s="169"/>
      <c r="MM15" s="169"/>
      <c r="MN15" s="169"/>
      <c r="MO15" s="169"/>
      <c r="MP15" s="64">
        <f t="shared" si="50"/>
        <v>890</v>
      </c>
    </row>
    <row r="16" spans="1:354" ht="13.5" thickBot="1" x14ac:dyDescent="0.3">
      <c r="A16" s="189"/>
      <c r="B16" s="191"/>
      <c r="C16" s="12" t="s">
        <v>90</v>
      </c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63">
        <f t="shared" si="0"/>
        <v>0</v>
      </c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63">
        <f t="shared" si="1"/>
        <v>0</v>
      </c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63">
        <f t="shared" si="2"/>
        <v>0</v>
      </c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63">
        <f t="shared" si="3"/>
        <v>0</v>
      </c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64">
        <f t="shared" si="4"/>
        <v>0</v>
      </c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64">
        <f t="shared" si="5"/>
        <v>0</v>
      </c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63">
        <f t="shared" si="6"/>
        <v>0</v>
      </c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63">
        <f t="shared" si="7"/>
        <v>0</v>
      </c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63">
        <f t="shared" si="8"/>
        <v>0</v>
      </c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63">
        <f t="shared" si="9"/>
        <v>0</v>
      </c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64">
        <f t="shared" si="10"/>
        <v>0</v>
      </c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64">
        <f t="shared" si="11"/>
        <v>0</v>
      </c>
      <c r="FD16" s="58">
        <v>43</v>
      </c>
      <c r="FE16" s="58">
        <v>29</v>
      </c>
      <c r="FF16" s="58">
        <v>30</v>
      </c>
      <c r="FG16" s="58">
        <v>24</v>
      </c>
      <c r="FH16" s="58">
        <v>25</v>
      </c>
      <c r="FI16" s="58">
        <v>25</v>
      </c>
      <c r="FJ16" s="58">
        <v>30</v>
      </c>
      <c r="FK16" s="58">
        <v>32</v>
      </c>
      <c r="FL16" s="58">
        <v>25</v>
      </c>
      <c r="FM16" s="58">
        <v>26</v>
      </c>
      <c r="FN16" s="58">
        <v>29</v>
      </c>
      <c r="FO16" s="58">
        <v>35</v>
      </c>
      <c r="FP16" s="63">
        <f t="shared" si="12"/>
        <v>353</v>
      </c>
      <c r="FQ16" s="58">
        <v>30</v>
      </c>
      <c r="FR16" s="62">
        <v>20</v>
      </c>
      <c r="FS16" s="58">
        <v>32</v>
      </c>
      <c r="FT16" s="58">
        <v>24</v>
      </c>
      <c r="FU16" s="58">
        <v>22</v>
      </c>
      <c r="FV16" s="58">
        <v>22</v>
      </c>
      <c r="FW16" s="58">
        <v>33</v>
      </c>
      <c r="FX16" s="58">
        <v>38</v>
      </c>
      <c r="FY16" s="58">
        <v>38</v>
      </c>
      <c r="FZ16" s="58">
        <v>26</v>
      </c>
      <c r="GA16" s="58">
        <v>33</v>
      </c>
      <c r="GB16" s="58">
        <v>25</v>
      </c>
      <c r="GC16" s="63">
        <f t="shared" si="37"/>
        <v>343</v>
      </c>
      <c r="GD16" s="58">
        <v>34</v>
      </c>
      <c r="GE16" s="62">
        <v>24</v>
      </c>
      <c r="GF16" s="58">
        <v>30</v>
      </c>
      <c r="GG16" s="58">
        <v>37</v>
      </c>
      <c r="GH16" s="58">
        <v>34</v>
      </c>
      <c r="GI16" s="58">
        <v>34</v>
      </c>
      <c r="GJ16" s="58">
        <v>22</v>
      </c>
      <c r="GK16" s="58">
        <v>20</v>
      </c>
      <c r="GL16" s="58">
        <v>36</v>
      </c>
      <c r="GM16" s="58">
        <v>30</v>
      </c>
      <c r="GN16" s="58">
        <v>31</v>
      </c>
      <c r="GO16" s="58">
        <v>18</v>
      </c>
      <c r="GP16" s="63">
        <f t="shared" si="38"/>
        <v>350</v>
      </c>
      <c r="GQ16" s="58">
        <v>15</v>
      </c>
      <c r="GR16" s="62">
        <v>24</v>
      </c>
      <c r="GS16" s="58">
        <v>20</v>
      </c>
      <c r="GT16" s="58">
        <v>26</v>
      </c>
      <c r="GU16" s="58">
        <v>29</v>
      </c>
      <c r="GV16" s="58">
        <v>32</v>
      </c>
      <c r="GW16" s="58">
        <v>31</v>
      </c>
      <c r="GX16" s="58">
        <v>32</v>
      </c>
      <c r="GY16" s="58">
        <v>38</v>
      </c>
      <c r="GZ16" s="58">
        <v>27</v>
      </c>
      <c r="HA16" s="58">
        <v>24</v>
      </c>
      <c r="HB16" s="58">
        <v>21</v>
      </c>
      <c r="HC16" s="64">
        <f t="shared" si="39"/>
        <v>319</v>
      </c>
      <c r="HD16" s="58">
        <v>23</v>
      </c>
      <c r="HE16" s="62">
        <v>31</v>
      </c>
      <c r="HF16" s="58">
        <v>23</v>
      </c>
      <c r="HG16" s="58">
        <v>29</v>
      </c>
      <c r="HH16" s="58">
        <v>20</v>
      </c>
      <c r="HI16" s="58">
        <v>28</v>
      </c>
      <c r="HJ16" s="58">
        <v>22</v>
      </c>
      <c r="HK16" s="58">
        <v>26</v>
      </c>
      <c r="HL16" s="58">
        <v>27</v>
      </c>
      <c r="HM16" s="58">
        <v>31</v>
      </c>
      <c r="HN16" s="58">
        <v>33</v>
      </c>
      <c r="HO16" s="58">
        <v>27</v>
      </c>
      <c r="HP16" s="63">
        <f t="shared" si="40"/>
        <v>320</v>
      </c>
      <c r="HQ16" s="58">
        <v>24</v>
      </c>
      <c r="HR16" s="62">
        <v>23</v>
      </c>
      <c r="HS16" s="58">
        <v>26</v>
      </c>
      <c r="HT16" s="58">
        <v>23</v>
      </c>
      <c r="HU16" s="58">
        <v>29</v>
      </c>
      <c r="HV16" s="58">
        <v>25</v>
      </c>
      <c r="HW16" s="58">
        <v>28</v>
      </c>
      <c r="HX16" s="58">
        <v>32</v>
      </c>
      <c r="HY16" s="58">
        <v>39</v>
      </c>
      <c r="HZ16" s="58">
        <v>36</v>
      </c>
      <c r="IA16" s="58">
        <v>31</v>
      </c>
      <c r="IB16" s="58">
        <v>29</v>
      </c>
      <c r="IC16" s="64">
        <f t="shared" si="41"/>
        <v>345</v>
      </c>
      <c r="ID16" s="58">
        <v>27</v>
      </c>
      <c r="IE16" s="62">
        <v>25</v>
      </c>
      <c r="IF16" s="58">
        <v>27</v>
      </c>
      <c r="IG16" s="58">
        <v>28</v>
      </c>
      <c r="IH16" s="58">
        <v>33</v>
      </c>
      <c r="II16" s="58">
        <v>26</v>
      </c>
      <c r="IJ16" s="58">
        <v>43</v>
      </c>
      <c r="IK16" s="58">
        <v>27</v>
      </c>
      <c r="IL16" s="58">
        <v>18</v>
      </c>
      <c r="IM16" s="58">
        <v>33</v>
      </c>
      <c r="IN16" s="58">
        <v>26</v>
      </c>
      <c r="IO16" s="58">
        <v>23</v>
      </c>
      <c r="IP16" s="64">
        <f t="shared" si="42"/>
        <v>336</v>
      </c>
      <c r="IQ16" s="58">
        <v>23</v>
      </c>
      <c r="IR16" s="62">
        <v>26</v>
      </c>
      <c r="IS16" s="58">
        <v>23</v>
      </c>
      <c r="IT16" s="58">
        <v>38</v>
      </c>
      <c r="IU16" s="58">
        <v>35</v>
      </c>
      <c r="IV16" s="58">
        <v>42</v>
      </c>
      <c r="IW16" s="58">
        <v>33</v>
      </c>
      <c r="IX16" s="58">
        <v>29</v>
      </c>
      <c r="IY16" s="58">
        <v>32</v>
      </c>
      <c r="IZ16" s="58">
        <v>40</v>
      </c>
      <c r="JA16" s="58">
        <v>30</v>
      </c>
      <c r="JB16" s="58">
        <v>26</v>
      </c>
      <c r="JC16" s="64">
        <f t="shared" si="43"/>
        <v>377</v>
      </c>
      <c r="JD16" s="58">
        <v>30</v>
      </c>
      <c r="JE16" s="62">
        <v>25</v>
      </c>
      <c r="JF16" s="58">
        <v>23</v>
      </c>
      <c r="JG16" s="58">
        <v>26</v>
      </c>
      <c r="JH16" s="58">
        <v>25</v>
      </c>
      <c r="JI16" s="58">
        <v>25</v>
      </c>
      <c r="JJ16" s="58">
        <v>31</v>
      </c>
      <c r="JK16" s="58">
        <v>42</v>
      </c>
      <c r="JL16" s="58">
        <v>35</v>
      </c>
      <c r="JM16" s="58">
        <v>24</v>
      </c>
      <c r="JN16" s="58">
        <v>33</v>
      </c>
      <c r="JO16" s="58">
        <v>30</v>
      </c>
      <c r="JP16" s="64">
        <f t="shared" si="44"/>
        <v>349</v>
      </c>
      <c r="JQ16" s="58">
        <v>29</v>
      </c>
      <c r="JR16" s="62">
        <v>20</v>
      </c>
      <c r="JS16" s="58">
        <v>19</v>
      </c>
      <c r="JT16" s="58">
        <v>8</v>
      </c>
      <c r="JU16" s="58">
        <v>23</v>
      </c>
      <c r="JV16" s="58">
        <v>33</v>
      </c>
      <c r="JW16" s="58">
        <v>25</v>
      </c>
      <c r="JX16" s="58">
        <v>28</v>
      </c>
      <c r="JY16" s="58">
        <v>30</v>
      </c>
      <c r="JZ16" s="58">
        <v>25</v>
      </c>
      <c r="KA16" s="58">
        <v>29</v>
      </c>
      <c r="KB16" s="58">
        <v>24</v>
      </c>
      <c r="KC16" s="64">
        <f t="shared" si="45"/>
        <v>293</v>
      </c>
      <c r="KD16" s="58">
        <v>12</v>
      </c>
      <c r="KE16" s="62">
        <v>24</v>
      </c>
      <c r="KF16" s="58">
        <v>25</v>
      </c>
      <c r="KG16" s="58">
        <v>27</v>
      </c>
      <c r="KH16" s="58">
        <v>23</v>
      </c>
      <c r="KI16" s="58">
        <v>19</v>
      </c>
      <c r="KJ16" s="58">
        <v>26</v>
      </c>
      <c r="KK16" s="58">
        <v>43</v>
      </c>
      <c r="KL16" s="58">
        <v>26</v>
      </c>
      <c r="KM16" s="58">
        <v>26</v>
      </c>
      <c r="KN16" s="58">
        <v>30</v>
      </c>
      <c r="KO16" s="58">
        <v>20</v>
      </c>
      <c r="KP16" s="64">
        <f t="shared" si="46"/>
        <v>301</v>
      </c>
      <c r="KQ16" s="58">
        <v>19</v>
      </c>
      <c r="KR16" s="62">
        <v>30</v>
      </c>
      <c r="KS16" s="58">
        <v>34</v>
      </c>
      <c r="KT16" s="58">
        <v>17</v>
      </c>
      <c r="KU16" s="58">
        <v>14</v>
      </c>
      <c r="KV16" s="58">
        <v>5</v>
      </c>
      <c r="KW16" s="58">
        <v>2</v>
      </c>
      <c r="KX16" s="58">
        <v>59</v>
      </c>
      <c r="KY16" s="58">
        <v>26</v>
      </c>
      <c r="KZ16" s="58">
        <v>15</v>
      </c>
      <c r="LA16" s="58">
        <v>22</v>
      </c>
      <c r="LB16" s="58">
        <v>16</v>
      </c>
      <c r="LC16" s="64">
        <f t="shared" si="47"/>
        <v>259</v>
      </c>
      <c r="LD16" s="58">
        <v>21</v>
      </c>
      <c r="LE16" s="62">
        <v>13</v>
      </c>
      <c r="LF16" s="58">
        <v>19</v>
      </c>
      <c r="LG16" s="58">
        <v>14</v>
      </c>
      <c r="LH16" s="58">
        <v>35</v>
      </c>
      <c r="LI16" s="58">
        <v>24</v>
      </c>
      <c r="LJ16" s="58">
        <v>24</v>
      </c>
      <c r="LK16" s="58">
        <v>24</v>
      </c>
      <c r="LL16" s="58">
        <v>24</v>
      </c>
      <c r="LM16" s="58">
        <v>37</v>
      </c>
      <c r="LN16" s="58">
        <v>25</v>
      </c>
      <c r="LO16" s="58">
        <v>21</v>
      </c>
      <c r="LP16" s="64">
        <f t="shared" si="48"/>
        <v>281</v>
      </c>
      <c r="LQ16" s="169">
        <v>21</v>
      </c>
      <c r="LR16" s="164">
        <v>21</v>
      </c>
      <c r="LS16" s="169">
        <v>36</v>
      </c>
      <c r="LT16" s="169">
        <v>32</v>
      </c>
      <c r="LU16" s="169">
        <v>20</v>
      </c>
      <c r="LV16" s="169">
        <v>17</v>
      </c>
      <c r="LW16" s="169">
        <v>26</v>
      </c>
      <c r="LX16" s="169">
        <v>21</v>
      </c>
      <c r="LY16" s="169">
        <v>22</v>
      </c>
      <c r="LZ16" s="169">
        <v>0</v>
      </c>
      <c r="MA16" s="169">
        <v>0</v>
      </c>
      <c r="MB16" s="169">
        <v>47</v>
      </c>
      <c r="MC16" s="64">
        <f t="shared" si="49"/>
        <v>263</v>
      </c>
      <c r="MD16" s="169">
        <v>47</v>
      </c>
      <c r="ME16" s="164">
        <v>22</v>
      </c>
      <c r="MF16" s="169">
        <v>27</v>
      </c>
      <c r="MG16" s="169">
        <v>17</v>
      </c>
      <c r="MH16" s="169">
        <v>31</v>
      </c>
      <c r="MI16" s="169">
        <v>25</v>
      </c>
      <c r="MJ16" s="169">
        <v>26</v>
      </c>
      <c r="MK16" s="169"/>
      <c r="ML16" s="169"/>
      <c r="MM16" s="169"/>
      <c r="MN16" s="169"/>
      <c r="MO16" s="169"/>
      <c r="MP16" s="64">
        <f t="shared" si="50"/>
        <v>195</v>
      </c>
    </row>
    <row r="17" spans="1:354" ht="13.5" thickBot="1" x14ac:dyDescent="0.3">
      <c r="A17" s="189"/>
      <c r="B17" s="191"/>
      <c r="C17" s="12" t="s">
        <v>91</v>
      </c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63">
        <f t="shared" si="0"/>
        <v>0</v>
      </c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63">
        <f t="shared" si="1"/>
        <v>0</v>
      </c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63">
        <f t="shared" si="2"/>
        <v>0</v>
      </c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63">
        <f t="shared" si="3"/>
        <v>0</v>
      </c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64">
        <f t="shared" si="4"/>
        <v>0</v>
      </c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64">
        <f t="shared" si="5"/>
        <v>0</v>
      </c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63">
        <f t="shared" si="6"/>
        <v>0</v>
      </c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63">
        <f t="shared" si="7"/>
        <v>0</v>
      </c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63">
        <f t="shared" si="8"/>
        <v>0</v>
      </c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63">
        <f t="shared" si="9"/>
        <v>0</v>
      </c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64">
        <f t="shared" si="10"/>
        <v>0</v>
      </c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64">
        <f t="shared" si="11"/>
        <v>0</v>
      </c>
      <c r="FD17" s="58">
        <v>160</v>
      </c>
      <c r="FE17" s="58">
        <v>68</v>
      </c>
      <c r="FF17" s="58">
        <v>110</v>
      </c>
      <c r="FG17" s="58">
        <v>110</v>
      </c>
      <c r="FH17" s="58">
        <v>86</v>
      </c>
      <c r="FI17" s="58">
        <v>92</v>
      </c>
      <c r="FJ17" s="58">
        <v>100</v>
      </c>
      <c r="FK17" s="58">
        <v>71</v>
      </c>
      <c r="FL17" s="58">
        <v>114</v>
      </c>
      <c r="FM17" s="58">
        <v>97</v>
      </c>
      <c r="FN17" s="58">
        <v>80</v>
      </c>
      <c r="FO17" s="58">
        <v>122</v>
      </c>
      <c r="FP17" s="63">
        <f t="shared" si="12"/>
        <v>1210</v>
      </c>
      <c r="FQ17" s="58">
        <v>77</v>
      </c>
      <c r="FR17" s="62">
        <v>59</v>
      </c>
      <c r="FS17" s="58">
        <v>119</v>
      </c>
      <c r="FT17" s="58">
        <v>82</v>
      </c>
      <c r="FU17" s="58">
        <v>87</v>
      </c>
      <c r="FV17" s="58">
        <v>115</v>
      </c>
      <c r="FW17" s="58">
        <v>104</v>
      </c>
      <c r="FX17" s="58">
        <v>99</v>
      </c>
      <c r="FY17" s="58">
        <v>113</v>
      </c>
      <c r="FZ17" s="58">
        <v>96</v>
      </c>
      <c r="GA17" s="58">
        <v>88</v>
      </c>
      <c r="GB17" s="58">
        <v>100</v>
      </c>
      <c r="GC17" s="63">
        <f t="shared" si="37"/>
        <v>1139</v>
      </c>
      <c r="GD17" s="58">
        <v>114</v>
      </c>
      <c r="GE17" s="62">
        <v>83</v>
      </c>
      <c r="GF17" s="58">
        <v>95</v>
      </c>
      <c r="GG17" s="58">
        <v>118</v>
      </c>
      <c r="GH17" s="58">
        <v>74</v>
      </c>
      <c r="GI17" s="58">
        <v>84</v>
      </c>
      <c r="GJ17" s="58">
        <v>107</v>
      </c>
      <c r="GK17" s="58">
        <v>101</v>
      </c>
      <c r="GL17" s="58">
        <v>99</v>
      </c>
      <c r="GM17" s="58">
        <v>85</v>
      </c>
      <c r="GN17" s="58">
        <v>103</v>
      </c>
      <c r="GO17" s="58">
        <v>68</v>
      </c>
      <c r="GP17" s="63">
        <f t="shared" si="38"/>
        <v>1131</v>
      </c>
      <c r="GQ17" s="58">
        <v>78</v>
      </c>
      <c r="GR17" s="62">
        <v>110</v>
      </c>
      <c r="GS17" s="58">
        <v>88</v>
      </c>
      <c r="GT17" s="58">
        <v>80</v>
      </c>
      <c r="GU17" s="58">
        <v>72</v>
      </c>
      <c r="GV17" s="58">
        <v>79</v>
      </c>
      <c r="GW17" s="58">
        <v>80</v>
      </c>
      <c r="GX17" s="58">
        <v>130</v>
      </c>
      <c r="GY17" s="58">
        <v>95</v>
      </c>
      <c r="GZ17" s="58">
        <v>70</v>
      </c>
      <c r="HA17" s="58">
        <v>87</v>
      </c>
      <c r="HB17" s="58">
        <v>82</v>
      </c>
      <c r="HC17" s="64">
        <f t="shared" si="39"/>
        <v>1051</v>
      </c>
      <c r="HD17" s="58">
        <v>95</v>
      </c>
      <c r="HE17" s="62">
        <v>78</v>
      </c>
      <c r="HF17" s="58">
        <v>91</v>
      </c>
      <c r="HG17" s="58">
        <v>99</v>
      </c>
      <c r="HH17" s="58">
        <v>81</v>
      </c>
      <c r="HI17" s="58">
        <v>83</v>
      </c>
      <c r="HJ17" s="58">
        <v>100</v>
      </c>
      <c r="HK17" s="58">
        <v>85</v>
      </c>
      <c r="HL17" s="58">
        <v>93</v>
      </c>
      <c r="HM17" s="58">
        <v>104</v>
      </c>
      <c r="HN17" s="58">
        <v>77</v>
      </c>
      <c r="HO17" s="58">
        <v>90</v>
      </c>
      <c r="HP17" s="63">
        <f t="shared" si="40"/>
        <v>1076</v>
      </c>
      <c r="HQ17" s="58">
        <v>78</v>
      </c>
      <c r="HR17" s="62">
        <v>89</v>
      </c>
      <c r="HS17" s="58">
        <v>107</v>
      </c>
      <c r="HT17" s="58">
        <v>97</v>
      </c>
      <c r="HU17" s="58">
        <v>65</v>
      </c>
      <c r="HV17" s="58">
        <v>105</v>
      </c>
      <c r="HW17" s="58">
        <v>98</v>
      </c>
      <c r="HX17" s="58">
        <v>94</v>
      </c>
      <c r="HY17" s="58">
        <v>110</v>
      </c>
      <c r="HZ17" s="58">
        <v>101</v>
      </c>
      <c r="IA17" s="58">
        <v>80</v>
      </c>
      <c r="IB17" s="58">
        <v>91</v>
      </c>
      <c r="IC17" s="64">
        <f t="shared" si="41"/>
        <v>1115</v>
      </c>
      <c r="ID17" s="58">
        <v>67</v>
      </c>
      <c r="IE17" s="62">
        <v>70</v>
      </c>
      <c r="IF17" s="58">
        <v>94</v>
      </c>
      <c r="IG17" s="58">
        <v>91</v>
      </c>
      <c r="IH17" s="58">
        <v>121</v>
      </c>
      <c r="II17" s="58">
        <v>95</v>
      </c>
      <c r="IJ17" s="58">
        <v>86</v>
      </c>
      <c r="IK17" s="58">
        <v>128</v>
      </c>
      <c r="IL17" s="58">
        <v>59</v>
      </c>
      <c r="IM17" s="58">
        <v>61</v>
      </c>
      <c r="IN17" s="58">
        <v>122</v>
      </c>
      <c r="IO17" s="58">
        <v>80</v>
      </c>
      <c r="IP17" s="64">
        <f t="shared" si="42"/>
        <v>1074</v>
      </c>
      <c r="IQ17" s="58">
        <v>65</v>
      </c>
      <c r="IR17" s="62">
        <v>65</v>
      </c>
      <c r="IS17" s="58">
        <v>109</v>
      </c>
      <c r="IT17" s="58">
        <v>54</v>
      </c>
      <c r="IU17" s="58">
        <v>116</v>
      </c>
      <c r="IV17" s="58">
        <v>86</v>
      </c>
      <c r="IW17" s="58">
        <v>79</v>
      </c>
      <c r="IX17" s="58">
        <v>86</v>
      </c>
      <c r="IY17" s="58">
        <v>60</v>
      </c>
      <c r="IZ17" s="58">
        <v>78</v>
      </c>
      <c r="JA17" s="58">
        <v>106</v>
      </c>
      <c r="JB17" s="58">
        <v>111</v>
      </c>
      <c r="JC17" s="64">
        <f t="shared" si="43"/>
        <v>1015</v>
      </c>
      <c r="JD17" s="58">
        <v>92</v>
      </c>
      <c r="JE17" s="62">
        <v>83</v>
      </c>
      <c r="JF17" s="58">
        <v>108</v>
      </c>
      <c r="JG17" s="58">
        <v>70</v>
      </c>
      <c r="JH17" s="58">
        <v>90</v>
      </c>
      <c r="JI17" s="58">
        <v>79</v>
      </c>
      <c r="JJ17" s="58">
        <v>107</v>
      </c>
      <c r="JK17" s="58">
        <v>85</v>
      </c>
      <c r="JL17" s="58">
        <v>78</v>
      </c>
      <c r="JM17" s="58">
        <v>80</v>
      </c>
      <c r="JN17" s="58">
        <v>82</v>
      </c>
      <c r="JO17" s="58">
        <v>85</v>
      </c>
      <c r="JP17" s="64">
        <f t="shared" si="44"/>
        <v>1039</v>
      </c>
      <c r="JQ17" s="58">
        <v>76</v>
      </c>
      <c r="JR17" s="62">
        <v>52</v>
      </c>
      <c r="JS17" s="58">
        <v>62</v>
      </c>
      <c r="JT17" s="58">
        <v>59</v>
      </c>
      <c r="JU17" s="58">
        <v>44</v>
      </c>
      <c r="JV17" s="58">
        <v>80</v>
      </c>
      <c r="JW17" s="58">
        <v>90</v>
      </c>
      <c r="JX17" s="58">
        <v>65</v>
      </c>
      <c r="JY17" s="58">
        <v>63</v>
      </c>
      <c r="JZ17" s="58">
        <v>74</v>
      </c>
      <c r="KA17" s="58">
        <v>61</v>
      </c>
      <c r="KB17" s="58">
        <v>56</v>
      </c>
      <c r="KC17" s="64">
        <f t="shared" si="45"/>
        <v>782</v>
      </c>
      <c r="KD17" s="58">
        <v>34</v>
      </c>
      <c r="KE17" s="62">
        <v>48</v>
      </c>
      <c r="KF17" s="58">
        <v>68</v>
      </c>
      <c r="KG17" s="58">
        <v>82</v>
      </c>
      <c r="KH17" s="58">
        <v>43</v>
      </c>
      <c r="KI17" s="58">
        <v>80</v>
      </c>
      <c r="KJ17" s="58">
        <v>74</v>
      </c>
      <c r="KK17" s="58">
        <v>54</v>
      </c>
      <c r="KL17" s="58">
        <v>81</v>
      </c>
      <c r="KM17" s="58">
        <v>63</v>
      </c>
      <c r="KN17" s="58">
        <v>57</v>
      </c>
      <c r="KO17" s="58">
        <v>57</v>
      </c>
      <c r="KP17" s="64">
        <f t="shared" si="46"/>
        <v>741</v>
      </c>
      <c r="KQ17" s="58">
        <v>60</v>
      </c>
      <c r="KR17" s="62">
        <v>61</v>
      </c>
      <c r="KS17" s="58">
        <v>74</v>
      </c>
      <c r="KT17" s="58">
        <v>53</v>
      </c>
      <c r="KU17" s="58">
        <v>47</v>
      </c>
      <c r="KV17" s="58">
        <v>38</v>
      </c>
      <c r="KW17" s="58">
        <v>57</v>
      </c>
      <c r="KX17" s="58">
        <v>107</v>
      </c>
      <c r="KY17" s="58">
        <v>74</v>
      </c>
      <c r="KZ17" s="58">
        <v>68</v>
      </c>
      <c r="LA17" s="58">
        <v>63</v>
      </c>
      <c r="LB17" s="58">
        <v>51</v>
      </c>
      <c r="LC17" s="64">
        <f t="shared" si="47"/>
        <v>753</v>
      </c>
      <c r="LD17" s="58">
        <v>55</v>
      </c>
      <c r="LE17" s="62">
        <v>71</v>
      </c>
      <c r="LF17" s="58">
        <v>56</v>
      </c>
      <c r="LG17" s="58">
        <v>52</v>
      </c>
      <c r="LH17" s="58">
        <v>104</v>
      </c>
      <c r="LI17" s="58">
        <v>64</v>
      </c>
      <c r="LJ17" s="58">
        <v>75</v>
      </c>
      <c r="LK17" s="58">
        <v>67</v>
      </c>
      <c r="LL17" s="58">
        <v>88</v>
      </c>
      <c r="LM17" s="58">
        <v>49</v>
      </c>
      <c r="LN17" s="58">
        <v>100</v>
      </c>
      <c r="LO17" s="58">
        <v>60</v>
      </c>
      <c r="LP17" s="64">
        <f t="shared" si="48"/>
        <v>841</v>
      </c>
      <c r="LQ17" s="169">
        <v>66</v>
      </c>
      <c r="LR17" s="164">
        <v>78</v>
      </c>
      <c r="LS17" s="169">
        <v>60</v>
      </c>
      <c r="LT17" s="169">
        <v>64</v>
      </c>
      <c r="LU17" s="169">
        <v>81</v>
      </c>
      <c r="LV17" s="169">
        <v>41</v>
      </c>
      <c r="LW17" s="169">
        <v>82</v>
      </c>
      <c r="LX17" s="169">
        <v>62</v>
      </c>
      <c r="LY17" s="169">
        <v>46</v>
      </c>
      <c r="LZ17" s="169">
        <v>0</v>
      </c>
      <c r="MA17" s="169">
        <v>0</v>
      </c>
      <c r="MB17" s="169">
        <v>0</v>
      </c>
      <c r="MC17" s="64">
        <f t="shared" si="49"/>
        <v>580</v>
      </c>
      <c r="MD17" s="169">
        <v>2</v>
      </c>
      <c r="ME17" s="164">
        <v>182</v>
      </c>
      <c r="MF17" s="169">
        <v>118</v>
      </c>
      <c r="MG17" s="169">
        <v>93</v>
      </c>
      <c r="MH17" s="169">
        <v>78</v>
      </c>
      <c r="MI17" s="169">
        <v>67</v>
      </c>
      <c r="MJ17" s="169">
        <v>57</v>
      </c>
      <c r="MK17" s="169"/>
      <c r="ML17" s="169"/>
      <c r="MM17" s="169"/>
      <c r="MN17" s="169"/>
      <c r="MO17" s="169"/>
      <c r="MP17" s="64">
        <f t="shared" si="50"/>
        <v>597</v>
      </c>
    </row>
    <row r="18" spans="1:354" ht="13.5" thickBot="1" x14ac:dyDescent="0.3">
      <c r="A18" s="189"/>
      <c r="B18" s="191"/>
      <c r="C18" s="12" t="s">
        <v>92</v>
      </c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63">
        <f t="shared" si="0"/>
        <v>0</v>
      </c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63">
        <f t="shared" si="1"/>
        <v>0</v>
      </c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63">
        <f t="shared" si="2"/>
        <v>0</v>
      </c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63">
        <f t="shared" si="3"/>
        <v>0</v>
      </c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64">
        <f t="shared" si="4"/>
        <v>0</v>
      </c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64">
        <f t="shared" si="5"/>
        <v>0</v>
      </c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63">
        <f t="shared" si="6"/>
        <v>0</v>
      </c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63">
        <f t="shared" si="7"/>
        <v>0</v>
      </c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63">
        <f t="shared" si="8"/>
        <v>0</v>
      </c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63">
        <f t="shared" si="9"/>
        <v>0</v>
      </c>
      <c r="ED18" s="58"/>
      <c r="EE18" s="58"/>
      <c r="EF18" s="58"/>
      <c r="EG18" s="58"/>
      <c r="EH18" s="58"/>
      <c r="EI18" s="58"/>
      <c r="EJ18" s="58"/>
      <c r="EK18" s="58"/>
      <c r="EL18" s="58"/>
      <c r="EM18" s="58"/>
      <c r="EN18" s="58"/>
      <c r="EO18" s="58"/>
      <c r="EP18" s="64">
        <f t="shared" si="10"/>
        <v>0</v>
      </c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64">
        <f t="shared" si="11"/>
        <v>0</v>
      </c>
      <c r="FD18" s="58">
        <v>105</v>
      </c>
      <c r="FE18" s="58">
        <v>73</v>
      </c>
      <c r="FF18" s="58">
        <v>85</v>
      </c>
      <c r="FG18" s="58">
        <v>81</v>
      </c>
      <c r="FH18" s="58">
        <v>88</v>
      </c>
      <c r="FI18" s="58">
        <v>73</v>
      </c>
      <c r="FJ18" s="58">
        <v>87</v>
      </c>
      <c r="FK18" s="58">
        <v>79</v>
      </c>
      <c r="FL18" s="58">
        <v>105</v>
      </c>
      <c r="FM18" s="58">
        <v>106</v>
      </c>
      <c r="FN18" s="58">
        <v>83</v>
      </c>
      <c r="FO18" s="58">
        <v>85</v>
      </c>
      <c r="FP18" s="63">
        <f t="shared" si="12"/>
        <v>1050</v>
      </c>
      <c r="FQ18" s="58">
        <v>67</v>
      </c>
      <c r="FR18" s="62">
        <v>64</v>
      </c>
      <c r="FS18" s="58">
        <v>119</v>
      </c>
      <c r="FT18" s="58">
        <v>80</v>
      </c>
      <c r="FU18" s="58">
        <v>75</v>
      </c>
      <c r="FV18" s="58">
        <v>92</v>
      </c>
      <c r="FW18" s="58">
        <v>88</v>
      </c>
      <c r="FX18" s="58">
        <v>66</v>
      </c>
      <c r="FY18" s="58">
        <v>97</v>
      </c>
      <c r="FZ18" s="58">
        <v>81</v>
      </c>
      <c r="GA18" s="58">
        <v>79</v>
      </c>
      <c r="GB18" s="58">
        <v>82</v>
      </c>
      <c r="GC18" s="63">
        <f t="shared" si="37"/>
        <v>990</v>
      </c>
      <c r="GD18" s="58">
        <v>83</v>
      </c>
      <c r="GE18" s="62">
        <v>72</v>
      </c>
      <c r="GF18" s="58">
        <v>64</v>
      </c>
      <c r="GG18" s="58">
        <v>62</v>
      </c>
      <c r="GH18" s="58">
        <v>80</v>
      </c>
      <c r="GI18" s="58">
        <v>73</v>
      </c>
      <c r="GJ18" s="58">
        <v>76</v>
      </c>
      <c r="GK18" s="58">
        <v>84</v>
      </c>
      <c r="GL18" s="58">
        <v>77</v>
      </c>
      <c r="GM18" s="58">
        <v>67</v>
      </c>
      <c r="GN18" s="58">
        <v>70</v>
      </c>
      <c r="GO18" s="58">
        <v>68</v>
      </c>
      <c r="GP18" s="63">
        <f t="shared" si="38"/>
        <v>876</v>
      </c>
      <c r="GQ18" s="58">
        <v>65</v>
      </c>
      <c r="GR18" s="62">
        <v>67</v>
      </c>
      <c r="GS18" s="58">
        <v>71</v>
      </c>
      <c r="GT18" s="58">
        <v>68</v>
      </c>
      <c r="GU18" s="58">
        <v>71</v>
      </c>
      <c r="GV18" s="58">
        <v>74</v>
      </c>
      <c r="GW18" s="58">
        <v>84</v>
      </c>
      <c r="GX18" s="58">
        <v>82</v>
      </c>
      <c r="GY18" s="58">
        <v>76</v>
      </c>
      <c r="GZ18" s="58">
        <v>63</v>
      </c>
      <c r="HA18" s="58">
        <v>72</v>
      </c>
      <c r="HB18" s="58">
        <v>83</v>
      </c>
      <c r="HC18" s="64">
        <f t="shared" si="39"/>
        <v>876</v>
      </c>
      <c r="HD18" s="58">
        <v>74</v>
      </c>
      <c r="HE18" s="62">
        <v>66</v>
      </c>
      <c r="HF18" s="58">
        <v>68</v>
      </c>
      <c r="HG18" s="58">
        <v>82</v>
      </c>
      <c r="HH18" s="58">
        <v>74</v>
      </c>
      <c r="HI18" s="58">
        <v>73</v>
      </c>
      <c r="HJ18" s="58">
        <v>79</v>
      </c>
      <c r="HK18" s="58">
        <v>74</v>
      </c>
      <c r="HL18" s="58">
        <v>82</v>
      </c>
      <c r="HM18" s="58">
        <v>92</v>
      </c>
      <c r="HN18" s="58">
        <v>74</v>
      </c>
      <c r="HO18" s="58">
        <v>82</v>
      </c>
      <c r="HP18" s="63">
        <f t="shared" si="40"/>
        <v>920</v>
      </c>
      <c r="HQ18" s="58">
        <v>66</v>
      </c>
      <c r="HR18" s="62">
        <v>73</v>
      </c>
      <c r="HS18" s="58">
        <v>68</v>
      </c>
      <c r="HT18" s="58">
        <v>83</v>
      </c>
      <c r="HU18" s="58">
        <v>70</v>
      </c>
      <c r="HV18" s="58">
        <v>71</v>
      </c>
      <c r="HW18" s="58">
        <v>68</v>
      </c>
      <c r="HX18" s="58">
        <v>112</v>
      </c>
      <c r="HY18" s="58">
        <v>85</v>
      </c>
      <c r="HZ18" s="58">
        <v>71</v>
      </c>
      <c r="IA18" s="58">
        <v>82</v>
      </c>
      <c r="IB18" s="58">
        <v>76</v>
      </c>
      <c r="IC18" s="64">
        <f t="shared" si="41"/>
        <v>925</v>
      </c>
      <c r="ID18" s="58">
        <v>82</v>
      </c>
      <c r="IE18" s="62">
        <v>66</v>
      </c>
      <c r="IF18" s="58">
        <v>62</v>
      </c>
      <c r="IG18" s="58">
        <v>61</v>
      </c>
      <c r="IH18" s="58">
        <v>80</v>
      </c>
      <c r="II18" s="58">
        <v>67</v>
      </c>
      <c r="IJ18" s="58">
        <v>93</v>
      </c>
      <c r="IK18" s="58">
        <v>94</v>
      </c>
      <c r="IL18" s="58">
        <v>54</v>
      </c>
      <c r="IM18" s="58">
        <v>90</v>
      </c>
      <c r="IN18" s="58">
        <v>69</v>
      </c>
      <c r="IO18" s="58">
        <v>88</v>
      </c>
      <c r="IP18" s="64">
        <f t="shared" si="42"/>
        <v>906</v>
      </c>
      <c r="IQ18" s="58">
        <v>59</v>
      </c>
      <c r="IR18" s="62">
        <v>53</v>
      </c>
      <c r="IS18" s="58">
        <v>75</v>
      </c>
      <c r="IT18" s="58">
        <v>76</v>
      </c>
      <c r="IU18" s="58">
        <v>86</v>
      </c>
      <c r="IV18" s="58">
        <v>76</v>
      </c>
      <c r="IW18" s="58">
        <v>78</v>
      </c>
      <c r="IX18" s="58">
        <v>86</v>
      </c>
      <c r="IY18" s="58">
        <v>70</v>
      </c>
      <c r="IZ18" s="58">
        <v>100</v>
      </c>
      <c r="JA18" s="58">
        <v>69</v>
      </c>
      <c r="JB18" s="58">
        <v>72</v>
      </c>
      <c r="JC18" s="64">
        <f t="shared" si="43"/>
        <v>900</v>
      </c>
      <c r="JD18" s="58">
        <v>76</v>
      </c>
      <c r="JE18" s="62">
        <v>57</v>
      </c>
      <c r="JF18" s="58">
        <v>68</v>
      </c>
      <c r="JG18" s="58">
        <v>55</v>
      </c>
      <c r="JH18" s="58">
        <v>54</v>
      </c>
      <c r="JI18" s="58">
        <v>73</v>
      </c>
      <c r="JJ18" s="58">
        <v>89</v>
      </c>
      <c r="JK18" s="58">
        <v>81</v>
      </c>
      <c r="JL18" s="58">
        <v>50</v>
      </c>
      <c r="JM18" s="58">
        <v>59</v>
      </c>
      <c r="JN18" s="58">
        <v>65</v>
      </c>
      <c r="JO18" s="58">
        <v>68</v>
      </c>
      <c r="JP18" s="64">
        <f t="shared" si="44"/>
        <v>795</v>
      </c>
      <c r="JQ18" s="58">
        <v>85</v>
      </c>
      <c r="JR18" s="62">
        <v>52</v>
      </c>
      <c r="JS18" s="58">
        <v>42</v>
      </c>
      <c r="JT18" s="58">
        <v>48</v>
      </c>
      <c r="JU18" s="58">
        <v>63</v>
      </c>
      <c r="JV18" s="58">
        <v>87</v>
      </c>
      <c r="JW18" s="58">
        <v>61</v>
      </c>
      <c r="JX18" s="58">
        <v>56</v>
      </c>
      <c r="JY18" s="58">
        <v>53</v>
      </c>
      <c r="JZ18" s="58">
        <v>69</v>
      </c>
      <c r="KA18" s="58">
        <v>56</v>
      </c>
      <c r="KB18" s="58">
        <v>53</v>
      </c>
      <c r="KC18" s="64">
        <f t="shared" si="45"/>
        <v>725</v>
      </c>
      <c r="KD18" s="58">
        <v>51</v>
      </c>
      <c r="KE18" s="62">
        <v>52</v>
      </c>
      <c r="KF18" s="58">
        <v>81</v>
      </c>
      <c r="KG18" s="58">
        <v>60</v>
      </c>
      <c r="KH18" s="58">
        <v>59</v>
      </c>
      <c r="KI18" s="58">
        <v>50</v>
      </c>
      <c r="KJ18" s="58">
        <v>54</v>
      </c>
      <c r="KK18" s="58">
        <v>57</v>
      </c>
      <c r="KL18" s="58">
        <v>80</v>
      </c>
      <c r="KM18" s="58">
        <v>73</v>
      </c>
      <c r="KN18" s="58">
        <v>55</v>
      </c>
      <c r="KO18" s="58">
        <v>64</v>
      </c>
      <c r="KP18" s="64">
        <f t="shared" si="46"/>
        <v>736</v>
      </c>
      <c r="KQ18" s="58">
        <v>49</v>
      </c>
      <c r="KR18" s="62">
        <v>55</v>
      </c>
      <c r="KS18" s="58">
        <v>58</v>
      </c>
      <c r="KT18" s="58">
        <v>52</v>
      </c>
      <c r="KU18" s="58">
        <v>52</v>
      </c>
      <c r="KV18" s="58">
        <v>42</v>
      </c>
      <c r="KW18" s="58">
        <v>49</v>
      </c>
      <c r="KX18" s="58">
        <v>116</v>
      </c>
      <c r="KY18" s="58">
        <v>71</v>
      </c>
      <c r="KZ18" s="58">
        <v>76</v>
      </c>
      <c r="LA18" s="58">
        <v>45</v>
      </c>
      <c r="LB18" s="58">
        <v>64</v>
      </c>
      <c r="LC18" s="64">
        <f t="shared" si="47"/>
        <v>729</v>
      </c>
      <c r="LD18" s="58">
        <v>64</v>
      </c>
      <c r="LE18" s="62">
        <v>58</v>
      </c>
      <c r="LF18" s="58">
        <v>70</v>
      </c>
      <c r="LG18" s="58">
        <v>52</v>
      </c>
      <c r="LH18" s="58">
        <v>86</v>
      </c>
      <c r="LI18" s="58">
        <v>58</v>
      </c>
      <c r="LJ18" s="58">
        <v>56</v>
      </c>
      <c r="LK18" s="58">
        <v>64</v>
      </c>
      <c r="LL18" s="58">
        <v>79</v>
      </c>
      <c r="LM18" s="58">
        <v>47</v>
      </c>
      <c r="LN18" s="58">
        <v>52</v>
      </c>
      <c r="LO18" s="58">
        <v>84</v>
      </c>
      <c r="LP18" s="64">
        <f t="shared" si="48"/>
        <v>770</v>
      </c>
      <c r="LQ18" s="169">
        <v>54</v>
      </c>
      <c r="LR18" s="164">
        <v>57</v>
      </c>
      <c r="LS18" s="169">
        <v>74</v>
      </c>
      <c r="LT18" s="169">
        <v>71</v>
      </c>
      <c r="LU18" s="169">
        <v>75</v>
      </c>
      <c r="LV18" s="169">
        <v>53</v>
      </c>
      <c r="LW18" s="169">
        <v>59</v>
      </c>
      <c r="LX18" s="169">
        <v>61</v>
      </c>
      <c r="LY18" s="169">
        <v>56</v>
      </c>
      <c r="LZ18" s="169">
        <v>0</v>
      </c>
      <c r="MA18" s="169">
        <v>0</v>
      </c>
      <c r="MB18" s="169">
        <v>36</v>
      </c>
      <c r="MC18" s="64">
        <f t="shared" si="49"/>
        <v>596</v>
      </c>
      <c r="MD18" s="169">
        <v>114</v>
      </c>
      <c r="ME18" s="164">
        <v>66</v>
      </c>
      <c r="MF18" s="169">
        <v>68</v>
      </c>
      <c r="MG18" s="169">
        <v>85</v>
      </c>
      <c r="MH18" s="169">
        <v>79</v>
      </c>
      <c r="MI18" s="169">
        <v>59</v>
      </c>
      <c r="MJ18" s="169">
        <v>62</v>
      </c>
      <c r="MK18" s="169"/>
      <c r="ML18" s="169"/>
      <c r="MM18" s="169"/>
      <c r="MN18" s="169"/>
      <c r="MO18" s="169"/>
      <c r="MP18" s="64">
        <f t="shared" si="50"/>
        <v>533</v>
      </c>
    </row>
    <row r="19" spans="1:354" ht="13.5" thickBot="1" x14ac:dyDescent="0.3">
      <c r="A19" s="189"/>
      <c r="B19" s="191"/>
      <c r="C19" s="12" t="s">
        <v>93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63">
        <f t="shared" si="0"/>
        <v>0</v>
      </c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63">
        <f t="shared" si="1"/>
        <v>0</v>
      </c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63">
        <f t="shared" si="2"/>
        <v>0</v>
      </c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63">
        <f t="shared" si="3"/>
        <v>0</v>
      </c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64">
        <f t="shared" si="4"/>
        <v>0</v>
      </c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64">
        <f t="shared" si="5"/>
        <v>0</v>
      </c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63">
        <f t="shared" si="6"/>
        <v>0</v>
      </c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63">
        <f t="shared" si="7"/>
        <v>0</v>
      </c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63">
        <f t="shared" si="8"/>
        <v>0</v>
      </c>
      <c r="DQ19" s="58"/>
      <c r="DR19" s="58"/>
      <c r="DS19" s="58"/>
      <c r="DT19" s="58"/>
      <c r="DU19" s="58"/>
      <c r="DV19" s="58"/>
      <c r="DW19" s="58"/>
      <c r="DX19" s="58"/>
      <c r="DY19" s="58"/>
      <c r="DZ19" s="58"/>
      <c r="EA19" s="58"/>
      <c r="EB19" s="58"/>
      <c r="EC19" s="63">
        <f t="shared" si="9"/>
        <v>0</v>
      </c>
      <c r="ED19" s="58"/>
      <c r="EE19" s="58"/>
      <c r="EF19" s="58"/>
      <c r="EG19" s="58"/>
      <c r="EH19" s="58"/>
      <c r="EI19" s="58"/>
      <c r="EJ19" s="58"/>
      <c r="EK19" s="58"/>
      <c r="EL19" s="58"/>
      <c r="EM19" s="58"/>
      <c r="EN19" s="58"/>
      <c r="EO19" s="58"/>
      <c r="EP19" s="64">
        <f t="shared" si="10"/>
        <v>0</v>
      </c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64">
        <f t="shared" si="11"/>
        <v>0</v>
      </c>
      <c r="FD19" s="58">
        <v>47</v>
      </c>
      <c r="FE19" s="58">
        <v>56</v>
      </c>
      <c r="FF19" s="58">
        <v>27</v>
      </c>
      <c r="FG19" s="58">
        <v>32</v>
      </c>
      <c r="FH19" s="58">
        <v>46</v>
      </c>
      <c r="FI19" s="58">
        <v>52</v>
      </c>
      <c r="FJ19" s="58">
        <v>52</v>
      </c>
      <c r="FK19" s="58">
        <v>69</v>
      </c>
      <c r="FL19" s="58">
        <v>46</v>
      </c>
      <c r="FM19" s="58">
        <v>44</v>
      </c>
      <c r="FN19" s="58">
        <v>41</v>
      </c>
      <c r="FO19" s="58">
        <v>55</v>
      </c>
      <c r="FP19" s="63">
        <f t="shared" si="12"/>
        <v>567</v>
      </c>
      <c r="FQ19" s="58">
        <v>42</v>
      </c>
      <c r="FR19" s="62">
        <v>37</v>
      </c>
      <c r="FS19" s="58">
        <v>62</v>
      </c>
      <c r="FT19" s="58">
        <v>45</v>
      </c>
      <c r="FU19" s="58">
        <v>74</v>
      </c>
      <c r="FV19" s="58">
        <v>59</v>
      </c>
      <c r="FW19" s="58">
        <v>103</v>
      </c>
      <c r="FX19" s="58">
        <v>61</v>
      </c>
      <c r="FY19" s="58">
        <v>59</v>
      </c>
      <c r="FZ19" s="58">
        <v>57</v>
      </c>
      <c r="GA19" s="58">
        <v>47</v>
      </c>
      <c r="GB19" s="58">
        <v>69</v>
      </c>
      <c r="GC19" s="63">
        <f t="shared" si="37"/>
        <v>715</v>
      </c>
      <c r="GD19" s="58">
        <v>59</v>
      </c>
      <c r="GE19" s="62">
        <v>39</v>
      </c>
      <c r="GF19" s="58">
        <v>44</v>
      </c>
      <c r="GG19" s="58">
        <v>44</v>
      </c>
      <c r="GH19" s="58">
        <v>61</v>
      </c>
      <c r="GI19" s="58">
        <v>51</v>
      </c>
      <c r="GJ19" s="58">
        <v>46</v>
      </c>
      <c r="GK19" s="58">
        <v>52</v>
      </c>
      <c r="GL19" s="58">
        <v>62</v>
      </c>
      <c r="GM19" s="58">
        <v>39</v>
      </c>
      <c r="GN19" s="58">
        <v>40</v>
      </c>
      <c r="GO19" s="58">
        <v>28</v>
      </c>
      <c r="GP19" s="63">
        <f t="shared" si="38"/>
        <v>565</v>
      </c>
      <c r="GQ19" s="58">
        <v>41</v>
      </c>
      <c r="GR19" s="62">
        <v>55</v>
      </c>
      <c r="GS19" s="58">
        <v>57</v>
      </c>
      <c r="GT19" s="58">
        <v>35</v>
      </c>
      <c r="GU19" s="58">
        <v>52</v>
      </c>
      <c r="GV19" s="58">
        <v>38</v>
      </c>
      <c r="GW19" s="58">
        <v>41</v>
      </c>
      <c r="GX19" s="58">
        <v>62</v>
      </c>
      <c r="GY19" s="58">
        <v>54</v>
      </c>
      <c r="GZ19" s="58">
        <v>49</v>
      </c>
      <c r="HA19" s="58">
        <v>51</v>
      </c>
      <c r="HB19" s="58">
        <v>45</v>
      </c>
      <c r="HC19" s="64">
        <f t="shared" si="39"/>
        <v>580</v>
      </c>
      <c r="HD19" s="58">
        <v>50</v>
      </c>
      <c r="HE19" s="62">
        <v>34</v>
      </c>
      <c r="HF19" s="58">
        <v>39</v>
      </c>
      <c r="HG19" s="58">
        <v>51</v>
      </c>
      <c r="HH19" s="58">
        <v>36</v>
      </c>
      <c r="HI19" s="58">
        <v>59</v>
      </c>
      <c r="HJ19" s="58">
        <v>40</v>
      </c>
      <c r="HK19" s="58">
        <v>69</v>
      </c>
      <c r="HL19" s="58">
        <v>49</v>
      </c>
      <c r="HM19" s="58">
        <v>68</v>
      </c>
      <c r="HN19" s="58">
        <v>49</v>
      </c>
      <c r="HO19" s="58">
        <v>30</v>
      </c>
      <c r="HP19" s="63">
        <f t="shared" si="40"/>
        <v>574</v>
      </c>
      <c r="HQ19" s="58">
        <v>42</v>
      </c>
      <c r="HR19" s="62">
        <v>39</v>
      </c>
      <c r="HS19" s="58">
        <v>34</v>
      </c>
      <c r="HT19" s="58">
        <v>45</v>
      </c>
      <c r="HU19" s="58">
        <v>46</v>
      </c>
      <c r="HV19" s="58">
        <v>44</v>
      </c>
      <c r="HW19" s="58">
        <v>44</v>
      </c>
      <c r="HX19" s="58">
        <v>47</v>
      </c>
      <c r="HY19" s="58">
        <v>53</v>
      </c>
      <c r="HZ19" s="58">
        <v>61</v>
      </c>
      <c r="IA19" s="58">
        <v>48</v>
      </c>
      <c r="IB19" s="58">
        <v>42</v>
      </c>
      <c r="IC19" s="64">
        <f t="shared" si="41"/>
        <v>545</v>
      </c>
      <c r="ID19" s="58">
        <v>37</v>
      </c>
      <c r="IE19" s="62">
        <v>42</v>
      </c>
      <c r="IF19" s="58">
        <v>50</v>
      </c>
      <c r="IG19" s="58">
        <v>44</v>
      </c>
      <c r="IH19" s="58">
        <v>72</v>
      </c>
      <c r="II19" s="58">
        <v>43</v>
      </c>
      <c r="IJ19" s="58">
        <v>56</v>
      </c>
      <c r="IK19" s="58">
        <v>64</v>
      </c>
      <c r="IL19" s="58">
        <v>37</v>
      </c>
      <c r="IM19" s="58">
        <v>47</v>
      </c>
      <c r="IN19" s="58">
        <v>49</v>
      </c>
      <c r="IO19" s="58">
        <v>29</v>
      </c>
      <c r="IP19" s="64">
        <f t="shared" si="42"/>
        <v>570</v>
      </c>
      <c r="IQ19" s="58">
        <v>42</v>
      </c>
      <c r="IR19" s="62">
        <v>47</v>
      </c>
      <c r="IS19" s="58">
        <v>41</v>
      </c>
      <c r="IT19" s="58">
        <v>31</v>
      </c>
      <c r="IU19" s="58">
        <v>54</v>
      </c>
      <c r="IV19" s="58">
        <v>66</v>
      </c>
      <c r="IW19" s="58">
        <v>65</v>
      </c>
      <c r="IX19" s="58">
        <v>40</v>
      </c>
      <c r="IY19" s="58">
        <v>55</v>
      </c>
      <c r="IZ19" s="58">
        <v>57</v>
      </c>
      <c r="JA19" s="58">
        <v>52</v>
      </c>
      <c r="JB19" s="58">
        <v>50</v>
      </c>
      <c r="JC19" s="64">
        <f t="shared" si="43"/>
        <v>600</v>
      </c>
      <c r="JD19" s="58">
        <v>63</v>
      </c>
      <c r="JE19" s="62">
        <v>44</v>
      </c>
      <c r="JF19" s="58">
        <v>48</v>
      </c>
      <c r="JG19" s="58">
        <v>48</v>
      </c>
      <c r="JH19" s="58">
        <v>42</v>
      </c>
      <c r="JI19" s="58">
        <v>43</v>
      </c>
      <c r="JJ19" s="58">
        <v>61</v>
      </c>
      <c r="JK19" s="58">
        <v>41</v>
      </c>
      <c r="JL19" s="58">
        <v>61</v>
      </c>
      <c r="JM19" s="58">
        <v>41</v>
      </c>
      <c r="JN19" s="58">
        <v>35</v>
      </c>
      <c r="JO19" s="58">
        <v>65</v>
      </c>
      <c r="JP19" s="64">
        <f t="shared" si="44"/>
        <v>592</v>
      </c>
      <c r="JQ19" s="58">
        <v>39</v>
      </c>
      <c r="JR19" s="62">
        <v>44</v>
      </c>
      <c r="JS19" s="58">
        <v>44</v>
      </c>
      <c r="JT19" s="58">
        <v>35</v>
      </c>
      <c r="JU19" s="58">
        <v>19</v>
      </c>
      <c r="JV19" s="58">
        <v>66</v>
      </c>
      <c r="JW19" s="58">
        <v>47</v>
      </c>
      <c r="JX19" s="58">
        <v>41</v>
      </c>
      <c r="JY19" s="58">
        <v>35</v>
      </c>
      <c r="JZ19" s="58">
        <v>26</v>
      </c>
      <c r="KA19" s="58">
        <v>35</v>
      </c>
      <c r="KB19" s="58">
        <v>45</v>
      </c>
      <c r="KC19" s="64">
        <f t="shared" si="45"/>
        <v>476</v>
      </c>
      <c r="KD19" s="58">
        <v>22</v>
      </c>
      <c r="KE19" s="62">
        <v>15</v>
      </c>
      <c r="KF19" s="58">
        <v>44</v>
      </c>
      <c r="KG19" s="58">
        <v>29</v>
      </c>
      <c r="KH19" s="58">
        <v>50</v>
      </c>
      <c r="KI19" s="58">
        <v>44</v>
      </c>
      <c r="KJ19" s="58">
        <v>24</v>
      </c>
      <c r="KK19" s="58">
        <v>33</v>
      </c>
      <c r="KL19" s="58">
        <v>36</v>
      </c>
      <c r="KM19" s="58">
        <v>31</v>
      </c>
      <c r="KN19" s="58">
        <v>55</v>
      </c>
      <c r="KO19" s="58">
        <v>26</v>
      </c>
      <c r="KP19" s="64">
        <f t="shared" si="46"/>
        <v>409</v>
      </c>
      <c r="KQ19" s="58">
        <v>41</v>
      </c>
      <c r="KR19" s="62">
        <v>25</v>
      </c>
      <c r="KS19" s="58">
        <v>35</v>
      </c>
      <c r="KT19" s="58">
        <v>27</v>
      </c>
      <c r="KU19" s="58">
        <v>25</v>
      </c>
      <c r="KV19" s="58">
        <v>6</v>
      </c>
      <c r="KW19" s="58">
        <v>0</v>
      </c>
      <c r="KX19" s="58">
        <v>69</v>
      </c>
      <c r="KY19" s="58">
        <v>59</v>
      </c>
      <c r="KZ19" s="58">
        <v>32</v>
      </c>
      <c r="LA19" s="58">
        <v>29</v>
      </c>
      <c r="LB19" s="58">
        <v>33</v>
      </c>
      <c r="LC19" s="64">
        <f t="shared" si="47"/>
        <v>381</v>
      </c>
      <c r="LD19" s="58">
        <v>21</v>
      </c>
      <c r="LE19" s="62">
        <v>15</v>
      </c>
      <c r="LF19" s="58">
        <v>20</v>
      </c>
      <c r="LG19" s="58">
        <v>23</v>
      </c>
      <c r="LH19" s="58">
        <v>63</v>
      </c>
      <c r="LI19" s="58">
        <v>35</v>
      </c>
      <c r="LJ19" s="58">
        <v>22</v>
      </c>
      <c r="LK19" s="58">
        <v>39</v>
      </c>
      <c r="LL19" s="58">
        <v>44</v>
      </c>
      <c r="LM19" s="58">
        <v>39</v>
      </c>
      <c r="LN19" s="58">
        <v>37</v>
      </c>
      <c r="LO19" s="58">
        <v>21</v>
      </c>
      <c r="LP19" s="64">
        <f t="shared" si="48"/>
        <v>379</v>
      </c>
      <c r="LQ19" s="169">
        <v>41</v>
      </c>
      <c r="LR19" s="164">
        <v>29</v>
      </c>
      <c r="LS19" s="169">
        <v>30</v>
      </c>
      <c r="LT19" s="169">
        <v>47</v>
      </c>
      <c r="LU19" s="169">
        <v>42</v>
      </c>
      <c r="LV19" s="169">
        <v>25</v>
      </c>
      <c r="LW19" s="169">
        <v>28</v>
      </c>
      <c r="LX19" s="169">
        <v>47</v>
      </c>
      <c r="LY19" s="169">
        <v>46</v>
      </c>
      <c r="LZ19" s="169">
        <v>9</v>
      </c>
      <c r="MA19" s="169">
        <v>22</v>
      </c>
      <c r="MB19" s="169">
        <v>36</v>
      </c>
      <c r="MC19" s="64">
        <f t="shared" si="49"/>
        <v>402</v>
      </c>
      <c r="MD19" s="169">
        <v>38</v>
      </c>
      <c r="ME19" s="164">
        <v>31</v>
      </c>
      <c r="MF19" s="169">
        <v>35</v>
      </c>
      <c r="MG19" s="169">
        <v>41</v>
      </c>
      <c r="MH19" s="169">
        <v>44</v>
      </c>
      <c r="MI19" s="169">
        <v>30</v>
      </c>
      <c r="MJ19" s="169">
        <v>37</v>
      </c>
      <c r="MK19" s="169"/>
      <c r="ML19" s="169"/>
      <c r="MM19" s="169"/>
      <c r="MN19" s="169"/>
      <c r="MO19" s="169"/>
      <c r="MP19" s="64">
        <f t="shared" si="50"/>
        <v>256</v>
      </c>
    </row>
    <row r="20" spans="1:354" s="70" customFormat="1" ht="13.5" thickBot="1" x14ac:dyDescent="0.3">
      <c r="A20" s="189"/>
      <c r="B20" s="191"/>
      <c r="C20" s="107" t="s">
        <v>129</v>
      </c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68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68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68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68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69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69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68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32"/>
      <c r="DC20" s="68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32"/>
      <c r="DO20" s="132"/>
      <c r="DP20" s="68"/>
      <c r="DQ20" s="132"/>
      <c r="DR20" s="132"/>
      <c r="DS20" s="132"/>
      <c r="DT20" s="132"/>
      <c r="DU20" s="132"/>
      <c r="DV20" s="132"/>
      <c r="DW20" s="132"/>
      <c r="DX20" s="132"/>
      <c r="DY20" s="132"/>
      <c r="DZ20" s="132"/>
      <c r="EA20" s="132"/>
      <c r="EB20" s="132"/>
      <c r="EC20" s="68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69"/>
      <c r="EQ20" s="132"/>
      <c r="ER20" s="132"/>
      <c r="ES20" s="132"/>
      <c r="ET20" s="132"/>
      <c r="EU20" s="132"/>
      <c r="EV20" s="132"/>
      <c r="EW20" s="132"/>
      <c r="EX20" s="132"/>
      <c r="EY20" s="132"/>
      <c r="EZ20" s="132"/>
      <c r="FA20" s="132"/>
      <c r="FB20" s="132"/>
      <c r="FC20" s="69"/>
      <c r="FD20" s="132"/>
      <c r="FE20" s="132"/>
      <c r="FF20" s="132"/>
      <c r="FG20" s="132"/>
      <c r="FH20" s="132"/>
      <c r="FI20" s="132"/>
      <c r="FJ20" s="132"/>
      <c r="FK20" s="132"/>
      <c r="FL20" s="132"/>
      <c r="FM20" s="132"/>
      <c r="FN20" s="132"/>
      <c r="FO20" s="132"/>
      <c r="FP20" s="68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  <c r="GB20" s="132"/>
      <c r="GC20" s="68"/>
      <c r="GD20" s="132"/>
      <c r="GE20" s="132"/>
      <c r="GF20" s="132"/>
      <c r="GG20" s="132"/>
      <c r="GH20" s="132"/>
      <c r="GI20" s="132"/>
      <c r="GJ20" s="132"/>
      <c r="GK20" s="132"/>
      <c r="GL20" s="132"/>
      <c r="GM20" s="132"/>
      <c r="GN20" s="132"/>
      <c r="GO20" s="132"/>
      <c r="GP20" s="68"/>
      <c r="GQ20" s="132"/>
      <c r="GR20" s="132"/>
      <c r="GS20" s="132"/>
      <c r="GT20" s="132"/>
      <c r="GU20" s="132"/>
      <c r="GV20" s="132"/>
      <c r="GW20" s="132"/>
      <c r="GX20" s="132"/>
      <c r="GY20" s="132"/>
      <c r="GZ20" s="132"/>
      <c r="HA20" s="132"/>
      <c r="HB20" s="132"/>
      <c r="HC20" s="69"/>
      <c r="HD20" s="132"/>
      <c r="HE20" s="132"/>
      <c r="HF20" s="132"/>
      <c r="HG20" s="132"/>
      <c r="HH20" s="132"/>
      <c r="HI20" s="132"/>
      <c r="HJ20" s="132"/>
      <c r="HK20" s="132"/>
      <c r="HL20" s="132"/>
      <c r="HM20" s="132"/>
      <c r="HN20" s="132"/>
      <c r="HO20" s="132"/>
      <c r="HP20" s="68"/>
      <c r="HQ20" s="132"/>
      <c r="HR20" s="132"/>
      <c r="HS20" s="132"/>
      <c r="HT20" s="132"/>
      <c r="HU20" s="132"/>
      <c r="HV20" s="132"/>
      <c r="HW20" s="132"/>
      <c r="HX20" s="132"/>
      <c r="HY20" s="132"/>
      <c r="HZ20" s="132"/>
      <c r="IA20" s="132"/>
      <c r="IB20" s="132"/>
      <c r="IC20" s="69"/>
      <c r="ID20" s="132"/>
      <c r="IE20" s="132"/>
      <c r="IF20" s="132"/>
      <c r="IG20" s="132"/>
      <c r="IH20" s="132"/>
      <c r="II20" s="132"/>
      <c r="IJ20" s="132"/>
      <c r="IK20" s="132"/>
      <c r="IL20" s="132"/>
      <c r="IM20" s="132"/>
      <c r="IN20" s="132"/>
      <c r="IO20" s="132"/>
      <c r="IP20" s="69"/>
      <c r="IQ20" s="132"/>
      <c r="IR20" s="132"/>
      <c r="IS20" s="132">
        <v>46</v>
      </c>
      <c r="IT20" s="132">
        <v>54</v>
      </c>
      <c r="IU20" s="132">
        <v>66</v>
      </c>
      <c r="IV20" s="132">
        <v>54</v>
      </c>
      <c r="IW20" s="132">
        <v>69</v>
      </c>
      <c r="IX20" s="132">
        <v>60</v>
      </c>
      <c r="IY20" s="132">
        <v>41</v>
      </c>
      <c r="IZ20" s="132">
        <v>82</v>
      </c>
      <c r="JA20" s="132">
        <v>70</v>
      </c>
      <c r="JB20" s="132">
        <v>67</v>
      </c>
      <c r="JC20" s="69"/>
      <c r="JD20" s="132">
        <v>51</v>
      </c>
      <c r="JE20" s="132">
        <v>53</v>
      </c>
      <c r="JF20" s="132">
        <v>53</v>
      </c>
      <c r="JG20" s="132">
        <v>56</v>
      </c>
      <c r="JH20" s="132">
        <v>62</v>
      </c>
      <c r="JI20" s="132">
        <v>64</v>
      </c>
      <c r="JJ20" s="62">
        <v>76</v>
      </c>
      <c r="JK20" s="132">
        <v>76</v>
      </c>
      <c r="JL20" s="132">
        <v>75</v>
      </c>
      <c r="JM20" s="132">
        <v>53</v>
      </c>
      <c r="JN20" s="132">
        <v>48</v>
      </c>
      <c r="JO20" s="132">
        <v>61</v>
      </c>
      <c r="JP20" s="69">
        <f t="shared" si="44"/>
        <v>728</v>
      </c>
      <c r="JQ20" s="132">
        <v>63</v>
      </c>
      <c r="JR20" s="132">
        <v>58</v>
      </c>
      <c r="JS20" s="132">
        <v>38</v>
      </c>
      <c r="JT20" s="132">
        <v>38</v>
      </c>
      <c r="JU20" s="132">
        <v>42</v>
      </c>
      <c r="JV20" s="132">
        <v>59</v>
      </c>
      <c r="JW20" s="132">
        <v>50</v>
      </c>
      <c r="JX20" s="132">
        <v>35</v>
      </c>
      <c r="JY20" s="132">
        <v>49</v>
      </c>
      <c r="JZ20" s="132">
        <v>49</v>
      </c>
      <c r="KA20" s="132">
        <v>54</v>
      </c>
      <c r="KB20" s="132">
        <v>30</v>
      </c>
      <c r="KC20" s="69">
        <f t="shared" si="45"/>
        <v>565</v>
      </c>
      <c r="KD20" s="132">
        <v>21</v>
      </c>
      <c r="KE20" s="132">
        <v>36</v>
      </c>
      <c r="KF20" s="132">
        <v>58</v>
      </c>
      <c r="KG20" s="132">
        <v>50</v>
      </c>
      <c r="KH20" s="132">
        <v>58</v>
      </c>
      <c r="KI20" s="132">
        <v>60</v>
      </c>
      <c r="KJ20" s="132">
        <v>37</v>
      </c>
      <c r="KK20" s="132">
        <v>44</v>
      </c>
      <c r="KL20" s="132">
        <v>62</v>
      </c>
      <c r="KM20" s="132">
        <v>41</v>
      </c>
      <c r="KN20" s="132">
        <v>46</v>
      </c>
      <c r="KO20" s="132">
        <v>55</v>
      </c>
      <c r="KP20" s="69">
        <f t="shared" si="46"/>
        <v>568</v>
      </c>
      <c r="KQ20" s="132">
        <v>49</v>
      </c>
      <c r="KR20" s="132">
        <v>33</v>
      </c>
      <c r="KS20" s="132">
        <v>45</v>
      </c>
      <c r="KT20" s="132">
        <v>42</v>
      </c>
      <c r="KU20" s="132">
        <v>42</v>
      </c>
      <c r="KV20" s="62">
        <v>5</v>
      </c>
      <c r="KW20" s="132">
        <v>26</v>
      </c>
      <c r="KX20" s="132">
        <v>70</v>
      </c>
      <c r="KY20" s="132">
        <v>49</v>
      </c>
      <c r="KZ20" s="132">
        <v>52</v>
      </c>
      <c r="LA20" s="132">
        <v>45</v>
      </c>
      <c r="LB20" s="132">
        <v>41</v>
      </c>
      <c r="LC20" s="69">
        <f t="shared" si="47"/>
        <v>499</v>
      </c>
      <c r="LD20" s="132">
        <v>42</v>
      </c>
      <c r="LE20" s="132">
        <v>43</v>
      </c>
      <c r="LF20" s="132">
        <v>44</v>
      </c>
      <c r="LG20" s="132">
        <v>31</v>
      </c>
      <c r="LH20" s="132">
        <v>49</v>
      </c>
      <c r="LI20" s="132">
        <v>48</v>
      </c>
      <c r="LJ20" s="132">
        <v>41</v>
      </c>
      <c r="LK20" s="132">
        <v>63</v>
      </c>
      <c r="LL20" s="132">
        <v>45</v>
      </c>
      <c r="LM20" s="132">
        <v>23</v>
      </c>
      <c r="LN20" s="132">
        <v>33</v>
      </c>
      <c r="LO20" s="132">
        <v>6</v>
      </c>
      <c r="LP20" s="69">
        <f t="shared" si="48"/>
        <v>468</v>
      </c>
      <c r="LQ20" s="174">
        <v>87</v>
      </c>
      <c r="LR20" s="174">
        <v>58</v>
      </c>
      <c r="LS20" s="174">
        <v>79</v>
      </c>
      <c r="LT20" s="174">
        <v>58</v>
      </c>
      <c r="LU20" s="174">
        <v>45</v>
      </c>
      <c r="LV20" s="174">
        <v>45</v>
      </c>
      <c r="LW20" s="174">
        <v>50</v>
      </c>
      <c r="LX20" s="174">
        <v>36</v>
      </c>
      <c r="LY20" s="174">
        <v>35</v>
      </c>
      <c r="LZ20" s="174">
        <v>0</v>
      </c>
      <c r="MA20" s="174">
        <v>0</v>
      </c>
      <c r="MB20" s="174">
        <v>55</v>
      </c>
      <c r="MC20" s="69">
        <f t="shared" si="49"/>
        <v>548</v>
      </c>
      <c r="MD20" s="174">
        <v>88</v>
      </c>
      <c r="ME20" s="174">
        <v>74</v>
      </c>
      <c r="MF20" s="174">
        <v>61</v>
      </c>
      <c r="MG20" s="174">
        <v>40</v>
      </c>
      <c r="MH20" s="174">
        <v>48</v>
      </c>
      <c r="MI20" s="174">
        <v>31</v>
      </c>
      <c r="MJ20" s="174">
        <v>48</v>
      </c>
      <c r="MK20" s="174"/>
      <c r="ML20" s="174"/>
      <c r="MM20" s="174"/>
      <c r="MN20" s="174"/>
      <c r="MO20" s="174"/>
      <c r="MP20" s="69">
        <f t="shared" si="50"/>
        <v>390</v>
      </c>
    </row>
    <row r="21" spans="1:354" ht="13.5" thickBot="1" x14ac:dyDescent="0.3">
      <c r="A21" s="189"/>
      <c r="B21" s="191"/>
      <c r="C21" s="12" t="s">
        <v>94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92">
        <f t="shared" si="0"/>
        <v>0</v>
      </c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92">
        <f t="shared" si="1"/>
        <v>0</v>
      </c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92">
        <f t="shared" si="2"/>
        <v>0</v>
      </c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92">
        <f t="shared" si="3"/>
        <v>0</v>
      </c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75">
        <f t="shared" si="4"/>
        <v>0</v>
      </c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75">
        <f t="shared" si="5"/>
        <v>0</v>
      </c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92">
        <f t="shared" si="6"/>
        <v>0</v>
      </c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92">
        <f t="shared" si="7"/>
        <v>0</v>
      </c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92">
        <f t="shared" si="8"/>
        <v>0</v>
      </c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92">
        <f t="shared" si="9"/>
        <v>0</v>
      </c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75">
        <f t="shared" si="10"/>
        <v>0</v>
      </c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75">
        <f t="shared" si="11"/>
        <v>0</v>
      </c>
      <c r="FD21" s="58">
        <v>144</v>
      </c>
      <c r="FE21" s="58">
        <v>132</v>
      </c>
      <c r="FF21" s="58">
        <v>31</v>
      </c>
      <c r="FG21" s="58">
        <v>132</v>
      </c>
      <c r="FH21" s="58">
        <v>138</v>
      </c>
      <c r="FI21" s="58">
        <v>167</v>
      </c>
      <c r="FJ21" s="58">
        <v>157</v>
      </c>
      <c r="FK21" s="58">
        <v>152</v>
      </c>
      <c r="FL21" s="58">
        <v>38</v>
      </c>
      <c r="FM21" s="58">
        <v>157</v>
      </c>
      <c r="FN21" s="58">
        <v>33</v>
      </c>
      <c r="FO21" s="58">
        <v>143</v>
      </c>
      <c r="FP21" s="92">
        <f t="shared" si="12"/>
        <v>1424</v>
      </c>
      <c r="FQ21" s="58">
        <v>138</v>
      </c>
      <c r="FR21" s="62">
        <v>142</v>
      </c>
      <c r="FS21" s="58">
        <v>157</v>
      </c>
      <c r="FT21" s="58">
        <v>142</v>
      </c>
      <c r="FU21" s="58">
        <v>116</v>
      </c>
      <c r="FV21" s="58">
        <v>168</v>
      </c>
      <c r="FW21" s="58">
        <v>140</v>
      </c>
      <c r="FX21" s="58">
        <v>137</v>
      </c>
      <c r="FY21" s="58">
        <v>141</v>
      </c>
      <c r="FZ21" s="58">
        <v>183</v>
      </c>
      <c r="GA21" s="58">
        <v>128</v>
      </c>
      <c r="GB21" s="58">
        <v>152</v>
      </c>
      <c r="GC21" s="92">
        <f t="shared" si="37"/>
        <v>1744</v>
      </c>
      <c r="GD21" s="58">
        <v>155</v>
      </c>
      <c r="GE21" s="62">
        <v>126</v>
      </c>
      <c r="GF21" s="58">
        <v>128</v>
      </c>
      <c r="GG21" s="58">
        <v>115</v>
      </c>
      <c r="GH21" s="58">
        <v>99</v>
      </c>
      <c r="GI21" s="58">
        <v>113</v>
      </c>
      <c r="GJ21" s="58">
        <v>137</v>
      </c>
      <c r="GK21" s="58">
        <v>127</v>
      </c>
      <c r="GL21" s="58">
        <v>149</v>
      </c>
      <c r="GM21" s="58">
        <v>117</v>
      </c>
      <c r="GN21" s="58">
        <v>136</v>
      </c>
      <c r="GO21" s="58">
        <v>105</v>
      </c>
      <c r="GP21" s="92">
        <f t="shared" si="38"/>
        <v>1507</v>
      </c>
      <c r="GQ21" s="58">
        <v>152</v>
      </c>
      <c r="GR21" s="62">
        <v>150</v>
      </c>
      <c r="GS21" s="58">
        <v>127</v>
      </c>
      <c r="GT21" s="58">
        <v>139</v>
      </c>
      <c r="GU21" s="58">
        <v>114</v>
      </c>
      <c r="GV21" s="58">
        <v>148</v>
      </c>
      <c r="GW21" s="58">
        <v>153</v>
      </c>
      <c r="GX21" s="58">
        <v>168</v>
      </c>
      <c r="GY21" s="58">
        <v>30</v>
      </c>
      <c r="GZ21" s="58">
        <v>140</v>
      </c>
      <c r="HA21" s="58">
        <v>167</v>
      </c>
      <c r="HB21" s="58">
        <v>126</v>
      </c>
      <c r="HC21" s="75">
        <f t="shared" si="39"/>
        <v>1614</v>
      </c>
      <c r="HD21" s="58">
        <v>101</v>
      </c>
      <c r="HE21" s="62">
        <v>97</v>
      </c>
      <c r="HF21" s="58">
        <v>124</v>
      </c>
      <c r="HG21" s="58">
        <v>140</v>
      </c>
      <c r="HH21" s="58">
        <v>107</v>
      </c>
      <c r="HI21" s="58">
        <v>125</v>
      </c>
      <c r="HJ21" s="58">
        <v>134</v>
      </c>
      <c r="HK21" s="58">
        <v>127</v>
      </c>
      <c r="HL21" s="58">
        <v>148</v>
      </c>
      <c r="HM21" s="58">
        <v>125</v>
      </c>
      <c r="HN21" s="58">
        <v>121</v>
      </c>
      <c r="HO21" s="58">
        <v>146</v>
      </c>
      <c r="HP21" s="92">
        <f t="shared" si="40"/>
        <v>1495</v>
      </c>
      <c r="HQ21" s="58">
        <v>110</v>
      </c>
      <c r="HR21" s="62">
        <v>132</v>
      </c>
      <c r="HS21" s="58">
        <v>137</v>
      </c>
      <c r="HT21" s="58">
        <v>129</v>
      </c>
      <c r="HU21" s="58">
        <v>99</v>
      </c>
      <c r="HV21" s="58">
        <v>126</v>
      </c>
      <c r="HW21" s="58">
        <v>151</v>
      </c>
      <c r="HX21" s="58">
        <v>167</v>
      </c>
      <c r="HY21" s="58">
        <v>148</v>
      </c>
      <c r="HZ21" s="58">
        <v>111</v>
      </c>
      <c r="IA21" s="58">
        <v>141</v>
      </c>
      <c r="IB21" s="58">
        <v>118</v>
      </c>
      <c r="IC21" s="75">
        <f t="shared" si="41"/>
        <v>1569</v>
      </c>
      <c r="ID21" s="58">
        <v>131</v>
      </c>
      <c r="IE21" s="62">
        <v>123</v>
      </c>
      <c r="IF21" s="58">
        <v>98</v>
      </c>
      <c r="IG21" s="58">
        <v>113</v>
      </c>
      <c r="IH21" s="58">
        <v>151</v>
      </c>
      <c r="II21" s="58">
        <v>122</v>
      </c>
      <c r="IJ21" s="58">
        <v>158</v>
      </c>
      <c r="IK21" s="58">
        <v>139</v>
      </c>
      <c r="IL21" s="58">
        <v>121</v>
      </c>
      <c r="IM21" s="58">
        <v>151</v>
      </c>
      <c r="IN21" s="58">
        <v>133</v>
      </c>
      <c r="IO21" s="58">
        <v>121</v>
      </c>
      <c r="IP21" s="75">
        <f t="shared" si="42"/>
        <v>1561</v>
      </c>
      <c r="IQ21" s="58">
        <v>135</v>
      </c>
      <c r="IR21" s="62">
        <v>57</v>
      </c>
      <c r="IS21" s="58">
        <v>59</v>
      </c>
      <c r="IT21" s="58">
        <v>61</v>
      </c>
      <c r="IU21" s="58">
        <v>68</v>
      </c>
      <c r="IV21" s="58">
        <v>88</v>
      </c>
      <c r="IW21" s="58">
        <v>65</v>
      </c>
      <c r="IX21" s="58">
        <v>60</v>
      </c>
      <c r="IY21" s="58">
        <v>53</v>
      </c>
      <c r="IZ21" s="58">
        <v>98</v>
      </c>
      <c r="JA21" s="58">
        <v>70</v>
      </c>
      <c r="JB21" s="58">
        <v>60</v>
      </c>
      <c r="JC21" s="75">
        <f t="shared" si="43"/>
        <v>874</v>
      </c>
      <c r="JD21" s="58">
        <v>74</v>
      </c>
      <c r="JE21" s="62">
        <v>68</v>
      </c>
      <c r="JF21" s="58">
        <v>54</v>
      </c>
      <c r="JG21" s="58">
        <v>49</v>
      </c>
      <c r="JH21" s="58">
        <v>64</v>
      </c>
      <c r="JI21" s="58">
        <v>51</v>
      </c>
      <c r="JJ21" s="58">
        <v>67</v>
      </c>
      <c r="JK21" s="58">
        <v>65</v>
      </c>
      <c r="JL21" s="58">
        <v>64</v>
      </c>
      <c r="JM21" s="58">
        <v>18</v>
      </c>
      <c r="JN21" s="58">
        <v>74</v>
      </c>
      <c r="JO21" s="58">
        <v>82</v>
      </c>
      <c r="JP21" s="75">
        <f t="shared" si="44"/>
        <v>730</v>
      </c>
      <c r="JQ21" s="58">
        <v>56</v>
      </c>
      <c r="JR21" s="62">
        <v>25</v>
      </c>
      <c r="JS21" s="58">
        <v>43</v>
      </c>
      <c r="JT21" s="58">
        <v>54</v>
      </c>
      <c r="JU21" s="58">
        <v>37</v>
      </c>
      <c r="JV21" s="58">
        <v>71</v>
      </c>
      <c r="JW21" s="58">
        <v>61</v>
      </c>
      <c r="JX21" s="58">
        <v>51</v>
      </c>
      <c r="JY21" s="58">
        <v>60</v>
      </c>
      <c r="JZ21" s="58">
        <v>57</v>
      </c>
      <c r="KA21" s="58">
        <v>51</v>
      </c>
      <c r="KB21" s="58">
        <v>50</v>
      </c>
      <c r="KC21" s="75">
        <f t="shared" si="45"/>
        <v>616</v>
      </c>
      <c r="KD21" s="58">
        <v>40</v>
      </c>
      <c r="KE21" s="62">
        <v>38</v>
      </c>
      <c r="KF21" s="58">
        <v>52</v>
      </c>
      <c r="KG21" s="58">
        <v>40</v>
      </c>
      <c r="KH21" s="58">
        <v>54</v>
      </c>
      <c r="KI21" s="58">
        <v>53</v>
      </c>
      <c r="KJ21" s="58">
        <v>44</v>
      </c>
      <c r="KK21" s="58">
        <v>48</v>
      </c>
      <c r="KL21" s="58">
        <v>76</v>
      </c>
      <c r="KM21" s="58">
        <v>67</v>
      </c>
      <c r="KN21" s="58">
        <v>38</v>
      </c>
      <c r="KO21" s="58">
        <v>51</v>
      </c>
      <c r="KP21" s="75">
        <f t="shared" si="46"/>
        <v>601</v>
      </c>
      <c r="KQ21" s="58">
        <v>47</v>
      </c>
      <c r="KR21" s="62">
        <v>37</v>
      </c>
      <c r="KS21" s="58">
        <v>62</v>
      </c>
      <c r="KT21" s="58">
        <v>62</v>
      </c>
      <c r="KU21" s="58">
        <v>33</v>
      </c>
      <c r="KV21" s="58">
        <v>14</v>
      </c>
      <c r="KW21" s="58">
        <v>42</v>
      </c>
      <c r="KX21" s="58">
        <v>81</v>
      </c>
      <c r="KY21" s="58">
        <v>68</v>
      </c>
      <c r="KZ21" s="58">
        <v>32</v>
      </c>
      <c r="LA21" s="58">
        <v>34</v>
      </c>
      <c r="LB21" s="58">
        <v>32</v>
      </c>
      <c r="LC21" s="75">
        <f t="shared" si="47"/>
        <v>544</v>
      </c>
      <c r="LD21" s="58">
        <v>39</v>
      </c>
      <c r="LE21" s="62">
        <v>53</v>
      </c>
      <c r="LF21" s="58">
        <v>20</v>
      </c>
      <c r="LG21" s="58">
        <v>34</v>
      </c>
      <c r="LH21" s="58">
        <v>39</v>
      </c>
      <c r="LI21" s="58">
        <v>45</v>
      </c>
      <c r="LJ21" s="58">
        <v>10</v>
      </c>
      <c r="LK21" s="58">
        <v>59</v>
      </c>
      <c r="LL21" s="58">
        <v>57</v>
      </c>
      <c r="LM21" s="58">
        <v>29</v>
      </c>
      <c r="LN21" s="58">
        <v>58</v>
      </c>
      <c r="LO21" s="58">
        <v>77</v>
      </c>
      <c r="LP21" s="75">
        <f t="shared" si="48"/>
        <v>520</v>
      </c>
      <c r="LQ21" s="169">
        <v>31</v>
      </c>
      <c r="LR21" s="164">
        <v>43</v>
      </c>
      <c r="LS21" s="169">
        <v>76</v>
      </c>
      <c r="LT21" s="169">
        <v>46</v>
      </c>
      <c r="LU21" s="169">
        <v>40</v>
      </c>
      <c r="LV21" s="169">
        <v>69</v>
      </c>
      <c r="LW21" s="169">
        <v>61</v>
      </c>
      <c r="LX21" s="169">
        <v>43</v>
      </c>
      <c r="LY21" s="169">
        <v>22</v>
      </c>
      <c r="LZ21" s="169">
        <v>0</v>
      </c>
      <c r="MA21" s="169">
        <v>0</v>
      </c>
      <c r="MB21" s="169">
        <v>0</v>
      </c>
      <c r="MC21" s="75">
        <f t="shared" si="49"/>
        <v>431</v>
      </c>
      <c r="MD21" s="169">
        <v>0</v>
      </c>
      <c r="ME21" s="164">
        <v>136</v>
      </c>
      <c r="MF21" s="169">
        <v>114</v>
      </c>
      <c r="MG21" s="169">
        <v>68</v>
      </c>
      <c r="MH21" s="169">
        <v>56</v>
      </c>
      <c r="MI21" s="169">
        <v>28</v>
      </c>
      <c r="MJ21" s="169">
        <v>40</v>
      </c>
      <c r="MK21" s="169"/>
      <c r="ML21" s="169"/>
      <c r="MM21" s="169"/>
      <c r="MN21" s="169"/>
      <c r="MO21" s="169"/>
      <c r="MP21" s="75">
        <f t="shared" si="50"/>
        <v>442</v>
      </c>
    </row>
    <row r="22" spans="1:354" ht="23.25" thickBot="1" x14ac:dyDescent="0.3">
      <c r="A22" s="189"/>
      <c r="B22" s="191"/>
      <c r="C22" s="13" t="s">
        <v>36</v>
      </c>
      <c r="D22" s="79">
        <v>424</v>
      </c>
      <c r="E22" s="79">
        <v>495</v>
      </c>
      <c r="F22" s="79">
        <v>453</v>
      </c>
      <c r="G22" s="79">
        <v>447</v>
      </c>
      <c r="H22" s="79">
        <v>466</v>
      </c>
      <c r="I22" s="79">
        <v>488</v>
      </c>
      <c r="J22" s="79">
        <v>602</v>
      </c>
      <c r="K22" s="79">
        <v>621</v>
      </c>
      <c r="L22" s="79">
        <v>547</v>
      </c>
      <c r="M22" s="79">
        <v>605</v>
      </c>
      <c r="N22" s="79">
        <v>509</v>
      </c>
      <c r="O22" s="79">
        <v>411</v>
      </c>
      <c r="P22" s="83">
        <f t="shared" si="0"/>
        <v>6068</v>
      </c>
      <c r="Q22" s="79">
        <v>486</v>
      </c>
      <c r="R22" s="79">
        <v>606</v>
      </c>
      <c r="S22" s="79">
        <v>482</v>
      </c>
      <c r="T22" s="79">
        <v>468</v>
      </c>
      <c r="U22" s="79">
        <v>469</v>
      </c>
      <c r="V22" s="79">
        <v>535</v>
      </c>
      <c r="W22" s="79">
        <v>827</v>
      </c>
      <c r="X22" s="79">
        <v>722</v>
      </c>
      <c r="Y22" s="79">
        <v>652</v>
      </c>
      <c r="Z22" s="79">
        <v>574</v>
      </c>
      <c r="AA22" s="79">
        <v>502</v>
      </c>
      <c r="AB22" s="79">
        <v>467</v>
      </c>
      <c r="AC22" s="83">
        <f t="shared" si="1"/>
        <v>6790</v>
      </c>
      <c r="AD22" s="79">
        <v>669</v>
      </c>
      <c r="AE22" s="79">
        <v>435</v>
      </c>
      <c r="AF22" s="79">
        <v>700</v>
      </c>
      <c r="AG22" s="79">
        <v>614</v>
      </c>
      <c r="AH22" s="79">
        <v>672</v>
      </c>
      <c r="AI22" s="79">
        <v>574</v>
      </c>
      <c r="AJ22" s="79">
        <v>730</v>
      </c>
      <c r="AK22" s="79">
        <v>544</v>
      </c>
      <c r="AL22" s="79">
        <v>529</v>
      </c>
      <c r="AM22" s="79">
        <v>540</v>
      </c>
      <c r="AN22" s="79">
        <v>497</v>
      </c>
      <c r="AO22" s="79">
        <v>420</v>
      </c>
      <c r="AP22" s="83">
        <f t="shared" si="2"/>
        <v>6924</v>
      </c>
      <c r="AQ22" s="79">
        <v>504</v>
      </c>
      <c r="AR22" s="79">
        <v>421</v>
      </c>
      <c r="AS22" s="79">
        <v>567</v>
      </c>
      <c r="AT22" s="79">
        <v>588</v>
      </c>
      <c r="AU22" s="79">
        <v>408</v>
      </c>
      <c r="AV22" s="79">
        <v>483</v>
      </c>
      <c r="AW22" s="79">
        <v>569</v>
      </c>
      <c r="AX22" s="79">
        <v>662</v>
      </c>
      <c r="AY22" s="79">
        <v>727</v>
      </c>
      <c r="AZ22" s="79">
        <v>704</v>
      </c>
      <c r="BA22" s="79">
        <v>533</v>
      </c>
      <c r="BB22" s="79">
        <v>513</v>
      </c>
      <c r="BC22" s="83">
        <f t="shared" si="3"/>
        <v>6679</v>
      </c>
      <c r="BD22" s="79">
        <v>584</v>
      </c>
      <c r="BE22" s="79">
        <v>409</v>
      </c>
      <c r="BF22" s="79">
        <v>530</v>
      </c>
      <c r="BG22" s="79">
        <v>414</v>
      </c>
      <c r="BH22" s="79">
        <v>450</v>
      </c>
      <c r="BI22" s="79">
        <v>412</v>
      </c>
      <c r="BJ22" s="79">
        <v>532</v>
      </c>
      <c r="BK22" s="79">
        <v>670</v>
      </c>
      <c r="BL22" s="79">
        <v>563</v>
      </c>
      <c r="BM22" s="79">
        <v>591</v>
      </c>
      <c r="BN22" s="79">
        <v>399</v>
      </c>
      <c r="BO22" s="79">
        <v>547</v>
      </c>
      <c r="BP22" s="84">
        <f t="shared" si="4"/>
        <v>6101</v>
      </c>
      <c r="BQ22" s="79">
        <v>481</v>
      </c>
      <c r="BR22" s="79">
        <v>340</v>
      </c>
      <c r="BS22" s="79">
        <v>532</v>
      </c>
      <c r="BT22" s="79">
        <v>483</v>
      </c>
      <c r="BU22" s="79">
        <v>401</v>
      </c>
      <c r="BV22" s="79">
        <v>517</v>
      </c>
      <c r="BW22" s="79">
        <v>583</v>
      </c>
      <c r="BX22" s="79">
        <v>584</v>
      </c>
      <c r="BY22" s="79">
        <v>581</v>
      </c>
      <c r="BZ22" s="79">
        <v>551</v>
      </c>
      <c r="CA22" s="79">
        <v>458</v>
      </c>
      <c r="CB22" s="79">
        <v>471</v>
      </c>
      <c r="CC22" s="84">
        <f t="shared" si="5"/>
        <v>5982</v>
      </c>
      <c r="CD22" s="79">
        <v>539</v>
      </c>
      <c r="CE22" s="79">
        <v>429</v>
      </c>
      <c r="CF22" s="79">
        <v>647</v>
      </c>
      <c r="CG22" s="79">
        <v>558</v>
      </c>
      <c r="CH22" s="79">
        <v>396</v>
      </c>
      <c r="CI22" s="79">
        <v>550</v>
      </c>
      <c r="CJ22" s="79">
        <v>522</v>
      </c>
      <c r="CK22" s="79">
        <v>545</v>
      </c>
      <c r="CL22" s="79">
        <v>557</v>
      </c>
      <c r="CM22" s="79">
        <v>562</v>
      </c>
      <c r="CN22" s="79">
        <v>467</v>
      </c>
      <c r="CO22" s="79">
        <v>484</v>
      </c>
      <c r="CP22" s="83">
        <f t="shared" si="6"/>
        <v>6256</v>
      </c>
      <c r="CQ22" s="79">
        <v>432</v>
      </c>
      <c r="CR22" s="79">
        <v>534</v>
      </c>
      <c r="CS22" s="79">
        <v>531</v>
      </c>
      <c r="CT22" s="79">
        <v>506</v>
      </c>
      <c r="CU22" s="79">
        <v>548</v>
      </c>
      <c r="CV22" s="79">
        <v>451</v>
      </c>
      <c r="CW22" s="79">
        <v>244</v>
      </c>
      <c r="CX22" s="79">
        <v>318</v>
      </c>
      <c r="CY22" s="79">
        <v>732</v>
      </c>
      <c r="CZ22" s="79">
        <v>450</v>
      </c>
      <c r="DA22" s="79">
        <v>579</v>
      </c>
      <c r="DB22" s="79">
        <v>465</v>
      </c>
      <c r="DC22" s="83">
        <f t="shared" si="7"/>
        <v>5790</v>
      </c>
      <c r="DD22" s="79">
        <v>530</v>
      </c>
      <c r="DE22" s="79">
        <v>448</v>
      </c>
      <c r="DF22" s="79">
        <v>483</v>
      </c>
      <c r="DG22" s="79">
        <v>390</v>
      </c>
      <c r="DH22" s="79">
        <v>424</v>
      </c>
      <c r="DI22" s="79">
        <v>485</v>
      </c>
      <c r="DJ22" s="79">
        <v>503</v>
      </c>
      <c r="DK22" s="79">
        <v>664</v>
      </c>
      <c r="DL22" s="79">
        <v>474</v>
      </c>
      <c r="DM22" s="79">
        <v>624</v>
      </c>
      <c r="DN22" s="79">
        <v>470</v>
      </c>
      <c r="DO22" s="79">
        <v>449</v>
      </c>
      <c r="DP22" s="83">
        <f t="shared" si="8"/>
        <v>5944</v>
      </c>
      <c r="DQ22" s="79">
        <v>471</v>
      </c>
      <c r="DR22" s="79">
        <v>535</v>
      </c>
      <c r="DS22" s="79">
        <v>533</v>
      </c>
      <c r="DT22" s="79">
        <v>475</v>
      </c>
      <c r="DU22" s="79">
        <v>446</v>
      </c>
      <c r="DV22" s="79">
        <v>501</v>
      </c>
      <c r="DW22" s="79">
        <v>530</v>
      </c>
      <c r="DX22" s="79">
        <v>711</v>
      </c>
      <c r="DY22" s="79">
        <v>538</v>
      </c>
      <c r="DZ22" s="79">
        <v>618</v>
      </c>
      <c r="EA22" s="79">
        <v>499</v>
      </c>
      <c r="EB22" s="79">
        <v>491</v>
      </c>
      <c r="EC22" s="83">
        <f t="shared" si="9"/>
        <v>6348</v>
      </c>
      <c r="ED22" s="79">
        <v>615</v>
      </c>
      <c r="EE22" s="79">
        <v>407</v>
      </c>
      <c r="EF22" s="79">
        <v>521</v>
      </c>
      <c r="EG22" s="79">
        <v>447</v>
      </c>
      <c r="EH22" s="79">
        <v>452</v>
      </c>
      <c r="EI22" s="79">
        <v>505</v>
      </c>
      <c r="EJ22" s="79">
        <v>612</v>
      </c>
      <c r="EK22" s="79">
        <v>586</v>
      </c>
      <c r="EL22" s="79">
        <v>619</v>
      </c>
      <c r="EM22" s="79">
        <v>670</v>
      </c>
      <c r="EN22" s="79">
        <v>494</v>
      </c>
      <c r="EO22" s="79">
        <v>508</v>
      </c>
      <c r="EP22" s="84">
        <f t="shared" si="10"/>
        <v>6436</v>
      </c>
      <c r="EQ22" s="79">
        <v>534</v>
      </c>
      <c r="ER22" s="79">
        <v>503</v>
      </c>
      <c r="ES22" s="79">
        <v>523</v>
      </c>
      <c r="ET22" s="79">
        <v>479</v>
      </c>
      <c r="EU22" s="79">
        <v>418</v>
      </c>
      <c r="EV22" s="79">
        <v>597</v>
      </c>
      <c r="EW22" s="79">
        <v>581</v>
      </c>
      <c r="EX22" s="79">
        <v>657</v>
      </c>
      <c r="EY22" s="79">
        <v>634</v>
      </c>
      <c r="EZ22" s="79">
        <v>506</v>
      </c>
      <c r="FA22" s="79">
        <v>507</v>
      </c>
      <c r="FB22" s="79">
        <v>523</v>
      </c>
      <c r="FC22" s="84">
        <f t="shared" si="11"/>
        <v>6462</v>
      </c>
      <c r="FD22" s="79">
        <f>SUM(FD14:FD21)</f>
        <v>674</v>
      </c>
      <c r="FE22" s="79">
        <f t="shared" ref="FE22:HP22" si="51">SUM(FE14:FE21)</f>
        <v>472</v>
      </c>
      <c r="FF22" s="79">
        <f t="shared" si="51"/>
        <v>438</v>
      </c>
      <c r="FG22" s="79">
        <f t="shared" si="51"/>
        <v>523</v>
      </c>
      <c r="FH22" s="79">
        <f t="shared" si="51"/>
        <v>524</v>
      </c>
      <c r="FI22" s="79">
        <f t="shared" si="51"/>
        <v>567</v>
      </c>
      <c r="FJ22" s="79">
        <f t="shared" si="51"/>
        <v>583</v>
      </c>
      <c r="FK22" s="79">
        <f t="shared" si="51"/>
        <v>563</v>
      </c>
      <c r="FL22" s="79">
        <f t="shared" si="51"/>
        <v>484</v>
      </c>
      <c r="FM22" s="79">
        <f t="shared" si="51"/>
        <v>590</v>
      </c>
      <c r="FN22" s="79">
        <f t="shared" si="51"/>
        <v>389</v>
      </c>
      <c r="FO22" s="79">
        <f t="shared" si="51"/>
        <v>585</v>
      </c>
      <c r="FP22" s="79">
        <f t="shared" si="51"/>
        <v>6392</v>
      </c>
      <c r="FQ22" s="79">
        <f t="shared" si="51"/>
        <v>483</v>
      </c>
      <c r="FR22" s="79">
        <f t="shared" si="51"/>
        <v>465</v>
      </c>
      <c r="FS22" s="79">
        <f t="shared" si="51"/>
        <v>636</v>
      </c>
      <c r="FT22" s="79">
        <f t="shared" si="51"/>
        <v>506</v>
      </c>
      <c r="FU22" s="79">
        <f t="shared" si="51"/>
        <v>517</v>
      </c>
      <c r="FV22" s="79">
        <f t="shared" si="51"/>
        <v>614</v>
      </c>
      <c r="FW22" s="79">
        <f t="shared" si="51"/>
        <v>627</v>
      </c>
      <c r="FX22" s="79">
        <f t="shared" si="51"/>
        <v>555</v>
      </c>
      <c r="FY22" s="79">
        <f t="shared" si="51"/>
        <v>586</v>
      </c>
      <c r="FZ22" s="79">
        <f t="shared" si="51"/>
        <v>632</v>
      </c>
      <c r="GA22" s="79">
        <f t="shared" si="51"/>
        <v>496</v>
      </c>
      <c r="GB22" s="79">
        <f t="shared" si="51"/>
        <v>590</v>
      </c>
      <c r="GC22" s="79">
        <f t="shared" si="51"/>
        <v>6707</v>
      </c>
      <c r="GD22" s="79">
        <f t="shared" si="51"/>
        <v>587</v>
      </c>
      <c r="GE22" s="79">
        <f t="shared" si="51"/>
        <v>457</v>
      </c>
      <c r="GF22" s="79">
        <f t="shared" si="51"/>
        <v>508</v>
      </c>
      <c r="GG22" s="79">
        <f t="shared" si="51"/>
        <v>570</v>
      </c>
      <c r="GH22" s="79">
        <f t="shared" si="51"/>
        <v>519</v>
      </c>
      <c r="GI22" s="79">
        <f>SUM(GI14:GI21)</f>
        <v>531</v>
      </c>
      <c r="GJ22" s="79">
        <f t="shared" si="51"/>
        <v>567</v>
      </c>
      <c r="GK22" s="79">
        <f t="shared" si="51"/>
        <v>569</v>
      </c>
      <c r="GL22" s="79">
        <f t="shared" si="51"/>
        <v>611</v>
      </c>
      <c r="GM22" s="79">
        <f t="shared" si="51"/>
        <v>543</v>
      </c>
      <c r="GN22" s="79">
        <f t="shared" si="51"/>
        <v>539</v>
      </c>
      <c r="GO22" s="79">
        <f t="shared" si="51"/>
        <v>453</v>
      </c>
      <c r="GP22" s="79">
        <f t="shared" si="51"/>
        <v>6454</v>
      </c>
      <c r="GQ22" s="79">
        <f t="shared" si="51"/>
        <v>516</v>
      </c>
      <c r="GR22" s="79">
        <f t="shared" si="51"/>
        <v>582</v>
      </c>
      <c r="GS22" s="79">
        <f t="shared" si="51"/>
        <v>574</v>
      </c>
      <c r="GT22" s="79">
        <f t="shared" si="51"/>
        <v>495</v>
      </c>
      <c r="GU22" s="79">
        <f t="shared" si="51"/>
        <v>502</v>
      </c>
      <c r="GV22" s="79">
        <f t="shared" si="51"/>
        <v>571</v>
      </c>
      <c r="GW22" s="79">
        <f t="shared" si="51"/>
        <v>547</v>
      </c>
      <c r="GX22" s="79">
        <f t="shared" si="51"/>
        <v>698</v>
      </c>
      <c r="GY22" s="79">
        <f t="shared" si="51"/>
        <v>478</v>
      </c>
      <c r="GZ22" s="79">
        <f t="shared" si="51"/>
        <v>553</v>
      </c>
      <c r="HA22" s="79">
        <f t="shared" si="51"/>
        <v>607</v>
      </c>
      <c r="HB22" s="79">
        <f t="shared" si="51"/>
        <v>559</v>
      </c>
      <c r="HC22" s="114">
        <f t="shared" si="51"/>
        <v>6682</v>
      </c>
      <c r="HD22" s="79">
        <f t="shared" si="51"/>
        <v>506</v>
      </c>
      <c r="HE22" s="79">
        <f t="shared" si="51"/>
        <v>460</v>
      </c>
      <c r="HF22" s="79">
        <f t="shared" si="51"/>
        <v>535</v>
      </c>
      <c r="HG22" s="79">
        <f t="shared" si="51"/>
        <v>558</v>
      </c>
      <c r="HH22" s="79">
        <f t="shared" si="51"/>
        <v>461</v>
      </c>
      <c r="HI22" s="79">
        <f t="shared" si="51"/>
        <v>536</v>
      </c>
      <c r="HJ22" s="79">
        <f t="shared" si="51"/>
        <v>533</v>
      </c>
      <c r="HK22" s="79">
        <f t="shared" si="51"/>
        <v>526</v>
      </c>
      <c r="HL22" s="79">
        <f t="shared" si="51"/>
        <v>545</v>
      </c>
      <c r="HM22" s="79">
        <f t="shared" si="51"/>
        <v>588</v>
      </c>
      <c r="HN22" s="79">
        <f t="shared" si="51"/>
        <v>503</v>
      </c>
      <c r="HO22" s="79">
        <f t="shared" si="51"/>
        <v>523</v>
      </c>
      <c r="HP22" s="79">
        <f t="shared" si="51"/>
        <v>6274</v>
      </c>
      <c r="HQ22" s="79">
        <f t="shared" ref="HQ22:IP22" si="52">SUM(HQ14:HQ21)</f>
        <v>494</v>
      </c>
      <c r="HR22" s="79">
        <f t="shared" si="52"/>
        <v>507</v>
      </c>
      <c r="HS22" s="79">
        <f t="shared" si="52"/>
        <v>555</v>
      </c>
      <c r="HT22" s="79">
        <f t="shared" si="52"/>
        <v>522</v>
      </c>
      <c r="HU22" s="79">
        <f t="shared" si="52"/>
        <v>451</v>
      </c>
      <c r="HV22" s="79">
        <f t="shared" si="52"/>
        <v>523</v>
      </c>
      <c r="HW22" s="79">
        <f t="shared" si="52"/>
        <v>554</v>
      </c>
      <c r="HX22" s="79">
        <f t="shared" si="52"/>
        <v>612</v>
      </c>
      <c r="HY22" s="79">
        <f t="shared" si="52"/>
        <v>604</v>
      </c>
      <c r="HZ22" s="79">
        <f t="shared" si="52"/>
        <v>561</v>
      </c>
      <c r="IA22" s="79">
        <f t="shared" si="52"/>
        <v>552</v>
      </c>
      <c r="IB22" s="79">
        <f t="shared" si="52"/>
        <v>489</v>
      </c>
      <c r="IC22" s="78">
        <f t="shared" si="52"/>
        <v>6424</v>
      </c>
      <c r="ID22" s="79">
        <f t="shared" si="52"/>
        <v>488</v>
      </c>
      <c r="IE22" s="79">
        <f t="shared" si="52"/>
        <v>462</v>
      </c>
      <c r="IF22" s="79">
        <f t="shared" si="52"/>
        <v>504</v>
      </c>
      <c r="IG22" s="79">
        <f t="shared" si="52"/>
        <v>484</v>
      </c>
      <c r="IH22" s="79">
        <f t="shared" si="52"/>
        <v>626</v>
      </c>
      <c r="II22" s="79">
        <f t="shared" si="52"/>
        <v>535</v>
      </c>
      <c r="IJ22" s="79">
        <f t="shared" si="52"/>
        <v>637</v>
      </c>
      <c r="IK22" s="79">
        <f t="shared" si="52"/>
        <v>661</v>
      </c>
      <c r="IL22" s="79">
        <f t="shared" si="52"/>
        <v>407</v>
      </c>
      <c r="IM22" s="79">
        <f t="shared" si="52"/>
        <v>514</v>
      </c>
      <c r="IN22" s="79">
        <f t="shared" si="52"/>
        <v>643</v>
      </c>
      <c r="IO22" s="79">
        <f t="shared" si="52"/>
        <v>531</v>
      </c>
      <c r="IP22" s="78">
        <f t="shared" si="52"/>
        <v>6492</v>
      </c>
      <c r="IQ22" s="79">
        <f>SUM(IQ14:IQ21)</f>
        <v>531</v>
      </c>
      <c r="IR22" s="79">
        <f t="shared" ref="IR22:JP22" si="53">SUM(IR14:IR21)</f>
        <v>414</v>
      </c>
      <c r="IS22" s="79">
        <f t="shared" si="53"/>
        <v>576</v>
      </c>
      <c r="IT22" s="79">
        <f t="shared" si="53"/>
        <v>553</v>
      </c>
      <c r="IU22" s="79">
        <f t="shared" si="53"/>
        <v>644</v>
      </c>
      <c r="IV22" s="79">
        <f t="shared" si="53"/>
        <v>619</v>
      </c>
      <c r="IW22" s="79">
        <f t="shared" si="53"/>
        <v>627</v>
      </c>
      <c r="IX22" s="79">
        <f t="shared" si="53"/>
        <v>607</v>
      </c>
      <c r="IY22" s="79">
        <f t="shared" si="53"/>
        <v>537</v>
      </c>
      <c r="IZ22" s="79">
        <f t="shared" si="53"/>
        <v>736</v>
      </c>
      <c r="JA22" s="79">
        <f t="shared" si="53"/>
        <v>611</v>
      </c>
      <c r="JB22" s="79">
        <f t="shared" si="53"/>
        <v>580</v>
      </c>
      <c r="JC22" s="78">
        <f t="shared" si="53"/>
        <v>6426</v>
      </c>
      <c r="JD22" s="110">
        <f t="shared" si="53"/>
        <v>598</v>
      </c>
      <c r="JE22" s="79">
        <f t="shared" si="53"/>
        <v>510</v>
      </c>
      <c r="JF22" s="79">
        <f t="shared" si="53"/>
        <v>553</v>
      </c>
      <c r="JG22" s="79">
        <f t="shared" si="53"/>
        <v>468</v>
      </c>
      <c r="JH22" s="79">
        <f t="shared" si="53"/>
        <v>545</v>
      </c>
      <c r="JI22" s="79">
        <f t="shared" si="53"/>
        <v>528</v>
      </c>
      <c r="JJ22" s="79">
        <f t="shared" si="53"/>
        <v>686</v>
      </c>
      <c r="JK22" s="79">
        <f t="shared" si="53"/>
        <v>603</v>
      </c>
      <c r="JL22" s="79">
        <f t="shared" si="53"/>
        <v>586</v>
      </c>
      <c r="JM22" s="79">
        <f t="shared" si="53"/>
        <v>499</v>
      </c>
      <c r="JN22" s="79">
        <f t="shared" si="53"/>
        <v>561</v>
      </c>
      <c r="JO22" s="79">
        <f t="shared" si="53"/>
        <v>612</v>
      </c>
      <c r="JP22" s="78">
        <f t="shared" si="53"/>
        <v>6749</v>
      </c>
      <c r="JQ22" s="110">
        <f t="shared" ref="JQ22:KC22" si="54">SUM(JQ14:JQ21)</f>
        <v>545</v>
      </c>
      <c r="JR22" s="79">
        <f t="shared" si="54"/>
        <v>410</v>
      </c>
      <c r="JS22" s="79">
        <f t="shared" si="54"/>
        <v>345</v>
      </c>
      <c r="JT22" s="79">
        <f t="shared" si="54"/>
        <v>355</v>
      </c>
      <c r="JU22" s="79">
        <f t="shared" si="54"/>
        <v>336</v>
      </c>
      <c r="JV22" s="79">
        <f t="shared" si="54"/>
        <v>608</v>
      </c>
      <c r="JW22" s="79">
        <f t="shared" si="54"/>
        <v>529</v>
      </c>
      <c r="JX22" s="79">
        <f t="shared" si="54"/>
        <v>431</v>
      </c>
      <c r="JY22" s="79">
        <f t="shared" si="54"/>
        <v>469</v>
      </c>
      <c r="JZ22" s="79">
        <f t="shared" si="54"/>
        <v>473</v>
      </c>
      <c r="KA22" s="79">
        <f t="shared" si="54"/>
        <v>420</v>
      </c>
      <c r="KB22" s="79">
        <f t="shared" si="54"/>
        <v>452</v>
      </c>
      <c r="KC22" s="78">
        <f t="shared" si="54"/>
        <v>5373</v>
      </c>
      <c r="KD22" s="110">
        <f t="shared" ref="KD22:KP22" si="55">SUM(KD14:KD21)</f>
        <v>244</v>
      </c>
      <c r="KE22" s="79">
        <f t="shared" si="55"/>
        <v>322</v>
      </c>
      <c r="KF22" s="79">
        <f t="shared" si="55"/>
        <v>501</v>
      </c>
      <c r="KG22" s="79">
        <f t="shared" si="55"/>
        <v>463</v>
      </c>
      <c r="KH22" s="79">
        <f t="shared" si="55"/>
        <v>439</v>
      </c>
      <c r="KI22" s="79">
        <f t="shared" si="55"/>
        <v>475</v>
      </c>
      <c r="KJ22" s="79">
        <f t="shared" si="55"/>
        <v>403</v>
      </c>
      <c r="KK22" s="79">
        <f t="shared" si="55"/>
        <v>429</v>
      </c>
      <c r="KL22" s="79">
        <f t="shared" si="55"/>
        <v>558</v>
      </c>
      <c r="KM22" s="79">
        <f t="shared" si="55"/>
        <v>478</v>
      </c>
      <c r="KN22" s="79">
        <f t="shared" si="55"/>
        <v>458</v>
      </c>
      <c r="KO22" s="79">
        <f t="shared" si="55"/>
        <v>435</v>
      </c>
      <c r="KP22" s="78">
        <f t="shared" si="55"/>
        <v>5205</v>
      </c>
      <c r="KQ22" s="110">
        <f t="shared" ref="KQ22:LP22" si="56">SUM(KQ14:KQ21)</f>
        <v>393</v>
      </c>
      <c r="KR22" s="79">
        <f t="shared" si="56"/>
        <v>384</v>
      </c>
      <c r="KS22" s="79">
        <f t="shared" si="56"/>
        <v>488</v>
      </c>
      <c r="KT22" s="79">
        <f t="shared" si="56"/>
        <v>365</v>
      </c>
      <c r="KU22" s="79">
        <f t="shared" si="56"/>
        <v>367</v>
      </c>
      <c r="KV22" s="79">
        <f t="shared" si="56"/>
        <v>195</v>
      </c>
      <c r="KW22" s="79">
        <f t="shared" ref="KW22:KX22" si="57">SUM(KW14:KW21)</f>
        <v>268</v>
      </c>
      <c r="KX22" s="79">
        <f t="shared" si="57"/>
        <v>683</v>
      </c>
      <c r="KY22" s="79">
        <f t="shared" si="56"/>
        <v>579</v>
      </c>
      <c r="KZ22" s="79">
        <f t="shared" si="56"/>
        <v>461</v>
      </c>
      <c r="LA22" s="79">
        <f t="shared" si="56"/>
        <v>390</v>
      </c>
      <c r="LB22" s="79">
        <f t="shared" si="56"/>
        <v>370</v>
      </c>
      <c r="LC22" s="78">
        <f t="shared" si="56"/>
        <v>4943</v>
      </c>
      <c r="LD22" s="79">
        <f t="shared" si="56"/>
        <v>384</v>
      </c>
      <c r="LE22" s="79">
        <f t="shared" si="56"/>
        <v>398</v>
      </c>
      <c r="LF22" s="79">
        <f t="shared" si="56"/>
        <v>377</v>
      </c>
      <c r="LG22" s="79">
        <f t="shared" si="56"/>
        <v>321</v>
      </c>
      <c r="LH22" s="79">
        <f t="shared" si="56"/>
        <v>562</v>
      </c>
      <c r="LI22" s="79">
        <f t="shared" si="56"/>
        <v>454</v>
      </c>
      <c r="LJ22" s="79">
        <f t="shared" si="56"/>
        <v>384</v>
      </c>
      <c r="LK22" s="79">
        <f t="shared" si="56"/>
        <v>495</v>
      </c>
      <c r="LL22" s="79">
        <f t="shared" si="56"/>
        <v>489</v>
      </c>
      <c r="LM22" s="79">
        <f t="shared" si="56"/>
        <v>397</v>
      </c>
      <c r="LN22" s="79">
        <f t="shared" si="56"/>
        <v>452</v>
      </c>
      <c r="LO22" s="79">
        <f t="shared" si="56"/>
        <v>373</v>
      </c>
      <c r="LP22" s="78">
        <f t="shared" si="56"/>
        <v>5086</v>
      </c>
      <c r="LQ22" s="79">
        <f t="shared" ref="LQ22:MO22" si="58">SUM(LQ14:LQ21)</f>
        <v>444</v>
      </c>
      <c r="LR22" s="79">
        <f t="shared" si="58"/>
        <v>379</v>
      </c>
      <c r="LS22" s="79">
        <f t="shared" si="58"/>
        <v>554</v>
      </c>
      <c r="LT22" s="79">
        <f t="shared" si="58"/>
        <v>448</v>
      </c>
      <c r="LU22" s="79">
        <f t="shared" si="58"/>
        <v>458</v>
      </c>
      <c r="LV22" s="79">
        <f t="shared" si="58"/>
        <v>377</v>
      </c>
      <c r="LW22" s="79">
        <f t="shared" si="58"/>
        <v>446</v>
      </c>
      <c r="LX22" s="79">
        <f t="shared" si="58"/>
        <v>417</v>
      </c>
      <c r="LY22" s="79">
        <f t="shared" si="58"/>
        <v>320</v>
      </c>
      <c r="LZ22" s="79">
        <f t="shared" si="58"/>
        <v>9</v>
      </c>
      <c r="MA22" s="79">
        <f t="shared" si="58"/>
        <v>22</v>
      </c>
      <c r="MB22" s="79">
        <f t="shared" si="58"/>
        <v>379</v>
      </c>
      <c r="MC22" s="78">
        <f t="shared" si="58"/>
        <v>4253</v>
      </c>
      <c r="MD22" s="110">
        <f t="shared" si="58"/>
        <v>527</v>
      </c>
      <c r="ME22" s="110">
        <f t="shared" si="58"/>
        <v>652</v>
      </c>
      <c r="MF22" s="110">
        <f t="shared" si="58"/>
        <v>543</v>
      </c>
      <c r="MG22" s="110">
        <f t="shared" si="58"/>
        <v>499</v>
      </c>
      <c r="MH22" s="110">
        <f t="shared" si="58"/>
        <v>453</v>
      </c>
      <c r="MI22" s="110">
        <f t="shared" si="58"/>
        <v>324</v>
      </c>
      <c r="MJ22" s="110">
        <f t="shared" si="58"/>
        <v>364</v>
      </c>
      <c r="MK22" s="110">
        <f t="shared" si="58"/>
        <v>0</v>
      </c>
      <c r="ML22" s="110">
        <f t="shared" si="58"/>
        <v>0</v>
      </c>
      <c r="MM22" s="110">
        <f t="shared" si="58"/>
        <v>0</v>
      </c>
      <c r="MN22" s="110">
        <f t="shared" si="58"/>
        <v>0</v>
      </c>
      <c r="MO22" s="110">
        <f t="shared" si="58"/>
        <v>0</v>
      </c>
      <c r="MP22" s="78">
        <f t="shared" ref="MD22:MP22" si="59">SUM(MP14:MP21)</f>
        <v>3362</v>
      </c>
    </row>
    <row r="23" spans="1:354" ht="13.5" thickBot="1" x14ac:dyDescent="0.3">
      <c r="A23" s="190"/>
      <c r="B23" s="192" t="s">
        <v>37</v>
      </c>
      <c r="C23" s="193"/>
      <c r="D23" s="80">
        <f t="shared" ref="D23:O23" si="60">D13+D22</f>
        <v>883</v>
      </c>
      <c r="E23" s="80">
        <f t="shared" si="60"/>
        <v>942</v>
      </c>
      <c r="F23" s="80">
        <f t="shared" si="60"/>
        <v>897</v>
      </c>
      <c r="G23" s="80">
        <f t="shared" si="60"/>
        <v>900</v>
      </c>
      <c r="H23" s="80">
        <f t="shared" si="60"/>
        <v>944</v>
      </c>
      <c r="I23" s="80">
        <f t="shared" si="60"/>
        <v>970</v>
      </c>
      <c r="J23" s="80">
        <f t="shared" si="60"/>
        <v>1183</v>
      </c>
      <c r="K23" s="80">
        <f t="shared" si="60"/>
        <v>1304</v>
      </c>
      <c r="L23" s="80">
        <f t="shared" si="60"/>
        <v>1118</v>
      </c>
      <c r="M23" s="80">
        <f t="shared" si="60"/>
        <v>1132</v>
      </c>
      <c r="N23" s="80">
        <f t="shared" si="60"/>
        <v>995</v>
      </c>
      <c r="O23" s="80">
        <f t="shared" si="60"/>
        <v>768</v>
      </c>
      <c r="P23" s="59">
        <f t="shared" si="0"/>
        <v>12036</v>
      </c>
      <c r="Q23" s="80">
        <f t="shared" ref="Q23:AB23" si="61">Q13+Q22</f>
        <v>970</v>
      </c>
      <c r="R23" s="80">
        <f t="shared" si="61"/>
        <v>1127</v>
      </c>
      <c r="S23" s="80">
        <f t="shared" si="61"/>
        <v>942</v>
      </c>
      <c r="T23" s="80">
        <f t="shared" si="61"/>
        <v>919</v>
      </c>
      <c r="U23" s="80">
        <f t="shared" si="61"/>
        <v>871</v>
      </c>
      <c r="V23" s="80">
        <f t="shared" si="61"/>
        <v>1040</v>
      </c>
      <c r="W23" s="80">
        <f t="shared" si="61"/>
        <v>1673</v>
      </c>
      <c r="X23" s="80">
        <f t="shared" si="61"/>
        <v>1396</v>
      </c>
      <c r="Y23" s="80">
        <f t="shared" si="61"/>
        <v>1269</v>
      </c>
      <c r="Z23" s="80">
        <f t="shared" si="61"/>
        <v>1121</v>
      </c>
      <c r="AA23" s="80">
        <f t="shared" si="61"/>
        <v>939</v>
      </c>
      <c r="AB23" s="80">
        <f t="shared" si="61"/>
        <v>878</v>
      </c>
      <c r="AC23" s="59">
        <f t="shared" si="1"/>
        <v>13145</v>
      </c>
      <c r="AD23" s="80">
        <f t="shared" ref="AD23:AO23" si="62">AD13+AD22</f>
        <v>1230</v>
      </c>
      <c r="AE23" s="80">
        <f t="shared" si="62"/>
        <v>871</v>
      </c>
      <c r="AF23" s="80">
        <f t="shared" si="62"/>
        <v>1436</v>
      </c>
      <c r="AG23" s="80">
        <f t="shared" si="62"/>
        <v>1196</v>
      </c>
      <c r="AH23" s="80">
        <f t="shared" si="62"/>
        <v>1297</v>
      </c>
      <c r="AI23" s="80">
        <f t="shared" si="62"/>
        <v>1139</v>
      </c>
      <c r="AJ23" s="80">
        <f t="shared" si="62"/>
        <v>1463</v>
      </c>
      <c r="AK23" s="80">
        <f t="shared" si="62"/>
        <v>1092</v>
      </c>
      <c r="AL23" s="80">
        <f t="shared" si="62"/>
        <v>1000</v>
      </c>
      <c r="AM23" s="80">
        <f t="shared" si="62"/>
        <v>1076</v>
      </c>
      <c r="AN23" s="80">
        <f t="shared" si="62"/>
        <v>1032</v>
      </c>
      <c r="AO23" s="80">
        <f t="shared" si="62"/>
        <v>811</v>
      </c>
      <c r="AP23" s="59">
        <f t="shared" si="2"/>
        <v>13643</v>
      </c>
      <c r="AQ23" s="80">
        <f t="shared" ref="AQ23:BB23" si="63">AQ13+AQ22</f>
        <v>1030</v>
      </c>
      <c r="AR23" s="80">
        <f t="shared" si="63"/>
        <v>849</v>
      </c>
      <c r="AS23" s="80">
        <f t="shared" si="63"/>
        <v>1084</v>
      </c>
      <c r="AT23" s="80">
        <f t="shared" si="63"/>
        <v>1049</v>
      </c>
      <c r="AU23" s="80">
        <f t="shared" si="63"/>
        <v>835</v>
      </c>
      <c r="AV23" s="80">
        <f t="shared" si="63"/>
        <v>946</v>
      </c>
      <c r="AW23" s="80">
        <f t="shared" si="63"/>
        <v>1120</v>
      </c>
      <c r="AX23" s="80">
        <f t="shared" si="63"/>
        <v>1283</v>
      </c>
      <c r="AY23" s="80">
        <f t="shared" si="63"/>
        <v>1401</v>
      </c>
      <c r="AZ23" s="80">
        <f t="shared" si="63"/>
        <v>1372</v>
      </c>
      <c r="BA23" s="80">
        <f t="shared" si="63"/>
        <v>1021</v>
      </c>
      <c r="BB23" s="80">
        <f t="shared" si="63"/>
        <v>1032</v>
      </c>
      <c r="BC23" s="59">
        <f t="shared" si="3"/>
        <v>13022</v>
      </c>
      <c r="BD23" s="80">
        <f t="shared" ref="BD23:BO23" si="64">BD13+BD22</f>
        <v>1223</v>
      </c>
      <c r="BE23" s="80">
        <f t="shared" si="64"/>
        <v>677</v>
      </c>
      <c r="BF23" s="80">
        <f t="shared" si="64"/>
        <v>1024</v>
      </c>
      <c r="BG23" s="80">
        <f t="shared" si="64"/>
        <v>854</v>
      </c>
      <c r="BH23" s="80">
        <f t="shared" si="64"/>
        <v>919</v>
      </c>
      <c r="BI23" s="80">
        <f t="shared" si="64"/>
        <v>828</v>
      </c>
      <c r="BJ23" s="80">
        <f t="shared" si="64"/>
        <v>1091</v>
      </c>
      <c r="BK23" s="80">
        <f t="shared" si="64"/>
        <v>1208</v>
      </c>
      <c r="BL23" s="80">
        <f t="shared" si="64"/>
        <v>1125</v>
      </c>
      <c r="BM23" s="80">
        <f t="shared" si="64"/>
        <v>1174</v>
      </c>
      <c r="BN23" s="80">
        <f t="shared" si="64"/>
        <v>808</v>
      </c>
      <c r="BO23" s="80">
        <f t="shared" si="64"/>
        <v>1087</v>
      </c>
      <c r="BP23" s="60">
        <f t="shared" si="4"/>
        <v>12018</v>
      </c>
      <c r="BQ23" s="80">
        <f t="shared" ref="BQ23:CB23" si="65">BQ13+BQ22</f>
        <v>983</v>
      </c>
      <c r="BR23" s="80">
        <f t="shared" si="65"/>
        <v>748</v>
      </c>
      <c r="BS23" s="80">
        <f t="shared" si="65"/>
        <v>1056</v>
      </c>
      <c r="BT23" s="80">
        <f t="shared" si="65"/>
        <v>952</v>
      </c>
      <c r="BU23" s="80">
        <f t="shared" si="65"/>
        <v>788</v>
      </c>
      <c r="BV23" s="80">
        <f t="shared" si="65"/>
        <v>1027</v>
      </c>
      <c r="BW23" s="80">
        <f t="shared" si="65"/>
        <v>1098</v>
      </c>
      <c r="BX23" s="80">
        <f t="shared" si="65"/>
        <v>1090</v>
      </c>
      <c r="BY23" s="80">
        <f t="shared" si="65"/>
        <v>1139</v>
      </c>
      <c r="BZ23" s="80">
        <f t="shared" si="65"/>
        <v>1113</v>
      </c>
      <c r="CA23" s="80">
        <f t="shared" si="65"/>
        <v>938</v>
      </c>
      <c r="CB23" s="80">
        <f t="shared" si="65"/>
        <v>951</v>
      </c>
      <c r="CC23" s="60">
        <f t="shared" si="5"/>
        <v>11883</v>
      </c>
      <c r="CD23" s="80">
        <f t="shared" ref="CD23:CO23" si="66">CD13+CD22</f>
        <v>1117</v>
      </c>
      <c r="CE23" s="80">
        <f t="shared" si="66"/>
        <v>837</v>
      </c>
      <c r="CF23" s="80">
        <f t="shared" si="66"/>
        <v>1357</v>
      </c>
      <c r="CG23" s="80">
        <f t="shared" si="66"/>
        <v>1109</v>
      </c>
      <c r="CH23" s="80">
        <f t="shared" si="66"/>
        <v>792</v>
      </c>
      <c r="CI23" s="80">
        <f t="shared" si="66"/>
        <v>1061</v>
      </c>
      <c r="CJ23" s="80">
        <f t="shared" si="66"/>
        <v>1035</v>
      </c>
      <c r="CK23" s="80">
        <f t="shared" si="66"/>
        <v>1209</v>
      </c>
      <c r="CL23" s="80">
        <f t="shared" si="66"/>
        <v>1122</v>
      </c>
      <c r="CM23" s="80">
        <f t="shared" si="66"/>
        <v>1099</v>
      </c>
      <c r="CN23" s="80">
        <f t="shared" si="66"/>
        <v>891</v>
      </c>
      <c r="CO23" s="80">
        <f t="shared" si="66"/>
        <v>947</v>
      </c>
      <c r="CP23" s="59">
        <f t="shared" si="6"/>
        <v>12576</v>
      </c>
      <c r="CQ23" s="80">
        <f t="shared" ref="CQ23:DB23" si="67">CQ13+CQ22</f>
        <v>940</v>
      </c>
      <c r="CR23" s="80">
        <f t="shared" si="67"/>
        <v>1022</v>
      </c>
      <c r="CS23" s="80">
        <f t="shared" si="67"/>
        <v>1098</v>
      </c>
      <c r="CT23" s="80">
        <f t="shared" si="67"/>
        <v>1003</v>
      </c>
      <c r="CU23" s="80">
        <f t="shared" si="67"/>
        <v>1084</v>
      </c>
      <c r="CV23" s="80">
        <f t="shared" si="67"/>
        <v>953</v>
      </c>
      <c r="CW23" s="80">
        <f t="shared" si="67"/>
        <v>452</v>
      </c>
      <c r="CX23" s="80">
        <f t="shared" si="67"/>
        <v>657</v>
      </c>
      <c r="CY23" s="80">
        <f t="shared" si="67"/>
        <v>1342</v>
      </c>
      <c r="CZ23" s="80">
        <f t="shared" si="67"/>
        <v>924</v>
      </c>
      <c r="DA23" s="80">
        <f t="shared" si="67"/>
        <v>1122</v>
      </c>
      <c r="DB23" s="80">
        <f t="shared" si="67"/>
        <v>923</v>
      </c>
      <c r="DC23" s="59">
        <f t="shared" si="7"/>
        <v>11520</v>
      </c>
      <c r="DD23" s="80">
        <f t="shared" ref="DD23:DO23" si="68">DD13+DD22</f>
        <v>1062</v>
      </c>
      <c r="DE23" s="80">
        <f t="shared" si="68"/>
        <v>937</v>
      </c>
      <c r="DF23" s="80">
        <f t="shared" si="68"/>
        <v>1015</v>
      </c>
      <c r="DG23" s="80">
        <f t="shared" si="68"/>
        <v>737</v>
      </c>
      <c r="DH23" s="80">
        <f t="shared" si="68"/>
        <v>831</v>
      </c>
      <c r="DI23" s="80">
        <f t="shared" si="68"/>
        <v>966</v>
      </c>
      <c r="DJ23" s="80">
        <f t="shared" si="68"/>
        <v>1025</v>
      </c>
      <c r="DK23" s="80">
        <f t="shared" si="68"/>
        <v>1287</v>
      </c>
      <c r="DL23" s="80">
        <f t="shared" si="68"/>
        <v>1035</v>
      </c>
      <c r="DM23" s="80">
        <f t="shared" si="68"/>
        <v>1218</v>
      </c>
      <c r="DN23" s="80">
        <f t="shared" si="68"/>
        <v>979</v>
      </c>
      <c r="DO23" s="80">
        <f t="shared" si="68"/>
        <v>803</v>
      </c>
      <c r="DP23" s="59">
        <f t="shared" si="8"/>
        <v>11895</v>
      </c>
      <c r="DQ23" s="80">
        <f t="shared" ref="DQ23:EB23" si="69">DQ13+DQ22</f>
        <v>978</v>
      </c>
      <c r="DR23" s="80">
        <f t="shared" si="69"/>
        <v>1143</v>
      </c>
      <c r="DS23" s="80">
        <f t="shared" si="69"/>
        <v>1261</v>
      </c>
      <c r="DT23" s="80">
        <f t="shared" si="69"/>
        <v>937</v>
      </c>
      <c r="DU23" s="80">
        <f t="shared" si="69"/>
        <v>900</v>
      </c>
      <c r="DV23" s="80">
        <f t="shared" si="69"/>
        <v>1006</v>
      </c>
      <c r="DW23" s="80">
        <f t="shared" si="69"/>
        <v>1042</v>
      </c>
      <c r="DX23" s="80">
        <f t="shared" si="69"/>
        <v>1382</v>
      </c>
      <c r="DY23" s="80">
        <f t="shared" si="69"/>
        <v>1056</v>
      </c>
      <c r="DZ23" s="80">
        <f t="shared" si="69"/>
        <v>1176</v>
      </c>
      <c r="EA23" s="80">
        <f t="shared" si="69"/>
        <v>939</v>
      </c>
      <c r="EB23" s="80">
        <f t="shared" si="69"/>
        <v>997</v>
      </c>
      <c r="EC23" s="59">
        <f t="shared" si="9"/>
        <v>12817</v>
      </c>
      <c r="ED23" s="80">
        <f t="shared" ref="ED23:EO23" si="70">ED13+ED22</f>
        <v>1185</v>
      </c>
      <c r="EE23" s="80">
        <f t="shared" si="70"/>
        <v>832</v>
      </c>
      <c r="EF23" s="80">
        <f t="shared" si="70"/>
        <v>1095</v>
      </c>
      <c r="EG23" s="80">
        <f t="shared" si="70"/>
        <v>905</v>
      </c>
      <c r="EH23" s="80">
        <f t="shared" si="70"/>
        <v>914</v>
      </c>
      <c r="EI23" s="80">
        <f t="shared" si="70"/>
        <v>986</v>
      </c>
      <c r="EJ23" s="80">
        <f t="shared" si="70"/>
        <v>1122</v>
      </c>
      <c r="EK23" s="80">
        <f t="shared" si="70"/>
        <v>1152</v>
      </c>
      <c r="EL23" s="80">
        <f t="shared" si="70"/>
        <v>1197</v>
      </c>
      <c r="EM23" s="80">
        <f t="shared" si="70"/>
        <v>1305</v>
      </c>
      <c r="EN23" s="80">
        <f t="shared" si="70"/>
        <v>961</v>
      </c>
      <c r="EO23" s="80">
        <f t="shared" si="70"/>
        <v>1021</v>
      </c>
      <c r="EP23" s="60">
        <f t="shared" si="10"/>
        <v>12675</v>
      </c>
      <c r="EQ23" s="80">
        <f t="shared" ref="EQ23:FB23" si="71">EQ13+EQ22</f>
        <v>1084</v>
      </c>
      <c r="ER23" s="80">
        <f t="shared" si="71"/>
        <v>1030</v>
      </c>
      <c r="ES23" s="80">
        <f t="shared" si="71"/>
        <v>1129</v>
      </c>
      <c r="ET23" s="80">
        <f t="shared" si="71"/>
        <v>938</v>
      </c>
      <c r="EU23" s="80">
        <f t="shared" si="71"/>
        <v>755</v>
      </c>
      <c r="EV23" s="80">
        <f t="shared" si="71"/>
        <v>1144</v>
      </c>
      <c r="EW23" s="80">
        <f t="shared" si="71"/>
        <v>1222</v>
      </c>
      <c r="EX23" s="80">
        <f t="shared" si="71"/>
        <v>1254</v>
      </c>
      <c r="EY23" s="80">
        <f t="shared" si="71"/>
        <v>1233</v>
      </c>
      <c r="EZ23" s="80">
        <f t="shared" si="71"/>
        <v>1028</v>
      </c>
      <c r="FA23" s="80">
        <f t="shared" si="71"/>
        <v>1012</v>
      </c>
      <c r="FB23" s="80">
        <f t="shared" si="71"/>
        <v>1037</v>
      </c>
      <c r="FC23" s="60">
        <f t="shared" si="11"/>
        <v>12866</v>
      </c>
      <c r="FD23" s="80">
        <f>FD13+FD22</f>
        <v>1284</v>
      </c>
      <c r="FE23" s="80">
        <f t="shared" ref="FE23:HP23" si="72">FE13+FE22</f>
        <v>918</v>
      </c>
      <c r="FF23" s="80">
        <f t="shared" si="72"/>
        <v>869</v>
      </c>
      <c r="FG23" s="80">
        <f t="shared" si="72"/>
        <v>1042</v>
      </c>
      <c r="FH23" s="80">
        <f t="shared" si="72"/>
        <v>1063</v>
      </c>
      <c r="FI23" s="80">
        <f t="shared" si="72"/>
        <v>1101</v>
      </c>
      <c r="FJ23" s="80">
        <f t="shared" si="72"/>
        <v>1144</v>
      </c>
      <c r="FK23" s="80">
        <f t="shared" si="72"/>
        <v>1121</v>
      </c>
      <c r="FL23" s="80">
        <f t="shared" si="72"/>
        <v>975</v>
      </c>
      <c r="FM23" s="80">
        <f t="shared" si="72"/>
        <v>1159</v>
      </c>
      <c r="FN23" s="80">
        <f t="shared" si="72"/>
        <v>747</v>
      </c>
      <c r="FO23" s="80">
        <f t="shared" si="72"/>
        <v>1142</v>
      </c>
      <c r="FP23" s="80">
        <f t="shared" si="72"/>
        <v>12565</v>
      </c>
      <c r="FQ23" s="80">
        <f t="shared" si="72"/>
        <v>951</v>
      </c>
      <c r="FR23" s="80">
        <f t="shared" si="72"/>
        <v>961</v>
      </c>
      <c r="FS23" s="80">
        <f t="shared" si="72"/>
        <v>1213</v>
      </c>
      <c r="FT23" s="80">
        <f t="shared" si="72"/>
        <v>958</v>
      </c>
      <c r="FU23" s="80">
        <f t="shared" si="72"/>
        <v>1021</v>
      </c>
      <c r="FV23" s="80">
        <f t="shared" si="72"/>
        <v>1207</v>
      </c>
      <c r="FW23" s="80">
        <f t="shared" si="72"/>
        <v>1197</v>
      </c>
      <c r="FX23" s="80">
        <f t="shared" si="72"/>
        <v>1127</v>
      </c>
      <c r="FY23" s="80">
        <f t="shared" si="72"/>
        <v>1178</v>
      </c>
      <c r="FZ23" s="80">
        <f t="shared" si="72"/>
        <v>1165</v>
      </c>
      <c r="GA23" s="80">
        <f t="shared" si="72"/>
        <v>965</v>
      </c>
      <c r="GB23" s="80">
        <f t="shared" si="72"/>
        <v>1137</v>
      </c>
      <c r="GC23" s="80">
        <f t="shared" si="72"/>
        <v>13080</v>
      </c>
      <c r="GD23" s="80">
        <f t="shared" si="72"/>
        <v>1055</v>
      </c>
      <c r="GE23" s="80">
        <f t="shared" si="72"/>
        <v>918</v>
      </c>
      <c r="GF23" s="80">
        <f t="shared" si="72"/>
        <v>1009</v>
      </c>
      <c r="GG23" s="80">
        <f t="shared" si="72"/>
        <v>1133</v>
      </c>
      <c r="GH23" s="80">
        <f t="shared" si="72"/>
        <v>1013</v>
      </c>
      <c r="GI23" s="80">
        <f>GI13+GI22</f>
        <v>988</v>
      </c>
      <c r="GJ23" s="80">
        <f t="shared" si="72"/>
        <v>1220</v>
      </c>
      <c r="GK23" s="80">
        <f t="shared" si="72"/>
        <v>1104</v>
      </c>
      <c r="GL23" s="80">
        <f t="shared" si="72"/>
        <v>1169</v>
      </c>
      <c r="GM23" s="80">
        <f t="shared" si="72"/>
        <v>1107</v>
      </c>
      <c r="GN23" s="80">
        <f t="shared" si="72"/>
        <v>1094</v>
      </c>
      <c r="GO23" s="80">
        <f t="shared" si="72"/>
        <v>948</v>
      </c>
      <c r="GP23" s="80">
        <f t="shared" si="72"/>
        <v>12758</v>
      </c>
      <c r="GQ23" s="80">
        <f t="shared" si="72"/>
        <v>1023</v>
      </c>
      <c r="GR23" s="80">
        <f t="shared" si="72"/>
        <v>1130</v>
      </c>
      <c r="GS23" s="80">
        <f t="shared" si="72"/>
        <v>1126</v>
      </c>
      <c r="GT23" s="80">
        <f t="shared" si="72"/>
        <v>997</v>
      </c>
      <c r="GU23" s="80">
        <f t="shared" si="72"/>
        <v>943</v>
      </c>
      <c r="GV23" s="80">
        <f t="shared" si="72"/>
        <v>1113</v>
      </c>
      <c r="GW23" s="80">
        <f t="shared" si="72"/>
        <v>1066</v>
      </c>
      <c r="GX23" s="80">
        <f t="shared" si="72"/>
        <v>1369</v>
      </c>
      <c r="GY23" s="80">
        <f t="shared" si="72"/>
        <v>890</v>
      </c>
      <c r="GZ23" s="80">
        <f t="shared" si="72"/>
        <v>1115</v>
      </c>
      <c r="HA23" s="80">
        <f t="shared" si="72"/>
        <v>1121</v>
      </c>
      <c r="HB23" s="80">
        <f t="shared" si="72"/>
        <v>1138</v>
      </c>
      <c r="HC23" s="116">
        <f t="shared" si="72"/>
        <v>13031</v>
      </c>
      <c r="HD23" s="80">
        <f t="shared" si="72"/>
        <v>1006</v>
      </c>
      <c r="HE23" s="80">
        <f t="shared" si="72"/>
        <v>889</v>
      </c>
      <c r="HF23" s="80">
        <f t="shared" si="72"/>
        <v>1058</v>
      </c>
      <c r="HG23" s="80">
        <f t="shared" si="72"/>
        <v>1022</v>
      </c>
      <c r="HH23" s="80">
        <f t="shared" si="72"/>
        <v>877</v>
      </c>
      <c r="HI23" s="80">
        <f t="shared" si="72"/>
        <v>1035</v>
      </c>
      <c r="HJ23" s="80">
        <f t="shared" si="72"/>
        <v>1029</v>
      </c>
      <c r="HK23" s="80">
        <f t="shared" si="72"/>
        <v>1125</v>
      </c>
      <c r="HL23" s="80">
        <f t="shared" si="72"/>
        <v>1047</v>
      </c>
      <c r="HM23" s="80">
        <f t="shared" si="72"/>
        <v>1160</v>
      </c>
      <c r="HN23" s="80">
        <f t="shared" si="72"/>
        <v>987</v>
      </c>
      <c r="HO23" s="80">
        <f t="shared" si="72"/>
        <v>1005</v>
      </c>
      <c r="HP23" s="80">
        <f t="shared" si="72"/>
        <v>12240</v>
      </c>
      <c r="HQ23" s="80">
        <f t="shared" ref="HQ23:IP23" si="73">HQ13+HQ22</f>
        <v>977</v>
      </c>
      <c r="HR23" s="80">
        <f t="shared" si="73"/>
        <v>1004</v>
      </c>
      <c r="HS23" s="80">
        <f t="shared" si="73"/>
        <v>1118</v>
      </c>
      <c r="HT23" s="80">
        <f t="shared" si="73"/>
        <v>1078</v>
      </c>
      <c r="HU23" s="80">
        <f t="shared" si="73"/>
        <v>867</v>
      </c>
      <c r="HV23" s="80">
        <f t="shared" si="73"/>
        <v>999</v>
      </c>
      <c r="HW23" s="80">
        <f t="shared" si="73"/>
        <v>1089</v>
      </c>
      <c r="HX23" s="80">
        <f t="shared" si="73"/>
        <v>1198</v>
      </c>
      <c r="HY23" s="80">
        <f t="shared" si="73"/>
        <v>1178</v>
      </c>
      <c r="HZ23" s="80">
        <f t="shared" si="73"/>
        <v>1140</v>
      </c>
      <c r="IA23" s="80">
        <f t="shared" si="73"/>
        <v>1136</v>
      </c>
      <c r="IB23" s="80">
        <f t="shared" si="73"/>
        <v>990</v>
      </c>
      <c r="IC23" s="82">
        <f t="shared" si="73"/>
        <v>12774</v>
      </c>
      <c r="ID23" s="80">
        <f t="shared" si="73"/>
        <v>1004</v>
      </c>
      <c r="IE23" s="80">
        <f t="shared" si="73"/>
        <v>907</v>
      </c>
      <c r="IF23" s="80">
        <f t="shared" si="73"/>
        <v>988</v>
      </c>
      <c r="IG23" s="80">
        <f t="shared" si="73"/>
        <v>943</v>
      </c>
      <c r="IH23" s="80">
        <f t="shared" si="73"/>
        <v>1173</v>
      </c>
      <c r="II23" s="80">
        <f t="shared" si="73"/>
        <v>1090</v>
      </c>
      <c r="IJ23" s="80">
        <f t="shared" si="73"/>
        <v>1280</v>
      </c>
      <c r="IK23" s="80">
        <f t="shared" si="73"/>
        <v>1321</v>
      </c>
      <c r="IL23" s="80">
        <f t="shared" si="73"/>
        <v>893</v>
      </c>
      <c r="IM23" s="80">
        <f t="shared" si="73"/>
        <v>1204</v>
      </c>
      <c r="IN23" s="80">
        <f t="shared" si="73"/>
        <v>1234</v>
      </c>
      <c r="IO23" s="80">
        <f t="shared" si="73"/>
        <v>1032</v>
      </c>
      <c r="IP23" s="82">
        <f t="shared" si="73"/>
        <v>13069</v>
      </c>
      <c r="IQ23" s="80">
        <f t="shared" ref="IQ23:JC23" si="74">IQ13+IQ22</f>
        <v>1080</v>
      </c>
      <c r="IR23" s="80">
        <f t="shared" si="74"/>
        <v>803</v>
      </c>
      <c r="IS23" s="80">
        <f t="shared" si="74"/>
        <v>1094</v>
      </c>
      <c r="IT23" s="80">
        <f t="shared" si="74"/>
        <v>1073</v>
      </c>
      <c r="IU23" s="80">
        <f t="shared" si="74"/>
        <v>1328</v>
      </c>
      <c r="IV23" s="80">
        <f t="shared" si="74"/>
        <v>1131</v>
      </c>
      <c r="IW23" s="80">
        <f t="shared" si="74"/>
        <v>1298</v>
      </c>
      <c r="IX23" s="80">
        <f t="shared" si="74"/>
        <v>1198</v>
      </c>
      <c r="IY23" s="80">
        <f t="shared" si="74"/>
        <v>1060</v>
      </c>
      <c r="IZ23" s="80">
        <f t="shared" si="74"/>
        <v>1375</v>
      </c>
      <c r="JA23" s="80">
        <f t="shared" si="74"/>
        <v>1173</v>
      </c>
      <c r="JB23" s="80">
        <f t="shared" si="74"/>
        <v>1093</v>
      </c>
      <c r="JC23" s="82">
        <f t="shared" si="74"/>
        <v>12517</v>
      </c>
      <c r="JD23" s="80">
        <f t="shared" ref="JD23:JP23" si="75">JD13+JD22</f>
        <v>1203</v>
      </c>
      <c r="JE23" s="80">
        <f t="shared" si="75"/>
        <v>1061</v>
      </c>
      <c r="JF23" s="80">
        <f t="shared" si="75"/>
        <v>1044</v>
      </c>
      <c r="JG23" s="80">
        <f t="shared" si="75"/>
        <v>930</v>
      </c>
      <c r="JH23" s="80">
        <f t="shared" si="75"/>
        <v>1089</v>
      </c>
      <c r="JI23" s="80">
        <f t="shared" si="75"/>
        <v>1071</v>
      </c>
      <c r="JJ23" s="80">
        <f t="shared" si="75"/>
        <v>1355</v>
      </c>
      <c r="JK23" s="80">
        <f t="shared" si="75"/>
        <v>1178</v>
      </c>
      <c r="JL23" s="80">
        <f t="shared" si="75"/>
        <v>1144</v>
      </c>
      <c r="JM23" s="80">
        <f t="shared" si="75"/>
        <v>967</v>
      </c>
      <c r="JN23" s="80">
        <f t="shared" si="75"/>
        <v>1136</v>
      </c>
      <c r="JO23" s="80">
        <f t="shared" si="75"/>
        <v>1213</v>
      </c>
      <c r="JP23" s="82">
        <f t="shared" si="75"/>
        <v>13391</v>
      </c>
      <c r="JQ23" s="80">
        <f t="shared" ref="JQ23:KC23" si="76">JQ13+JQ22</f>
        <v>1058</v>
      </c>
      <c r="JR23" s="80">
        <f t="shared" si="76"/>
        <v>775</v>
      </c>
      <c r="JS23" s="80">
        <f t="shared" si="76"/>
        <v>716</v>
      </c>
      <c r="JT23" s="80">
        <f t="shared" si="76"/>
        <v>673</v>
      </c>
      <c r="JU23" s="80">
        <f t="shared" si="76"/>
        <v>782</v>
      </c>
      <c r="JV23" s="80">
        <f t="shared" si="76"/>
        <v>1196</v>
      </c>
      <c r="JW23" s="80">
        <f t="shared" si="76"/>
        <v>1021</v>
      </c>
      <c r="JX23" s="80">
        <f t="shared" si="76"/>
        <v>804</v>
      </c>
      <c r="JY23" s="80">
        <f t="shared" si="76"/>
        <v>934</v>
      </c>
      <c r="JZ23" s="80">
        <f t="shared" si="76"/>
        <v>897</v>
      </c>
      <c r="KA23" s="80">
        <f t="shared" si="76"/>
        <v>774</v>
      </c>
      <c r="KB23" s="80">
        <f t="shared" si="76"/>
        <v>938</v>
      </c>
      <c r="KC23" s="82">
        <f t="shared" si="76"/>
        <v>10568</v>
      </c>
      <c r="KD23" s="80">
        <f t="shared" ref="KD23:KP23" si="77">KD13+KD22</f>
        <v>477</v>
      </c>
      <c r="KE23" s="80">
        <f t="shared" si="77"/>
        <v>597</v>
      </c>
      <c r="KF23" s="80">
        <f t="shared" si="77"/>
        <v>985</v>
      </c>
      <c r="KG23" s="80">
        <f t="shared" si="77"/>
        <v>881</v>
      </c>
      <c r="KH23" s="80">
        <f t="shared" si="77"/>
        <v>903</v>
      </c>
      <c r="KI23" s="80">
        <f t="shared" si="77"/>
        <v>943</v>
      </c>
      <c r="KJ23" s="80">
        <f t="shared" si="77"/>
        <v>797</v>
      </c>
      <c r="KK23" s="80">
        <f t="shared" si="77"/>
        <v>858</v>
      </c>
      <c r="KL23" s="80">
        <f t="shared" si="77"/>
        <v>1060</v>
      </c>
      <c r="KM23" s="80">
        <f t="shared" si="77"/>
        <v>958</v>
      </c>
      <c r="KN23" s="80">
        <f t="shared" si="77"/>
        <v>904</v>
      </c>
      <c r="KO23" s="80">
        <f t="shared" si="77"/>
        <v>858</v>
      </c>
      <c r="KP23" s="82">
        <f t="shared" si="77"/>
        <v>10221</v>
      </c>
      <c r="KQ23" s="80">
        <f t="shared" ref="KQ23:LC23" si="78">KQ13+KQ22</f>
        <v>743</v>
      </c>
      <c r="KR23" s="80">
        <f t="shared" si="78"/>
        <v>750</v>
      </c>
      <c r="KS23" s="80">
        <f t="shared" si="78"/>
        <v>977</v>
      </c>
      <c r="KT23" s="80">
        <f t="shared" si="78"/>
        <v>693</v>
      </c>
      <c r="KU23" s="80">
        <f t="shared" si="78"/>
        <v>730</v>
      </c>
      <c r="KV23" s="80">
        <f t="shared" si="78"/>
        <v>362</v>
      </c>
      <c r="KW23" s="80">
        <f t="shared" ref="KW23:KX23" si="79">KW13+KW22</f>
        <v>543</v>
      </c>
      <c r="KX23" s="80">
        <f t="shared" si="79"/>
        <v>1305</v>
      </c>
      <c r="KY23" s="80">
        <f t="shared" si="78"/>
        <v>1119</v>
      </c>
      <c r="KZ23" s="80">
        <f t="shared" si="78"/>
        <v>910</v>
      </c>
      <c r="LA23" s="80">
        <f t="shared" si="78"/>
        <v>757</v>
      </c>
      <c r="LB23" s="80">
        <f t="shared" si="78"/>
        <v>746</v>
      </c>
      <c r="LC23" s="82">
        <f t="shared" si="78"/>
        <v>9635</v>
      </c>
      <c r="LD23" s="80">
        <f t="shared" ref="LD23:LP23" si="80">LD13+LD22</f>
        <v>780</v>
      </c>
      <c r="LE23" s="80">
        <f t="shared" si="80"/>
        <v>743</v>
      </c>
      <c r="LF23" s="80">
        <f t="shared" si="80"/>
        <v>738</v>
      </c>
      <c r="LG23" s="80">
        <f t="shared" si="80"/>
        <v>605</v>
      </c>
      <c r="LH23" s="80">
        <f t="shared" si="80"/>
        <v>1094</v>
      </c>
      <c r="LI23" s="80">
        <f t="shared" si="80"/>
        <v>914</v>
      </c>
      <c r="LJ23" s="80">
        <f t="shared" si="80"/>
        <v>801</v>
      </c>
      <c r="LK23" s="80">
        <f t="shared" si="80"/>
        <v>987</v>
      </c>
      <c r="LL23" s="80">
        <f t="shared" si="80"/>
        <v>950</v>
      </c>
      <c r="LM23" s="80">
        <f t="shared" si="80"/>
        <v>773</v>
      </c>
      <c r="LN23" s="80">
        <f t="shared" si="80"/>
        <v>935</v>
      </c>
      <c r="LO23" s="80">
        <f t="shared" si="80"/>
        <v>751</v>
      </c>
      <c r="LP23" s="82">
        <f t="shared" si="80"/>
        <v>10071</v>
      </c>
      <c r="LQ23" s="80">
        <f t="shared" ref="LQ23:MC23" si="81">LQ13+LQ22</f>
        <v>869</v>
      </c>
      <c r="LR23" s="80">
        <f t="shared" si="81"/>
        <v>736</v>
      </c>
      <c r="LS23" s="80">
        <f t="shared" si="81"/>
        <v>1084</v>
      </c>
      <c r="LT23" s="80">
        <f t="shared" si="81"/>
        <v>870</v>
      </c>
      <c r="LU23" s="80">
        <f t="shared" si="81"/>
        <v>887</v>
      </c>
      <c r="LV23" s="80">
        <f t="shared" si="81"/>
        <v>743</v>
      </c>
      <c r="LW23" s="80">
        <f t="shared" si="81"/>
        <v>832</v>
      </c>
      <c r="LX23" s="80">
        <f t="shared" si="81"/>
        <v>832</v>
      </c>
      <c r="LY23" s="80">
        <f t="shared" si="81"/>
        <v>650</v>
      </c>
      <c r="LZ23" s="80">
        <f t="shared" si="81"/>
        <v>28</v>
      </c>
      <c r="MA23" s="80">
        <f t="shared" si="81"/>
        <v>46</v>
      </c>
      <c r="MB23" s="80">
        <f t="shared" si="81"/>
        <v>717</v>
      </c>
      <c r="MC23" s="82">
        <f t="shared" si="81"/>
        <v>8294</v>
      </c>
      <c r="MD23" s="80">
        <f t="shared" ref="MD23:MP23" si="82">MD13+MD22</f>
        <v>1044</v>
      </c>
      <c r="ME23" s="80">
        <f t="shared" si="82"/>
        <v>1226</v>
      </c>
      <c r="MF23" s="80">
        <f t="shared" si="82"/>
        <v>1072</v>
      </c>
      <c r="MG23" s="80">
        <f t="shared" si="82"/>
        <v>907</v>
      </c>
      <c r="MH23" s="80">
        <f t="shared" si="82"/>
        <v>857</v>
      </c>
      <c r="MI23" s="80">
        <f t="shared" si="82"/>
        <v>593</v>
      </c>
      <c r="MJ23" s="80">
        <f t="shared" si="82"/>
        <v>730</v>
      </c>
      <c r="MK23" s="80">
        <f t="shared" si="82"/>
        <v>0</v>
      </c>
      <c r="ML23" s="80">
        <f t="shared" si="82"/>
        <v>0</v>
      </c>
      <c r="MM23" s="80">
        <f t="shared" si="82"/>
        <v>0</v>
      </c>
      <c r="MN23" s="80">
        <f t="shared" si="82"/>
        <v>0</v>
      </c>
      <c r="MO23" s="80">
        <f t="shared" si="82"/>
        <v>0</v>
      </c>
      <c r="MP23" s="82">
        <f t="shared" si="82"/>
        <v>6429</v>
      </c>
    </row>
    <row r="24" spans="1:354" ht="33.75" x14ac:dyDescent="0.25">
      <c r="A24" s="194" t="s">
        <v>38</v>
      </c>
      <c r="B24" s="197" t="s">
        <v>39</v>
      </c>
      <c r="C24" s="21" t="s">
        <v>88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9">
        <f t="shared" si="0"/>
        <v>0</v>
      </c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9">
        <f t="shared" si="1"/>
        <v>0</v>
      </c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9">
        <f t="shared" si="2"/>
        <v>0</v>
      </c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9">
        <f t="shared" si="3"/>
        <v>0</v>
      </c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60">
        <f t="shared" si="4"/>
        <v>0</v>
      </c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60">
        <f t="shared" si="5"/>
        <v>0</v>
      </c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9">
        <f t="shared" si="6"/>
        <v>0</v>
      </c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9">
        <f t="shared" si="7"/>
        <v>0</v>
      </c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9">
        <f t="shared" si="8"/>
        <v>0</v>
      </c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9">
        <f t="shared" si="9"/>
        <v>0</v>
      </c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60">
        <f t="shared" si="10"/>
        <v>0</v>
      </c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60">
        <f t="shared" si="11"/>
        <v>0</v>
      </c>
      <c r="FD24" s="58">
        <v>0</v>
      </c>
      <c r="FE24" s="58">
        <v>0</v>
      </c>
      <c r="FF24" s="58">
        <v>0</v>
      </c>
      <c r="FG24" s="58">
        <v>0</v>
      </c>
      <c r="FH24" s="58">
        <v>0</v>
      </c>
      <c r="FI24" s="58">
        <v>0</v>
      </c>
      <c r="FJ24" s="58">
        <v>0</v>
      </c>
      <c r="FK24" s="58">
        <v>0</v>
      </c>
      <c r="FL24" s="58">
        <v>1</v>
      </c>
      <c r="FM24" s="58">
        <v>0</v>
      </c>
      <c r="FN24" s="58">
        <v>0</v>
      </c>
      <c r="FO24" s="58">
        <v>2</v>
      </c>
      <c r="FP24" s="59">
        <f t="shared" si="12"/>
        <v>3</v>
      </c>
      <c r="FQ24" s="58">
        <v>0</v>
      </c>
      <c r="FR24" s="58">
        <v>0</v>
      </c>
      <c r="FS24" s="58">
        <v>1</v>
      </c>
      <c r="FT24" s="58">
        <v>0</v>
      </c>
      <c r="FU24" s="58">
        <v>0</v>
      </c>
      <c r="FV24" s="58">
        <v>1</v>
      </c>
      <c r="FW24" s="58">
        <v>0</v>
      </c>
      <c r="FX24" s="58">
        <v>1</v>
      </c>
      <c r="FY24" s="58">
        <v>1</v>
      </c>
      <c r="FZ24" s="58">
        <v>1</v>
      </c>
      <c r="GA24" s="58">
        <v>1</v>
      </c>
      <c r="GB24" s="58">
        <v>0</v>
      </c>
      <c r="GC24" s="59">
        <f t="shared" ref="GC24:GC31" si="83">SUM(FQ24:GB24)</f>
        <v>6</v>
      </c>
      <c r="GD24" s="58">
        <v>0</v>
      </c>
      <c r="GE24" s="58">
        <v>1</v>
      </c>
      <c r="GF24" s="58">
        <v>0</v>
      </c>
      <c r="GG24" s="58">
        <v>1</v>
      </c>
      <c r="GH24" s="58">
        <v>0</v>
      </c>
      <c r="GI24" s="58">
        <v>1</v>
      </c>
      <c r="GJ24" s="58">
        <v>1</v>
      </c>
      <c r="GK24" s="58">
        <v>1</v>
      </c>
      <c r="GL24" s="58">
        <v>0</v>
      </c>
      <c r="GM24" s="58">
        <v>0</v>
      </c>
      <c r="GN24" s="58">
        <v>1</v>
      </c>
      <c r="GO24" s="58">
        <v>1</v>
      </c>
      <c r="GP24" s="59">
        <f t="shared" ref="GP24:GP31" si="84">SUM(GD24:GO24)</f>
        <v>7</v>
      </c>
      <c r="GQ24" s="58">
        <v>0</v>
      </c>
      <c r="GR24" s="58">
        <v>2</v>
      </c>
      <c r="GS24" s="58">
        <v>1</v>
      </c>
      <c r="GT24" s="58">
        <v>0</v>
      </c>
      <c r="GU24" s="58">
        <v>1</v>
      </c>
      <c r="GV24" s="58">
        <v>1</v>
      </c>
      <c r="GW24" s="58">
        <v>0</v>
      </c>
      <c r="GX24" s="58">
        <v>0</v>
      </c>
      <c r="GY24" s="58">
        <v>0</v>
      </c>
      <c r="GZ24" s="58">
        <v>1</v>
      </c>
      <c r="HA24" s="58">
        <v>0</v>
      </c>
      <c r="HB24" s="58">
        <v>0</v>
      </c>
      <c r="HC24" s="60">
        <f t="shared" ref="HC24:HC31" si="85">SUM(GQ24:HB24)</f>
        <v>6</v>
      </c>
      <c r="HD24" s="58">
        <v>0</v>
      </c>
      <c r="HE24" s="58">
        <v>0</v>
      </c>
      <c r="HF24" s="58">
        <v>1</v>
      </c>
      <c r="HG24" s="58">
        <v>2</v>
      </c>
      <c r="HH24" s="58">
        <v>0</v>
      </c>
      <c r="HI24" s="58">
        <v>1</v>
      </c>
      <c r="HJ24" s="58">
        <v>0</v>
      </c>
      <c r="HK24" s="58">
        <v>1</v>
      </c>
      <c r="HL24" s="58">
        <v>0</v>
      </c>
      <c r="HM24" s="58">
        <v>1</v>
      </c>
      <c r="HN24" s="58">
        <v>0</v>
      </c>
      <c r="HO24" s="58">
        <v>2</v>
      </c>
      <c r="HP24" s="59">
        <f t="shared" ref="HP24:HP31" si="86">SUM(HD24:HO24)</f>
        <v>8</v>
      </c>
      <c r="HQ24" s="58">
        <v>1</v>
      </c>
      <c r="HR24" s="58">
        <v>1</v>
      </c>
      <c r="HS24" s="58">
        <v>0</v>
      </c>
      <c r="HT24" s="58">
        <v>1</v>
      </c>
      <c r="HU24" s="58">
        <v>0</v>
      </c>
      <c r="HV24" s="58">
        <v>1</v>
      </c>
      <c r="HW24" s="58">
        <v>2</v>
      </c>
      <c r="HX24" s="58">
        <v>0</v>
      </c>
      <c r="HY24" s="58">
        <v>0</v>
      </c>
      <c r="HZ24" s="58">
        <v>3</v>
      </c>
      <c r="IA24" s="58">
        <v>1</v>
      </c>
      <c r="IB24" s="58">
        <v>0</v>
      </c>
      <c r="IC24" s="60">
        <f t="shared" ref="IC24:IC31" si="87">SUM(HQ24:IB24)</f>
        <v>10</v>
      </c>
      <c r="ID24" s="58">
        <v>1</v>
      </c>
      <c r="IE24" s="58">
        <v>2</v>
      </c>
      <c r="IF24" s="58">
        <v>2</v>
      </c>
      <c r="IG24" s="58">
        <v>1</v>
      </c>
      <c r="IH24" s="58">
        <v>1</v>
      </c>
      <c r="II24" s="58">
        <v>3</v>
      </c>
      <c r="IJ24" s="58">
        <v>1</v>
      </c>
      <c r="IK24" s="58">
        <v>1</v>
      </c>
      <c r="IL24" s="58">
        <v>3</v>
      </c>
      <c r="IM24" s="58">
        <v>1</v>
      </c>
      <c r="IN24" s="58">
        <v>0</v>
      </c>
      <c r="IO24" s="58">
        <v>0</v>
      </c>
      <c r="IP24" s="60">
        <f t="shared" ref="IP24:IP31" si="88">SUM(ID24:IO24)</f>
        <v>16</v>
      </c>
      <c r="IQ24" s="58">
        <v>2</v>
      </c>
      <c r="IR24" s="58">
        <v>1</v>
      </c>
      <c r="IS24" s="58">
        <v>1</v>
      </c>
      <c r="IT24" s="58">
        <v>1</v>
      </c>
      <c r="IU24" s="58">
        <v>2</v>
      </c>
      <c r="IV24" s="58">
        <v>2</v>
      </c>
      <c r="IW24" s="58">
        <v>0</v>
      </c>
      <c r="IX24" s="58">
        <v>1</v>
      </c>
      <c r="IY24" s="58">
        <v>1</v>
      </c>
      <c r="IZ24" s="58">
        <v>1</v>
      </c>
      <c r="JA24" s="58">
        <v>0</v>
      </c>
      <c r="JB24" s="58">
        <v>1</v>
      </c>
      <c r="JC24" s="60">
        <f t="shared" ref="JC24:JC31" si="89">SUM(IQ24:JB24)</f>
        <v>13</v>
      </c>
      <c r="JD24" s="58">
        <v>1</v>
      </c>
      <c r="JE24" s="58">
        <v>1</v>
      </c>
      <c r="JF24" s="58">
        <v>0</v>
      </c>
      <c r="JG24" s="58">
        <v>2</v>
      </c>
      <c r="JH24" s="58">
        <v>0</v>
      </c>
      <c r="JI24" s="58">
        <v>2</v>
      </c>
      <c r="JJ24" s="58">
        <v>3</v>
      </c>
      <c r="JK24" s="58">
        <v>2</v>
      </c>
      <c r="JL24" s="58">
        <v>1</v>
      </c>
      <c r="JM24" s="58">
        <v>0</v>
      </c>
      <c r="JN24" s="58">
        <v>1</v>
      </c>
      <c r="JO24" s="58">
        <v>3</v>
      </c>
      <c r="JP24" s="60">
        <f t="shared" ref="JP24:JP31" si="90">SUM(JD24:JO24)</f>
        <v>16</v>
      </c>
      <c r="JQ24" s="58">
        <v>1</v>
      </c>
      <c r="JR24" s="58">
        <v>2</v>
      </c>
      <c r="JS24" s="58">
        <v>0</v>
      </c>
      <c r="JT24" s="58">
        <v>0</v>
      </c>
      <c r="JU24" s="58">
        <v>1</v>
      </c>
      <c r="JV24" s="58">
        <v>1</v>
      </c>
      <c r="JW24" s="58">
        <v>1</v>
      </c>
      <c r="JX24" s="58">
        <v>0</v>
      </c>
      <c r="JY24" s="58">
        <v>0</v>
      </c>
      <c r="JZ24" s="58">
        <v>0</v>
      </c>
      <c r="KA24" s="58">
        <v>1</v>
      </c>
      <c r="KB24" s="58">
        <v>2</v>
      </c>
      <c r="KC24" s="60">
        <f t="shared" ref="KC24:KC31" si="91">SUM(JQ24:KB24)</f>
        <v>9</v>
      </c>
      <c r="KD24" s="58">
        <v>0</v>
      </c>
      <c r="KE24" s="58">
        <v>1</v>
      </c>
      <c r="KF24" s="58">
        <v>4</v>
      </c>
      <c r="KG24" s="58">
        <v>1</v>
      </c>
      <c r="KH24" s="58">
        <v>0</v>
      </c>
      <c r="KI24" s="58">
        <v>38</v>
      </c>
      <c r="KJ24" s="58">
        <v>1</v>
      </c>
      <c r="KK24" s="58">
        <v>1</v>
      </c>
      <c r="KL24" s="58">
        <v>2</v>
      </c>
      <c r="KM24" s="58">
        <v>0</v>
      </c>
      <c r="KN24" s="58">
        <v>0</v>
      </c>
      <c r="KO24" s="58">
        <v>1</v>
      </c>
      <c r="KP24" s="60">
        <f t="shared" ref="KP24:KP31" si="92">SUM(KD24:KO24)</f>
        <v>49</v>
      </c>
      <c r="KQ24" s="58">
        <v>1</v>
      </c>
      <c r="KR24" s="58">
        <v>0</v>
      </c>
      <c r="KS24" s="58">
        <v>2</v>
      </c>
      <c r="KT24" s="58">
        <v>0</v>
      </c>
      <c r="KU24" s="58">
        <v>0</v>
      </c>
      <c r="KV24" s="58">
        <v>1</v>
      </c>
      <c r="KW24" s="58">
        <v>0</v>
      </c>
      <c r="KX24" s="58">
        <v>0</v>
      </c>
      <c r="KY24" s="58">
        <v>0</v>
      </c>
      <c r="KZ24" s="58">
        <v>0</v>
      </c>
      <c r="LA24" s="58">
        <v>0</v>
      </c>
      <c r="LB24" s="58">
        <v>0</v>
      </c>
      <c r="LC24" s="60">
        <f t="shared" ref="LC24:LC31" si="93">SUM(KQ24:LB24)</f>
        <v>4</v>
      </c>
      <c r="LD24" s="58">
        <v>34</v>
      </c>
      <c r="LE24" s="58">
        <v>0</v>
      </c>
      <c r="LF24" s="58">
        <v>0</v>
      </c>
      <c r="LG24" s="58">
        <v>0</v>
      </c>
      <c r="LH24" s="58">
        <v>0</v>
      </c>
      <c r="LI24" s="58">
        <v>1</v>
      </c>
      <c r="LJ24" s="58">
        <v>0</v>
      </c>
      <c r="LK24" s="58">
        <v>0</v>
      </c>
      <c r="LL24" s="58">
        <v>0</v>
      </c>
      <c r="LM24" s="58">
        <v>2</v>
      </c>
      <c r="LN24" s="58">
        <v>2</v>
      </c>
      <c r="LO24" s="58">
        <v>1</v>
      </c>
      <c r="LP24" s="60">
        <f t="shared" ref="LP24:LP31" si="94">SUM(LD24:LO24)</f>
        <v>40</v>
      </c>
      <c r="LQ24" s="169">
        <v>1</v>
      </c>
      <c r="LR24" s="169">
        <v>0</v>
      </c>
      <c r="LS24" s="169">
        <v>3</v>
      </c>
      <c r="LT24" s="169">
        <v>1</v>
      </c>
      <c r="LU24" s="169">
        <v>0</v>
      </c>
      <c r="LV24" s="169">
        <v>0</v>
      </c>
      <c r="LW24" s="169">
        <v>0</v>
      </c>
      <c r="LX24" s="169">
        <v>0</v>
      </c>
      <c r="LY24" s="169">
        <v>0</v>
      </c>
      <c r="LZ24" s="169">
        <v>0</v>
      </c>
      <c r="MA24" s="169">
        <v>0</v>
      </c>
      <c r="MB24" s="169">
        <v>2</v>
      </c>
      <c r="MC24" s="60">
        <f t="shared" ref="MC24:MC31" si="95">SUM(LQ24:MB24)</f>
        <v>7</v>
      </c>
      <c r="MD24" s="169">
        <v>1</v>
      </c>
      <c r="ME24" s="169">
        <v>3</v>
      </c>
      <c r="MF24" s="169">
        <v>5</v>
      </c>
      <c r="MG24" s="169">
        <v>0</v>
      </c>
      <c r="MH24" s="169">
        <v>0</v>
      </c>
      <c r="MI24" s="169">
        <v>1</v>
      </c>
      <c r="MJ24" s="169">
        <v>1</v>
      </c>
      <c r="MK24" s="169"/>
      <c r="ML24" s="169"/>
      <c r="MM24" s="169"/>
      <c r="MN24" s="169"/>
      <c r="MO24" s="169"/>
      <c r="MP24" s="60">
        <f t="shared" ref="MP24:MP31" si="96">SUM(MD24:MO24)</f>
        <v>11</v>
      </c>
    </row>
    <row r="25" spans="1:354" x14ac:dyDescent="0.25">
      <c r="A25" s="195"/>
      <c r="B25" s="198"/>
      <c r="C25" s="12" t="s">
        <v>89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3">
        <f t="shared" si="0"/>
        <v>0</v>
      </c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3">
        <f t="shared" si="1"/>
        <v>0</v>
      </c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3">
        <f t="shared" si="2"/>
        <v>0</v>
      </c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3">
        <f t="shared" si="3"/>
        <v>0</v>
      </c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4">
        <f t="shared" si="4"/>
        <v>0</v>
      </c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4">
        <f t="shared" si="5"/>
        <v>0</v>
      </c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3">
        <f t="shared" si="6"/>
        <v>0</v>
      </c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3">
        <f t="shared" si="7"/>
        <v>0</v>
      </c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3">
        <f t="shared" si="8"/>
        <v>0</v>
      </c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3">
        <f t="shared" si="9"/>
        <v>0</v>
      </c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4">
        <f t="shared" si="10"/>
        <v>0</v>
      </c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4">
        <f t="shared" si="11"/>
        <v>0</v>
      </c>
      <c r="FD25" s="62">
        <v>40</v>
      </c>
      <c r="FE25" s="62">
        <v>10</v>
      </c>
      <c r="FF25" s="62">
        <v>27</v>
      </c>
      <c r="FG25" s="62">
        <v>27</v>
      </c>
      <c r="FH25" s="62">
        <v>27</v>
      </c>
      <c r="FI25" s="62">
        <v>17</v>
      </c>
      <c r="FJ25" s="62">
        <v>17</v>
      </c>
      <c r="FK25" s="62">
        <v>25</v>
      </c>
      <c r="FL25" s="62">
        <v>30</v>
      </c>
      <c r="FM25" s="62">
        <v>18</v>
      </c>
      <c r="FN25" s="62">
        <v>26</v>
      </c>
      <c r="FO25" s="62">
        <v>24</v>
      </c>
      <c r="FP25" s="63">
        <f t="shared" si="12"/>
        <v>288</v>
      </c>
      <c r="FQ25" s="62">
        <v>35</v>
      </c>
      <c r="FR25" s="62">
        <v>38</v>
      </c>
      <c r="FS25" s="62">
        <v>38</v>
      </c>
      <c r="FT25" s="62">
        <v>17</v>
      </c>
      <c r="FU25" s="62">
        <v>27</v>
      </c>
      <c r="FV25" s="62">
        <v>59</v>
      </c>
      <c r="FW25" s="62">
        <v>21</v>
      </c>
      <c r="FX25" s="62">
        <v>24</v>
      </c>
      <c r="FY25" s="62">
        <v>20</v>
      </c>
      <c r="FZ25" s="62">
        <v>26</v>
      </c>
      <c r="GA25" s="62">
        <v>20</v>
      </c>
      <c r="GB25" s="62">
        <v>34</v>
      </c>
      <c r="GC25" s="63">
        <f t="shared" si="83"/>
        <v>359</v>
      </c>
      <c r="GD25" s="62">
        <v>25</v>
      </c>
      <c r="GE25" s="62">
        <v>25</v>
      </c>
      <c r="GF25" s="62">
        <v>21</v>
      </c>
      <c r="GG25" s="62">
        <v>22</v>
      </c>
      <c r="GH25" s="62">
        <v>28</v>
      </c>
      <c r="GI25" s="62">
        <v>17</v>
      </c>
      <c r="GJ25" s="62">
        <v>25</v>
      </c>
      <c r="GK25" s="62">
        <v>22</v>
      </c>
      <c r="GL25" s="62">
        <v>22</v>
      </c>
      <c r="GM25" s="62">
        <v>24</v>
      </c>
      <c r="GN25" s="62">
        <v>28</v>
      </c>
      <c r="GO25" s="62">
        <v>31</v>
      </c>
      <c r="GP25" s="63">
        <f t="shared" si="84"/>
        <v>290</v>
      </c>
      <c r="GQ25" s="62">
        <v>22</v>
      </c>
      <c r="GR25" s="62">
        <v>34</v>
      </c>
      <c r="GS25" s="62">
        <v>40</v>
      </c>
      <c r="GT25" s="62">
        <v>21</v>
      </c>
      <c r="GU25" s="62">
        <v>20</v>
      </c>
      <c r="GV25" s="62">
        <v>23</v>
      </c>
      <c r="GW25" s="62">
        <v>22</v>
      </c>
      <c r="GX25" s="62">
        <v>26</v>
      </c>
      <c r="GY25" s="62">
        <v>19</v>
      </c>
      <c r="GZ25" s="62">
        <v>26</v>
      </c>
      <c r="HA25" s="62">
        <v>22</v>
      </c>
      <c r="HB25" s="62">
        <v>24</v>
      </c>
      <c r="HC25" s="64">
        <f t="shared" si="85"/>
        <v>299</v>
      </c>
      <c r="HD25" s="62">
        <v>21</v>
      </c>
      <c r="HE25" s="62">
        <v>17</v>
      </c>
      <c r="HF25" s="62">
        <v>44</v>
      </c>
      <c r="HG25" s="62">
        <v>38</v>
      </c>
      <c r="HH25" s="62">
        <v>29</v>
      </c>
      <c r="HI25" s="62">
        <v>25</v>
      </c>
      <c r="HJ25" s="62">
        <v>19</v>
      </c>
      <c r="HK25" s="62">
        <v>30</v>
      </c>
      <c r="HL25" s="62">
        <v>23</v>
      </c>
      <c r="HM25" s="62">
        <v>22</v>
      </c>
      <c r="HN25" s="62">
        <v>30</v>
      </c>
      <c r="HO25" s="62">
        <v>35</v>
      </c>
      <c r="HP25" s="63">
        <f t="shared" si="86"/>
        <v>333</v>
      </c>
      <c r="HQ25" s="62">
        <v>35</v>
      </c>
      <c r="HR25" s="62">
        <v>23</v>
      </c>
      <c r="HS25" s="62">
        <v>27</v>
      </c>
      <c r="HT25" s="62">
        <v>31</v>
      </c>
      <c r="HU25" s="62">
        <v>19</v>
      </c>
      <c r="HV25" s="62">
        <v>28</v>
      </c>
      <c r="HW25" s="62">
        <v>25</v>
      </c>
      <c r="HX25" s="62">
        <v>24</v>
      </c>
      <c r="HY25" s="62">
        <v>31</v>
      </c>
      <c r="HZ25" s="62">
        <v>25</v>
      </c>
      <c r="IA25" s="62">
        <v>29</v>
      </c>
      <c r="IB25" s="62">
        <v>38</v>
      </c>
      <c r="IC25" s="64">
        <f t="shared" si="87"/>
        <v>335</v>
      </c>
      <c r="ID25" s="62">
        <v>35</v>
      </c>
      <c r="IE25" s="62">
        <v>32</v>
      </c>
      <c r="IF25" s="62">
        <v>39</v>
      </c>
      <c r="IG25" s="62">
        <v>32</v>
      </c>
      <c r="IH25" s="62">
        <v>29</v>
      </c>
      <c r="II25" s="62">
        <v>23</v>
      </c>
      <c r="IJ25" s="62">
        <v>18</v>
      </c>
      <c r="IK25" s="62">
        <v>37</v>
      </c>
      <c r="IL25" s="62">
        <v>10</v>
      </c>
      <c r="IM25" s="62">
        <v>40</v>
      </c>
      <c r="IN25" s="62">
        <v>20</v>
      </c>
      <c r="IO25" s="62">
        <v>29</v>
      </c>
      <c r="IP25" s="64">
        <f t="shared" si="88"/>
        <v>344</v>
      </c>
      <c r="IQ25" s="62">
        <v>15</v>
      </c>
      <c r="IR25" s="62">
        <v>33</v>
      </c>
      <c r="IS25" s="62">
        <v>27</v>
      </c>
      <c r="IT25" s="62">
        <v>25</v>
      </c>
      <c r="IU25" s="62">
        <v>25</v>
      </c>
      <c r="IV25" s="62">
        <v>32</v>
      </c>
      <c r="IW25" s="62">
        <v>28</v>
      </c>
      <c r="IX25" s="62">
        <v>23</v>
      </c>
      <c r="IY25" s="62">
        <v>27</v>
      </c>
      <c r="IZ25" s="62">
        <v>40</v>
      </c>
      <c r="JA25" s="62">
        <v>26</v>
      </c>
      <c r="JB25" s="62">
        <v>30</v>
      </c>
      <c r="JC25" s="64">
        <f t="shared" si="89"/>
        <v>331</v>
      </c>
      <c r="JD25" s="62">
        <v>37</v>
      </c>
      <c r="JE25" s="62">
        <v>29</v>
      </c>
      <c r="JF25" s="62">
        <v>39</v>
      </c>
      <c r="JG25" s="62">
        <v>32</v>
      </c>
      <c r="JH25" s="62">
        <v>40</v>
      </c>
      <c r="JI25" s="62">
        <v>30</v>
      </c>
      <c r="JJ25" s="62">
        <v>25</v>
      </c>
      <c r="JK25" s="62">
        <v>21</v>
      </c>
      <c r="JL25" s="62">
        <v>21</v>
      </c>
      <c r="JM25" s="62">
        <v>19</v>
      </c>
      <c r="JN25" s="62">
        <v>28</v>
      </c>
      <c r="JO25" s="62">
        <v>24</v>
      </c>
      <c r="JP25" s="64">
        <f t="shared" si="90"/>
        <v>345</v>
      </c>
      <c r="JQ25" s="62">
        <v>44</v>
      </c>
      <c r="JR25" s="62">
        <v>31</v>
      </c>
      <c r="JS25" s="62">
        <v>23</v>
      </c>
      <c r="JT25" s="62">
        <v>24</v>
      </c>
      <c r="JU25" s="62">
        <v>20</v>
      </c>
      <c r="JV25" s="62">
        <v>34</v>
      </c>
      <c r="JW25" s="62">
        <v>27</v>
      </c>
      <c r="JX25" s="62">
        <v>24</v>
      </c>
      <c r="JY25" s="62">
        <v>36</v>
      </c>
      <c r="JZ25" s="62">
        <v>31</v>
      </c>
      <c r="KA25" s="62">
        <v>36</v>
      </c>
      <c r="KB25" s="62">
        <v>41</v>
      </c>
      <c r="KC25" s="64">
        <f t="shared" si="91"/>
        <v>371</v>
      </c>
      <c r="KD25" s="62">
        <v>22</v>
      </c>
      <c r="KE25" s="62">
        <v>43</v>
      </c>
      <c r="KF25" s="62">
        <v>69</v>
      </c>
      <c r="KG25" s="62">
        <v>44</v>
      </c>
      <c r="KH25" s="62">
        <v>42</v>
      </c>
      <c r="KI25" s="62">
        <v>0</v>
      </c>
      <c r="KJ25" s="62">
        <v>20</v>
      </c>
      <c r="KK25" s="62">
        <v>29</v>
      </c>
      <c r="KL25" s="62">
        <v>20</v>
      </c>
      <c r="KM25" s="62">
        <v>40</v>
      </c>
      <c r="KN25" s="62">
        <v>36</v>
      </c>
      <c r="KO25" s="62">
        <v>40</v>
      </c>
      <c r="KP25" s="64">
        <f t="shared" si="92"/>
        <v>405</v>
      </c>
      <c r="KQ25" s="62">
        <v>24</v>
      </c>
      <c r="KR25" s="62">
        <v>57</v>
      </c>
      <c r="KS25" s="62">
        <v>59</v>
      </c>
      <c r="KT25" s="62">
        <v>39</v>
      </c>
      <c r="KU25" s="62">
        <v>18</v>
      </c>
      <c r="KV25" s="62">
        <v>16</v>
      </c>
      <c r="KW25" s="62">
        <v>25</v>
      </c>
      <c r="KX25" s="62">
        <v>35</v>
      </c>
      <c r="KY25" s="62">
        <v>30</v>
      </c>
      <c r="KZ25" s="62">
        <v>32</v>
      </c>
      <c r="LA25" s="62">
        <v>31</v>
      </c>
      <c r="LB25" s="62">
        <v>35</v>
      </c>
      <c r="LC25" s="64">
        <f t="shared" si="93"/>
        <v>401</v>
      </c>
      <c r="LD25" s="62">
        <v>117</v>
      </c>
      <c r="LE25" s="62">
        <v>26</v>
      </c>
      <c r="LF25" s="62">
        <v>24</v>
      </c>
      <c r="LG25" s="62">
        <v>33</v>
      </c>
      <c r="LH25" s="62">
        <v>44</v>
      </c>
      <c r="LI25" s="62">
        <v>28</v>
      </c>
      <c r="LJ25" s="62">
        <v>28</v>
      </c>
      <c r="LK25" s="62">
        <v>30</v>
      </c>
      <c r="LL25" s="62">
        <v>18</v>
      </c>
      <c r="LM25" s="62">
        <v>38</v>
      </c>
      <c r="LN25" s="62">
        <v>27</v>
      </c>
      <c r="LO25" s="62">
        <v>31</v>
      </c>
      <c r="LP25" s="64">
        <f t="shared" si="94"/>
        <v>444</v>
      </c>
      <c r="LQ25" s="164">
        <v>32</v>
      </c>
      <c r="LR25" s="164">
        <v>27</v>
      </c>
      <c r="LS25" s="164">
        <v>42</v>
      </c>
      <c r="LT25" s="164">
        <v>25</v>
      </c>
      <c r="LU25" s="164">
        <v>41</v>
      </c>
      <c r="LV25" s="164">
        <v>33</v>
      </c>
      <c r="LW25" s="164">
        <v>36</v>
      </c>
      <c r="LX25" s="164">
        <v>30</v>
      </c>
      <c r="LY25" s="164">
        <v>24</v>
      </c>
      <c r="LZ25" s="164">
        <v>0</v>
      </c>
      <c r="MA25" s="164">
        <v>0</v>
      </c>
      <c r="MB25" s="164">
        <v>52</v>
      </c>
      <c r="MC25" s="64">
        <f t="shared" si="95"/>
        <v>342</v>
      </c>
      <c r="MD25" s="164">
        <v>86</v>
      </c>
      <c r="ME25" s="164">
        <v>70</v>
      </c>
      <c r="MF25" s="164">
        <v>40</v>
      </c>
      <c r="MG25" s="164">
        <v>51</v>
      </c>
      <c r="MH25" s="164">
        <v>43</v>
      </c>
      <c r="MI25" s="164">
        <v>23</v>
      </c>
      <c r="MJ25" s="164">
        <v>28</v>
      </c>
      <c r="MK25" s="164"/>
      <c r="ML25" s="164"/>
      <c r="MM25" s="164"/>
      <c r="MN25" s="164"/>
      <c r="MO25" s="164"/>
      <c r="MP25" s="64">
        <f t="shared" si="96"/>
        <v>341</v>
      </c>
    </row>
    <row r="26" spans="1:354" x14ac:dyDescent="0.25">
      <c r="A26" s="195"/>
      <c r="B26" s="198"/>
      <c r="C26" s="12" t="s">
        <v>90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>
        <f t="shared" si="0"/>
        <v>0</v>
      </c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3">
        <f t="shared" si="1"/>
        <v>0</v>
      </c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3">
        <f t="shared" si="2"/>
        <v>0</v>
      </c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3">
        <f t="shared" si="3"/>
        <v>0</v>
      </c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4">
        <f t="shared" si="4"/>
        <v>0</v>
      </c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4">
        <f t="shared" si="5"/>
        <v>0</v>
      </c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3">
        <f t="shared" si="6"/>
        <v>0</v>
      </c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3">
        <f t="shared" si="7"/>
        <v>0</v>
      </c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3">
        <f t="shared" si="8"/>
        <v>0</v>
      </c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3">
        <f t="shared" si="9"/>
        <v>0</v>
      </c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4">
        <f t="shared" si="10"/>
        <v>0</v>
      </c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4">
        <f t="shared" si="11"/>
        <v>0</v>
      </c>
      <c r="FD26" s="62">
        <v>8</v>
      </c>
      <c r="FE26" s="62">
        <v>5</v>
      </c>
      <c r="FF26" s="62">
        <v>8</v>
      </c>
      <c r="FG26" s="62">
        <v>14</v>
      </c>
      <c r="FH26" s="62">
        <v>7</v>
      </c>
      <c r="FI26" s="62">
        <v>8</v>
      </c>
      <c r="FJ26" s="62">
        <v>4</v>
      </c>
      <c r="FK26" s="62">
        <v>4</v>
      </c>
      <c r="FL26" s="62">
        <v>8</v>
      </c>
      <c r="FM26" s="62">
        <v>8</v>
      </c>
      <c r="FN26" s="62">
        <v>5</v>
      </c>
      <c r="FO26" s="62">
        <v>6</v>
      </c>
      <c r="FP26" s="63">
        <f t="shared" si="12"/>
        <v>85</v>
      </c>
      <c r="FQ26" s="62">
        <v>5</v>
      </c>
      <c r="FR26" s="62">
        <v>8</v>
      </c>
      <c r="FS26" s="62">
        <v>7</v>
      </c>
      <c r="FT26" s="62">
        <v>4</v>
      </c>
      <c r="FU26" s="62">
        <v>7</v>
      </c>
      <c r="FV26" s="62">
        <v>5</v>
      </c>
      <c r="FW26" s="62">
        <v>4</v>
      </c>
      <c r="FX26" s="62">
        <v>8</v>
      </c>
      <c r="FY26" s="62">
        <v>3</v>
      </c>
      <c r="FZ26" s="62">
        <v>5</v>
      </c>
      <c r="GA26" s="62">
        <v>4</v>
      </c>
      <c r="GB26" s="62">
        <v>6</v>
      </c>
      <c r="GC26" s="63">
        <f t="shared" si="83"/>
        <v>66</v>
      </c>
      <c r="GD26" s="62">
        <v>10</v>
      </c>
      <c r="GE26" s="62">
        <v>4</v>
      </c>
      <c r="GF26" s="62">
        <v>7</v>
      </c>
      <c r="GG26" s="62">
        <v>6</v>
      </c>
      <c r="GH26" s="62">
        <v>3</v>
      </c>
      <c r="GI26" s="62">
        <v>7</v>
      </c>
      <c r="GJ26" s="62">
        <v>9</v>
      </c>
      <c r="GK26" s="62">
        <v>9</v>
      </c>
      <c r="GL26" s="62">
        <v>5</v>
      </c>
      <c r="GM26" s="62">
        <v>3</v>
      </c>
      <c r="GN26" s="62">
        <v>7</v>
      </c>
      <c r="GO26" s="62">
        <v>7</v>
      </c>
      <c r="GP26" s="63">
        <f t="shared" si="84"/>
        <v>77</v>
      </c>
      <c r="GQ26" s="62">
        <v>11</v>
      </c>
      <c r="GR26" s="62">
        <v>4</v>
      </c>
      <c r="GS26" s="62">
        <v>7</v>
      </c>
      <c r="GT26" s="62">
        <v>7</v>
      </c>
      <c r="GU26" s="62">
        <v>5</v>
      </c>
      <c r="GV26" s="62">
        <v>4</v>
      </c>
      <c r="GW26" s="62">
        <v>8</v>
      </c>
      <c r="GX26" s="62">
        <v>8</v>
      </c>
      <c r="GY26" s="62">
        <v>8</v>
      </c>
      <c r="GZ26" s="62">
        <v>8</v>
      </c>
      <c r="HA26" s="62">
        <v>8</v>
      </c>
      <c r="HB26" s="62">
        <v>6</v>
      </c>
      <c r="HC26" s="64">
        <f t="shared" si="85"/>
        <v>84</v>
      </c>
      <c r="HD26" s="62">
        <v>6</v>
      </c>
      <c r="HE26" s="62">
        <v>7</v>
      </c>
      <c r="HF26" s="62">
        <v>9</v>
      </c>
      <c r="HG26" s="62">
        <v>7</v>
      </c>
      <c r="HH26" s="62">
        <v>4</v>
      </c>
      <c r="HI26" s="62">
        <v>2</v>
      </c>
      <c r="HJ26" s="62">
        <v>10</v>
      </c>
      <c r="HK26" s="62">
        <v>9</v>
      </c>
      <c r="HL26" s="62">
        <v>2</v>
      </c>
      <c r="HM26" s="62">
        <v>3</v>
      </c>
      <c r="HN26" s="62">
        <v>9</v>
      </c>
      <c r="HO26" s="62">
        <v>12</v>
      </c>
      <c r="HP26" s="63">
        <f t="shared" si="86"/>
        <v>80</v>
      </c>
      <c r="HQ26" s="62">
        <v>6</v>
      </c>
      <c r="HR26" s="62">
        <v>11</v>
      </c>
      <c r="HS26" s="62">
        <v>10</v>
      </c>
      <c r="HT26" s="62">
        <v>9</v>
      </c>
      <c r="HU26" s="62">
        <v>8</v>
      </c>
      <c r="HV26" s="62">
        <v>7</v>
      </c>
      <c r="HW26" s="62">
        <v>6</v>
      </c>
      <c r="HX26" s="62">
        <v>6</v>
      </c>
      <c r="HY26" s="62">
        <v>7</v>
      </c>
      <c r="HZ26" s="62">
        <v>11</v>
      </c>
      <c r="IA26" s="62">
        <v>4</v>
      </c>
      <c r="IB26" s="62">
        <v>4</v>
      </c>
      <c r="IC26" s="64">
        <f t="shared" si="87"/>
        <v>89</v>
      </c>
      <c r="ID26" s="62">
        <v>7</v>
      </c>
      <c r="IE26" s="62">
        <v>6</v>
      </c>
      <c r="IF26" s="62">
        <v>7</v>
      </c>
      <c r="IG26" s="62">
        <v>6</v>
      </c>
      <c r="IH26" s="62">
        <v>5</v>
      </c>
      <c r="II26" s="62">
        <v>7</v>
      </c>
      <c r="IJ26" s="62">
        <v>11</v>
      </c>
      <c r="IK26" s="62">
        <v>4</v>
      </c>
      <c r="IL26" s="62">
        <v>7</v>
      </c>
      <c r="IM26" s="62">
        <v>6</v>
      </c>
      <c r="IN26" s="62">
        <v>9</v>
      </c>
      <c r="IO26" s="62">
        <v>5</v>
      </c>
      <c r="IP26" s="64">
        <f t="shared" si="88"/>
        <v>80</v>
      </c>
      <c r="IQ26" s="62">
        <v>7</v>
      </c>
      <c r="IR26" s="62">
        <v>10</v>
      </c>
      <c r="IS26" s="62">
        <v>10</v>
      </c>
      <c r="IT26" s="62">
        <v>7</v>
      </c>
      <c r="IU26" s="62">
        <v>5</v>
      </c>
      <c r="IV26" s="62">
        <v>4</v>
      </c>
      <c r="IW26" s="62">
        <v>8</v>
      </c>
      <c r="IX26" s="62">
        <v>4</v>
      </c>
      <c r="IY26" s="62">
        <v>6</v>
      </c>
      <c r="IZ26" s="62">
        <v>9</v>
      </c>
      <c r="JA26" s="62">
        <v>7</v>
      </c>
      <c r="JB26" s="62">
        <v>4</v>
      </c>
      <c r="JC26" s="64">
        <f t="shared" si="89"/>
        <v>81</v>
      </c>
      <c r="JD26" s="62">
        <v>10</v>
      </c>
      <c r="JE26" s="62">
        <v>12</v>
      </c>
      <c r="JF26" s="62">
        <v>10</v>
      </c>
      <c r="JG26" s="62">
        <v>9</v>
      </c>
      <c r="JH26" s="62">
        <v>9</v>
      </c>
      <c r="JI26" s="62">
        <v>8</v>
      </c>
      <c r="JJ26" s="62">
        <v>7</v>
      </c>
      <c r="JK26" s="62">
        <v>5</v>
      </c>
      <c r="JL26" s="62">
        <v>3</v>
      </c>
      <c r="JM26" s="62">
        <v>5</v>
      </c>
      <c r="JN26" s="62">
        <v>7</v>
      </c>
      <c r="JO26" s="62">
        <v>5</v>
      </c>
      <c r="JP26" s="64">
        <f t="shared" si="90"/>
        <v>90</v>
      </c>
      <c r="JQ26" s="62">
        <v>10</v>
      </c>
      <c r="JR26" s="62">
        <v>12</v>
      </c>
      <c r="JS26" s="62">
        <v>7</v>
      </c>
      <c r="JT26" s="62">
        <v>6</v>
      </c>
      <c r="JU26" s="62">
        <v>5</v>
      </c>
      <c r="JV26" s="62">
        <v>11</v>
      </c>
      <c r="JW26" s="62">
        <v>3</v>
      </c>
      <c r="JX26" s="62">
        <v>3</v>
      </c>
      <c r="JY26" s="62">
        <v>4</v>
      </c>
      <c r="JZ26" s="62">
        <v>10</v>
      </c>
      <c r="KA26" s="62">
        <v>5</v>
      </c>
      <c r="KB26" s="62">
        <v>10</v>
      </c>
      <c r="KC26" s="64">
        <f t="shared" si="91"/>
        <v>86</v>
      </c>
      <c r="KD26" s="62">
        <v>4</v>
      </c>
      <c r="KE26" s="62">
        <v>14</v>
      </c>
      <c r="KF26" s="62">
        <v>15</v>
      </c>
      <c r="KG26" s="62">
        <v>10</v>
      </c>
      <c r="KH26" s="62">
        <v>11</v>
      </c>
      <c r="KI26" s="62">
        <v>10</v>
      </c>
      <c r="KJ26" s="62">
        <v>3</v>
      </c>
      <c r="KK26" s="62">
        <v>3</v>
      </c>
      <c r="KL26" s="62">
        <v>11</v>
      </c>
      <c r="KM26" s="62">
        <v>10</v>
      </c>
      <c r="KN26" s="62">
        <v>2</v>
      </c>
      <c r="KO26" s="62">
        <v>17</v>
      </c>
      <c r="KP26" s="64">
        <f t="shared" si="92"/>
        <v>110</v>
      </c>
      <c r="KQ26" s="62">
        <v>12</v>
      </c>
      <c r="KR26" s="62">
        <v>15</v>
      </c>
      <c r="KS26" s="62">
        <v>12</v>
      </c>
      <c r="KT26" s="62">
        <v>12</v>
      </c>
      <c r="KU26" s="62">
        <v>6</v>
      </c>
      <c r="KV26" s="62">
        <v>1</v>
      </c>
      <c r="KW26" s="62">
        <v>0</v>
      </c>
      <c r="KX26" s="62">
        <v>15</v>
      </c>
      <c r="KY26" s="62">
        <v>6</v>
      </c>
      <c r="KZ26" s="62">
        <v>13</v>
      </c>
      <c r="LA26" s="62">
        <v>5</v>
      </c>
      <c r="LB26" s="62">
        <v>10</v>
      </c>
      <c r="LC26" s="64">
        <f t="shared" si="93"/>
        <v>107</v>
      </c>
      <c r="LD26" s="62">
        <v>24</v>
      </c>
      <c r="LE26" s="62">
        <v>12</v>
      </c>
      <c r="LF26" s="62">
        <v>14</v>
      </c>
      <c r="LG26" s="62">
        <v>8</v>
      </c>
      <c r="LH26" s="62">
        <v>18</v>
      </c>
      <c r="LI26" s="62">
        <v>2</v>
      </c>
      <c r="LJ26" s="62">
        <v>5</v>
      </c>
      <c r="LK26" s="62">
        <v>9</v>
      </c>
      <c r="LL26" s="62">
        <v>4</v>
      </c>
      <c r="LM26" s="62">
        <v>9</v>
      </c>
      <c r="LN26" s="62">
        <v>10</v>
      </c>
      <c r="LO26" s="62">
        <v>9</v>
      </c>
      <c r="LP26" s="64">
        <f t="shared" si="94"/>
        <v>124</v>
      </c>
      <c r="LQ26" s="164">
        <v>9</v>
      </c>
      <c r="LR26" s="164">
        <v>6</v>
      </c>
      <c r="LS26" s="164">
        <v>9</v>
      </c>
      <c r="LT26" s="164">
        <v>8</v>
      </c>
      <c r="LU26" s="164">
        <v>4</v>
      </c>
      <c r="LV26" s="164">
        <v>3</v>
      </c>
      <c r="LW26" s="164">
        <v>5</v>
      </c>
      <c r="LX26" s="164">
        <v>6</v>
      </c>
      <c r="LY26" s="164">
        <v>9</v>
      </c>
      <c r="LZ26" s="164">
        <v>0</v>
      </c>
      <c r="MA26" s="164">
        <v>0</v>
      </c>
      <c r="MB26" s="164">
        <v>19</v>
      </c>
      <c r="MC26" s="64">
        <f t="shared" si="95"/>
        <v>78</v>
      </c>
      <c r="MD26" s="164">
        <v>25</v>
      </c>
      <c r="ME26" s="164">
        <v>6</v>
      </c>
      <c r="MF26" s="164">
        <v>11</v>
      </c>
      <c r="MG26" s="164">
        <v>14</v>
      </c>
      <c r="MH26" s="164">
        <v>4</v>
      </c>
      <c r="MI26" s="164">
        <v>8</v>
      </c>
      <c r="MJ26" s="164">
        <v>8</v>
      </c>
      <c r="MK26" s="164"/>
      <c r="ML26" s="164"/>
      <c r="MM26" s="164"/>
      <c r="MN26" s="164"/>
      <c r="MO26" s="164"/>
      <c r="MP26" s="64">
        <f t="shared" si="96"/>
        <v>76</v>
      </c>
    </row>
    <row r="27" spans="1:354" x14ac:dyDescent="0.25">
      <c r="A27" s="195"/>
      <c r="B27" s="198"/>
      <c r="C27" s="12" t="s">
        <v>91</v>
      </c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3">
        <f t="shared" si="0"/>
        <v>0</v>
      </c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3">
        <f t="shared" si="1"/>
        <v>0</v>
      </c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3">
        <f t="shared" si="2"/>
        <v>0</v>
      </c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3">
        <f t="shared" si="3"/>
        <v>0</v>
      </c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4">
        <f t="shared" si="4"/>
        <v>0</v>
      </c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4">
        <f t="shared" si="5"/>
        <v>0</v>
      </c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3">
        <f t="shared" si="6"/>
        <v>0</v>
      </c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3">
        <f t="shared" si="7"/>
        <v>0</v>
      </c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3">
        <f t="shared" si="8"/>
        <v>0</v>
      </c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3">
        <f t="shared" si="9"/>
        <v>0</v>
      </c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4">
        <f t="shared" si="10"/>
        <v>0</v>
      </c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4">
        <f t="shared" si="11"/>
        <v>0</v>
      </c>
      <c r="FD27" s="62">
        <v>20</v>
      </c>
      <c r="FE27" s="62">
        <v>19</v>
      </c>
      <c r="FF27" s="62">
        <v>13</v>
      </c>
      <c r="FG27" s="62">
        <v>22</v>
      </c>
      <c r="FH27" s="62">
        <v>15</v>
      </c>
      <c r="FI27" s="62">
        <v>10</v>
      </c>
      <c r="FJ27" s="62">
        <v>18</v>
      </c>
      <c r="FK27" s="62">
        <v>17</v>
      </c>
      <c r="FL27" s="62">
        <v>12</v>
      </c>
      <c r="FM27" s="62">
        <v>18</v>
      </c>
      <c r="FN27" s="62">
        <v>21</v>
      </c>
      <c r="FO27" s="62">
        <v>24</v>
      </c>
      <c r="FP27" s="63">
        <f t="shared" si="12"/>
        <v>209</v>
      </c>
      <c r="FQ27" s="62">
        <v>17</v>
      </c>
      <c r="FR27" s="62">
        <v>14</v>
      </c>
      <c r="FS27" s="62">
        <v>17</v>
      </c>
      <c r="FT27" s="62">
        <v>18</v>
      </c>
      <c r="FU27" s="62">
        <v>18</v>
      </c>
      <c r="FV27" s="62">
        <v>18</v>
      </c>
      <c r="FW27" s="62">
        <v>16</v>
      </c>
      <c r="FX27" s="62">
        <v>13</v>
      </c>
      <c r="FY27" s="62">
        <v>11</v>
      </c>
      <c r="FZ27" s="62">
        <v>26</v>
      </c>
      <c r="GA27" s="62">
        <v>15</v>
      </c>
      <c r="GB27" s="62">
        <v>18</v>
      </c>
      <c r="GC27" s="63">
        <f t="shared" si="83"/>
        <v>201</v>
      </c>
      <c r="GD27" s="62">
        <v>14</v>
      </c>
      <c r="GE27" s="62">
        <v>16</v>
      </c>
      <c r="GF27" s="62">
        <v>18</v>
      </c>
      <c r="GG27" s="62">
        <v>13</v>
      </c>
      <c r="GH27" s="62">
        <v>17</v>
      </c>
      <c r="GI27" s="62">
        <v>15</v>
      </c>
      <c r="GJ27" s="62">
        <v>22</v>
      </c>
      <c r="GK27" s="62">
        <v>10</v>
      </c>
      <c r="GL27" s="62">
        <v>22</v>
      </c>
      <c r="GM27" s="62">
        <v>17</v>
      </c>
      <c r="GN27" s="62">
        <v>24</v>
      </c>
      <c r="GO27" s="62">
        <v>13</v>
      </c>
      <c r="GP27" s="63">
        <f t="shared" si="84"/>
        <v>201</v>
      </c>
      <c r="GQ27" s="62">
        <v>27</v>
      </c>
      <c r="GR27" s="62">
        <v>20</v>
      </c>
      <c r="GS27" s="62">
        <v>21</v>
      </c>
      <c r="GT27" s="62">
        <v>24</v>
      </c>
      <c r="GU27" s="62">
        <v>12</v>
      </c>
      <c r="GV27" s="62">
        <v>7</v>
      </c>
      <c r="GW27" s="62">
        <v>15</v>
      </c>
      <c r="GX27" s="62">
        <v>15</v>
      </c>
      <c r="GY27" s="62">
        <v>12</v>
      </c>
      <c r="GZ27" s="62">
        <v>15</v>
      </c>
      <c r="HA27" s="62">
        <v>15</v>
      </c>
      <c r="HB27" s="62">
        <v>23</v>
      </c>
      <c r="HC27" s="64">
        <f t="shared" si="85"/>
        <v>206</v>
      </c>
      <c r="HD27" s="62">
        <v>24</v>
      </c>
      <c r="HE27" s="62">
        <v>23</v>
      </c>
      <c r="HF27" s="62">
        <v>21</v>
      </c>
      <c r="HG27" s="62">
        <v>10</v>
      </c>
      <c r="HH27" s="62">
        <v>15</v>
      </c>
      <c r="HI27" s="62">
        <v>15</v>
      </c>
      <c r="HJ27" s="62">
        <v>13</v>
      </c>
      <c r="HK27" s="62">
        <v>12</v>
      </c>
      <c r="HL27" s="62">
        <v>14</v>
      </c>
      <c r="HM27" s="62">
        <v>14</v>
      </c>
      <c r="HN27" s="62">
        <v>27</v>
      </c>
      <c r="HO27" s="62">
        <v>23</v>
      </c>
      <c r="HP27" s="63">
        <f t="shared" si="86"/>
        <v>211</v>
      </c>
      <c r="HQ27" s="62">
        <v>14</v>
      </c>
      <c r="HR27" s="62">
        <v>17</v>
      </c>
      <c r="HS27" s="62">
        <v>17</v>
      </c>
      <c r="HT27" s="62">
        <v>16</v>
      </c>
      <c r="HU27" s="62">
        <v>14</v>
      </c>
      <c r="HV27" s="62">
        <v>14</v>
      </c>
      <c r="HW27" s="62">
        <v>20</v>
      </c>
      <c r="HX27" s="62">
        <v>14</v>
      </c>
      <c r="HY27" s="62">
        <v>19</v>
      </c>
      <c r="HZ27" s="62">
        <v>16</v>
      </c>
      <c r="IA27" s="62">
        <v>24</v>
      </c>
      <c r="IB27" s="62">
        <v>31</v>
      </c>
      <c r="IC27" s="64">
        <f t="shared" si="87"/>
        <v>216</v>
      </c>
      <c r="ID27" s="62">
        <v>18</v>
      </c>
      <c r="IE27" s="62">
        <v>23</v>
      </c>
      <c r="IF27" s="62">
        <v>23</v>
      </c>
      <c r="IG27" s="62">
        <v>21</v>
      </c>
      <c r="IH27" s="62">
        <v>20</v>
      </c>
      <c r="II27" s="62">
        <v>13</v>
      </c>
      <c r="IJ27" s="62">
        <v>19</v>
      </c>
      <c r="IK27" s="62">
        <v>24</v>
      </c>
      <c r="IL27" s="62">
        <v>7</v>
      </c>
      <c r="IM27" s="62">
        <v>13</v>
      </c>
      <c r="IN27" s="62">
        <v>17</v>
      </c>
      <c r="IO27" s="62">
        <v>23</v>
      </c>
      <c r="IP27" s="64">
        <f t="shared" si="88"/>
        <v>221</v>
      </c>
      <c r="IQ27" s="62">
        <v>9</v>
      </c>
      <c r="IR27" s="62">
        <v>15</v>
      </c>
      <c r="IS27" s="62">
        <v>13</v>
      </c>
      <c r="IT27" s="62">
        <v>15</v>
      </c>
      <c r="IU27" s="62">
        <v>24</v>
      </c>
      <c r="IV27" s="62">
        <v>9</v>
      </c>
      <c r="IW27" s="62">
        <v>26</v>
      </c>
      <c r="IX27" s="62">
        <v>19</v>
      </c>
      <c r="IY27" s="62">
        <v>9</v>
      </c>
      <c r="IZ27" s="62">
        <v>23</v>
      </c>
      <c r="JA27" s="62">
        <v>12</v>
      </c>
      <c r="JB27" s="62">
        <v>28</v>
      </c>
      <c r="JC27" s="64">
        <f t="shared" si="89"/>
        <v>202</v>
      </c>
      <c r="JD27" s="62">
        <v>26</v>
      </c>
      <c r="JE27" s="62">
        <v>26</v>
      </c>
      <c r="JF27" s="62">
        <v>29</v>
      </c>
      <c r="JG27" s="62">
        <v>28</v>
      </c>
      <c r="JH27" s="62">
        <v>19</v>
      </c>
      <c r="JI27" s="62">
        <v>16</v>
      </c>
      <c r="JJ27" s="62">
        <v>16</v>
      </c>
      <c r="JK27" s="62">
        <v>15</v>
      </c>
      <c r="JL27" s="62">
        <v>24</v>
      </c>
      <c r="JM27" s="62">
        <v>17</v>
      </c>
      <c r="JN27" s="62">
        <v>21</v>
      </c>
      <c r="JO27" s="62">
        <v>15</v>
      </c>
      <c r="JP27" s="64">
        <f t="shared" si="90"/>
        <v>252</v>
      </c>
      <c r="JQ27" s="62">
        <v>19</v>
      </c>
      <c r="JR27" s="62">
        <v>10</v>
      </c>
      <c r="JS27" s="62">
        <v>12</v>
      </c>
      <c r="JT27" s="62">
        <v>10</v>
      </c>
      <c r="JU27" s="62">
        <v>20</v>
      </c>
      <c r="JV27" s="62">
        <v>25</v>
      </c>
      <c r="JW27" s="62">
        <v>20</v>
      </c>
      <c r="JX27" s="62">
        <v>12</v>
      </c>
      <c r="JY27" s="62">
        <v>24</v>
      </c>
      <c r="JZ27" s="62">
        <v>20</v>
      </c>
      <c r="KA27" s="62">
        <v>19</v>
      </c>
      <c r="KB27" s="62">
        <v>24</v>
      </c>
      <c r="KC27" s="64">
        <f t="shared" si="91"/>
        <v>215</v>
      </c>
      <c r="KD27" s="62">
        <v>23</v>
      </c>
      <c r="KE27" s="62">
        <v>29</v>
      </c>
      <c r="KF27" s="62">
        <v>29</v>
      </c>
      <c r="KG27" s="62">
        <v>22</v>
      </c>
      <c r="KH27" s="62">
        <v>22</v>
      </c>
      <c r="KI27" s="62">
        <v>24</v>
      </c>
      <c r="KJ27" s="62">
        <v>21</v>
      </c>
      <c r="KK27" s="62">
        <v>18</v>
      </c>
      <c r="KL27" s="62">
        <v>23</v>
      </c>
      <c r="KM27" s="62">
        <v>23</v>
      </c>
      <c r="KN27" s="62">
        <v>16</v>
      </c>
      <c r="KO27" s="62">
        <v>29</v>
      </c>
      <c r="KP27" s="64">
        <f t="shared" si="92"/>
        <v>279</v>
      </c>
      <c r="KQ27" s="62">
        <v>23</v>
      </c>
      <c r="KR27" s="62">
        <v>23</v>
      </c>
      <c r="KS27" s="62">
        <v>30</v>
      </c>
      <c r="KT27" s="62">
        <v>19</v>
      </c>
      <c r="KU27" s="62">
        <v>17</v>
      </c>
      <c r="KV27" s="62">
        <v>19</v>
      </c>
      <c r="KW27" s="62">
        <v>11</v>
      </c>
      <c r="KX27" s="62">
        <v>18</v>
      </c>
      <c r="KY27" s="62">
        <v>27</v>
      </c>
      <c r="KZ27" s="62">
        <v>21</v>
      </c>
      <c r="LA27" s="62">
        <v>32</v>
      </c>
      <c r="LB27" s="62">
        <v>25</v>
      </c>
      <c r="LC27" s="64">
        <f t="shared" si="93"/>
        <v>265</v>
      </c>
      <c r="LD27" s="62">
        <v>58</v>
      </c>
      <c r="LE27" s="62">
        <v>15</v>
      </c>
      <c r="LF27" s="62">
        <v>22</v>
      </c>
      <c r="LG27" s="62">
        <v>13</v>
      </c>
      <c r="LH27" s="62">
        <v>24</v>
      </c>
      <c r="LI27" s="62">
        <v>19</v>
      </c>
      <c r="LJ27" s="62">
        <v>29</v>
      </c>
      <c r="LK27" s="62">
        <v>24</v>
      </c>
      <c r="LL27" s="62">
        <v>11</v>
      </c>
      <c r="LM27" s="62">
        <v>14</v>
      </c>
      <c r="LN27" s="62">
        <v>14</v>
      </c>
      <c r="LO27" s="62">
        <v>14</v>
      </c>
      <c r="LP27" s="64">
        <f t="shared" si="94"/>
        <v>257</v>
      </c>
      <c r="LQ27" s="164">
        <v>7</v>
      </c>
      <c r="LR27" s="164">
        <v>15</v>
      </c>
      <c r="LS27" s="164">
        <v>23</v>
      </c>
      <c r="LT27" s="164">
        <v>21</v>
      </c>
      <c r="LU27" s="164">
        <v>13</v>
      </c>
      <c r="LV27" s="164">
        <v>20</v>
      </c>
      <c r="LW27" s="164">
        <v>25</v>
      </c>
      <c r="LX27" s="164">
        <v>25</v>
      </c>
      <c r="LY27" s="164">
        <v>7</v>
      </c>
      <c r="LZ27" s="164">
        <v>0</v>
      </c>
      <c r="MA27" s="164">
        <v>0</v>
      </c>
      <c r="MB27" s="164">
        <v>0</v>
      </c>
      <c r="MC27" s="64">
        <f t="shared" si="95"/>
        <v>156</v>
      </c>
      <c r="MD27" s="164">
        <v>1</v>
      </c>
      <c r="ME27" s="164">
        <v>43</v>
      </c>
      <c r="MF27" s="164">
        <v>39</v>
      </c>
      <c r="MG27" s="164">
        <v>69</v>
      </c>
      <c r="MH27" s="164">
        <v>18</v>
      </c>
      <c r="MI27" s="164">
        <v>20</v>
      </c>
      <c r="MJ27" s="164">
        <v>46</v>
      </c>
      <c r="MK27" s="164"/>
      <c r="ML27" s="164"/>
      <c r="MM27" s="164"/>
      <c r="MN27" s="164"/>
      <c r="MO27" s="164"/>
      <c r="MP27" s="64">
        <f t="shared" si="96"/>
        <v>236</v>
      </c>
    </row>
    <row r="28" spans="1:354" x14ac:dyDescent="0.25">
      <c r="A28" s="195"/>
      <c r="B28" s="198"/>
      <c r="C28" s="12" t="s">
        <v>92</v>
      </c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3">
        <f t="shared" si="0"/>
        <v>0</v>
      </c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3">
        <f t="shared" si="1"/>
        <v>0</v>
      </c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3">
        <f t="shared" si="2"/>
        <v>0</v>
      </c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3">
        <f t="shared" si="3"/>
        <v>0</v>
      </c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4">
        <f t="shared" si="4"/>
        <v>0</v>
      </c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4">
        <f t="shared" si="5"/>
        <v>0</v>
      </c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3">
        <f t="shared" si="6"/>
        <v>0</v>
      </c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3">
        <f t="shared" si="7"/>
        <v>0</v>
      </c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3">
        <f t="shared" si="8"/>
        <v>0</v>
      </c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3">
        <f t="shared" si="9"/>
        <v>0</v>
      </c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4">
        <f t="shared" si="10"/>
        <v>0</v>
      </c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4">
        <f t="shared" si="11"/>
        <v>0</v>
      </c>
      <c r="FD28" s="62">
        <v>22</v>
      </c>
      <c r="FE28" s="62">
        <v>14</v>
      </c>
      <c r="FF28" s="62">
        <v>17</v>
      </c>
      <c r="FG28" s="62">
        <v>17</v>
      </c>
      <c r="FH28" s="62">
        <v>10</v>
      </c>
      <c r="FI28" s="62">
        <v>11</v>
      </c>
      <c r="FJ28" s="62">
        <v>20</v>
      </c>
      <c r="FK28" s="62">
        <v>8</v>
      </c>
      <c r="FL28" s="62">
        <v>13</v>
      </c>
      <c r="FM28" s="62">
        <v>8</v>
      </c>
      <c r="FN28" s="62">
        <v>12</v>
      </c>
      <c r="FO28" s="62">
        <v>16</v>
      </c>
      <c r="FP28" s="63">
        <f t="shared" si="12"/>
        <v>168</v>
      </c>
      <c r="FQ28" s="62">
        <v>20</v>
      </c>
      <c r="FR28" s="62">
        <v>13</v>
      </c>
      <c r="FS28" s="62">
        <v>17</v>
      </c>
      <c r="FT28" s="62">
        <v>12</v>
      </c>
      <c r="FU28" s="62">
        <v>14</v>
      </c>
      <c r="FV28" s="62">
        <v>16</v>
      </c>
      <c r="FW28" s="62">
        <v>5</v>
      </c>
      <c r="FX28" s="62">
        <v>11</v>
      </c>
      <c r="FY28" s="62">
        <v>16</v>
      </c>
      <c r="FZ28" s="62">
        <v>14</v>
      </c>
      <c r="GA28" s="62">
        <v>10</v>
      </c>
      <c r="GB28" s="62">
        <v>19</v>
      </c>
      <c r="GC28" s="63">
        <f t="shared" si="83"/>
        <v>167</v>
      </c>
      <c r="GD28" s="62">
        <v>18</v>
      </c>
      <c r="GE28" s="62">
        <v>17</v>
      </c>
      <c r="GF28" s="62">
        <v>13</v>
      </c>
      <c r="GG28" s="62">
        <v>14</v>
      </c>
      <c r="GH28" s="62">
        <v>15</v>
      </c>
      <c r="GI28" s="62">
        <v>10</v>
      </c>
      <c r="GJ28" s="62">
        <v>9</v>
      </c>
      <c r="GK28" s="62">
        <v>0.14000000000000001</v>
      </c>
      <c r="GL28" s="62">
        <v>17</v>
      </c>
      <c r="GM28" s="62">
        <v>14</v>
      </c>
      <c r="GN28" s="62">
        <v>11</v>
      </c>
      <c r="GO28" s="62">
        <v>11</v>
      </c>
      <c r="GP28" s="63">
        <f t="shared" si="84"/>
        <v>149.13999999999999</v>
      </c>
      <c r="GQ28" s="62">
        <v>18</v>
      </c>
      <c r="GR28" s="62">
        <v>13</v>
      </c>
      <c r="GS28" s="62">
        <v>11</v>
      </c>
      <c r="GT28" s="62">
        <v>12</v>
      </c>
      <c r="GU28" s="62">
        <v>14</v>
      </c>
      <c r="GV28" s="62">
        <v>20</v>
      </c>
      <c r="GW28" s="62">
        <v>12</v>
      </c>
      <c r="GX28" s="62">
        <v>13</v>
      </c>
      <c r="GY28" s="62">
        <v>8</v>
      </c>
      <c r="GZ28" s="62">
        <v>13</v>
      </c>
      <c r="HA28" s="62">
        <v>12</v>
      </c>
      <c r="HB28" s="62">
        <v>9</v>
      </c>
      <c r="HC28" s="64">
        <f t="shared" si="85"/>
        <v>155</v>
      </c>
      <c r="HD28" s="62">
        <v>14</v>
      </c>
      <c r="HE28" s="62">
        <v>9</v>
      </c>
      <c r="HF28" s="62">
        <v>20</v>
      </c>
      <c r="HG28" s="62">
        <v>28</v>
      </c>
      <c r="HH28" s="62">
        <v>15</v>
      </c>
      <c r="HI28" s="62">
        <v>16</v>
      </c>
      <c r="HJ28" s="62">
        <v>13</v>
      </c>
      <c r="HK28" s="62">
        <v>13</v>
      </c>
      <c r="HL28" s="62">
        <v>12</v>
      </c>
      <c r="HM28" s="62">
        <v>13</v>
      </c>
      <c r="HN28" s="62">
        <v>18</v>
      </c>
      <c r="HO28" s="62">
        <v>18</v>
      </c>
      <c r="HP28" s="63">
        <f t="shared" si="86"/>
        <v>189</v>
      </c>
      <c r="HQ28" s="62">
        <v>20</v>
      </c>
      <c r="HR28" s="62">
        <v>17</v>
      </c>
      <c r="HS28" s="62">
        <v>19</v>
      </c>
      <c r="HT28" s="62">
        <v>19</v>
      </c>
      <c r="HU28" s="62">
        <v>9</v>
      </c>
      <c r="HV28" s="62">
        <v>17</v>
      </c>
      <c r="HW28" s="62">
        <v>10</v>
      </c>
      <c r="HX28" s="62">
        <v>18</v>
      </c>
      <c r="HY28" s="62">
        <v>8</v>
      </c>
      <c r="HZ28" s="62">
        <v>12</v>
      </c>
      <c r="IA28" s="62">
        <v>12</v>
      </c>
      <c r="IB28" s="62">
        <v>13</v>
      </c>
      <c r="IC28" s="64">
        <f t="shared" si="87"/>
        <v>174</v>
      </c>
      <c r="ID28" s="62">
        <v>20</v>
      </c>
      <c r="IE28" s="62">
        <v>15</v>
      </c>
      <c r="IF28" s="62">
        <v>17</v>
      </c>
      <c r="IG28" s="62">
        <v>18</v>
      </c>
      <c r="IH28" s="62">
        <v>19</v>
      </c>
      <c r="II28" s="62">
        <v>12</v>
      </c>
      <c r="IJ28" s="62">
        <v>15</v>
      </c>
      <c r="IK28" s="62">
        <v>6</v>
      </c>
      <c r="IL28" s="62">
        <v>15</v>
      </c>
      <c r="IM28" s="62">
        <v>13</v>
      </c>
      <c r="IN28" s="62">
        <v>23</v>
      </c>
      <c r="IO28" s="62">
        <v>12</v>
      </c>
      <c r="IP28" s="64">
        <f t="shared" si="88"/>
        <v>185</v>
      </c>
      <c r="IQ28" s="62">
        <v>11</v>
      </c>
      <c r="IR28" s="62">
        <v>17</v>
      </c>
      <c r="IS28" s="62">
        <v>21</v>
      </c>
      <c r="IT28" s="62">
        <v>13</v>
      </c>
      <c r="IU28" s="62">
        <v>11</v>
      </c>
      <c r="IV28" s="62">
        <v>13</v>
      </c>
      <c r="IW28" s="62">
        <v>12</v>
      </c>
      <c r="IX28" s="62">
        <v>14</v>
      </c>
      <c r="IY28" s="62">
        <v>13</v>
      </c>
      <c r="IZ28" s="62">
        <v>9</v>
      </c>
      <c r="JA28" s="62">
        <v>18</v>
      </c>
      <c r="JB28" s="62">
        <v>8</v>
      </c>
      <c r="JC28" s="64">
        <f t="shared" si="89"/>
        <v>160</v>
      </c>
      <c r="JD28" s="62">
        <v>25</v>
      </c>
      <c r="JE28" s="62">
        <v>10</v>
      </c>
      <c r="JF28" s="62">
        <v>19</v>
      </c>
      <c r="JG28" s="62">
        <v>17</v>
      </c>
      <c r="JH28" s="62">
        <v>14</v>
      </c>
      <c r="JI28" s="62">
        <v>14</v>
      </c>
      <c r="JJ28" s="62">
        <v>14</v>
      </c>
      <c r="JK28" s="62">
        <v>16</v>
      </c>
      <c r="JL28" s="62">
        <v>14</v>
      </c>
      <c r="JM28" s="62">
        <v>6</v>
      </c>
      <c r="JN28" s="62">
        <v>19</v>
      </c>
      <c r="JO28" s="62">
        <v>17</v>
      </c>
      <c r="JP28" s="64">
        <f t="shared" si="90"/>
        <v>185</v>
      </c>
      <c r="JQ28" s="62">
        <v>17</v>
      </c>
      <c r="JR28" s="62">
        <v>19</v>
      </c>
      <c r="JS28" s="62">
        <v>10</v>
      </c>
      <c r="JT28" s="62">
        <v>16</v>
      </c>
      <c r="JU28" s="62">
        <v>10</v>
      </c>
      <c r="JV28" s="62">
        <v>15</v>
      </c>
      <c r="JW28" s="62">
        <v>11</v>
      </c>
      <c r="JX28" s="62">
        <v>15</v>
      </c>
      <c r="JY28" s="62">
        <v>11</v>
      </c>
      <c r="JZ28" s="62">
        <v>17</v>
      </c>
      <c r="KA28" s="62">
        <v>21</v>
      </c>
      <c r="KB28" s="62">
        <v>26</v>
      </c>
      <c r="KC28" s="64">
        <f t="shared" si="91"/>
        <v>188</v>
      </c>
      <c r="KD28" s="62">
        <v>20</v>
      </c>
      <c r="KE28" s="62">
        <v>23</v>
      </c>
      <c r="KF28" s="62">
        <v>34</v>
      </c>
      <c r="KG28" s="62">
        <v>21</v>
      </c>
      <c r="KH28" s="62">
        <v>46</v>
      </c>
      <c r="KI28" s="62">
        <v>21</v>
      </c>
      <c r="KJ28" s="62">
        <v>22</v>
      </c>
      <c r="KK28" s="62">
        <v>9</v>
      </c>
      <c r="KL28" s="62">
        <v>25</v>
      </c>
      <c r="KM28" s="62">
        <v>21</v>
      </c>
      <c r="KN28" s="62">
        <v>23</v>
      </c>
      <c r="KO28" s="62">
        <v>15</v>
      </c>
      <c r="KP28" s="64">
        <f t="shared" si="92"/>
        <v>280</v>
      </c>
      <c r="KQ28" s="62">
        <v>16</v>
      </c>
      <c r="KR28" s="62">
        <v>23</v>
      </c>
      <c r="KS28" s="62">
        <v>16</v>
      </c>
      <c r="KT28" s="62">
        <v>9</v>
      </c>
      <c r="KU28" s="62">
        <v>16</v>
      </c>
      <c r="KV28" s="62">
        <v>8</v>
      </c>
      <c r="KW28" s="62">
        <v>2</v>
      </c>
      <c r="KX28" s="62">
        <v>19</v>
      </c>
      <c r="KY28" s="62">
        <v>21</v>
      </c>
      <c r="KZ28" s="62">
        <v>7</v>
      </c>
      <c r="LA28" s="62">
        <v>29</v>
      </c>
      <c r="LB28" s="62">
        <v>13</v>
      </c>
      <c r="LC28" s="64">
        <f t="shared" si="93"/>
        <v>179</v>
      </c>
      <c r="LD28" s="62">
        <v>62</v>
      </c>
      <c r="LE28" s="62">
        <v>12</v>
      </c>
      <c r="LF28" s="62">
        <v>17</v>
      </c>
      <c r="LG28" s="62">
        <v>10</v>
      </c>
      <c r="LH28" s="62">
        <v>25</v>
      </c>
      <c r="LI28" s="62">
        <v>11</v>
      </c>
      <c r="LJ28" s="62">
        <v>18</v>
      </c>
      <c r="LK28" s="62">
        <v>15</v>
      </c>
      <c r="LL28" s="62">
        <v>22</v>
      </c>
      <c r="LM28" s="62">
        <v>13</v>
      </c>
      <c r="LN28" s="62">
        <v>15</v>
      </c>
      <c r="LO28" s="62">
        <v>12</v>
      </c>
      <c r="LP28" s="64">
        <f t="shared" si="94"/>
        <v>232</v>
      </c>
      <c r="LQ28" s="164">
        <v>16</v>
      </c>
      <c r="LR28" s="164">
        <v>10</v>
      </c>
      <c r="LS28" s="164">
        <v>16</v>
      </c>
      <c r="LT28" s="164">
        <v>26</v>
      </c>
      <c r="LU28" s="164">
        <v>16</v>
      </c>
      <c r="LV28" s="164">
        <v>13</v>
      </c>
      <c r="LW28" s="164">
        <v>11</v>
      </c>
      <c r="LX28" s="164">
        <v>12</v>
      </c>
      <c r="LY28" s="164">
        <v>17</v>
      </c>
      <c r="LZ28" s="164">
        <v>0</v>
      </c>
      <c r="MA28" s="164">
        <v>0</v>
      </c>
      <c r="MB28" s="164">
        <v>16</v>
      </c>
      <c r="MC28" s="64">
        <f t="shared" si="95"/>
        <v>153</v>
      </c>
      <c r="MD28" s="164">
        <v>28</v>
      </c>
      <c r="ME28" s="164">
        <v>58</v>
      </c>
      <c r="MF28" s="164">
        <v>26</v>
      </c>
      <c r="MG28" s="164">
        <v>23</v>
      </c>
      <c r="MH28" s="164">
        <v>13</v>
      </c>
      <c r="MI28" s="164">
        <v>8</v>
      </c>
      <c r="MJ28" s="164">
        <v>23</v>
      </c>
      <c r="MK28" s="164"/>
      <c r="ML28" s="164"/>
      <c r="MM28" s="164"/>
      <c r="MN28" s="164"/>
      <c r="MO28" s="164"/>
      <c r="MP28" s="64">
        <f t="shared" si="96"/>
        <v>179</v>
      </c>
    </row>
    <row r="29" spans="1:354" x14ac:dyDescent="0.25">
      <c r="A29" s="195"/>
      <c r="B29" s="198"/>
      <c r="C29" s="12" t="s">
        <v>93</v>
      </c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3">
        <f t="shared" si="0"/>
        <v>0</v>
      </c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3">
        <f t="shared" si="1"/>
        <v>0</v>
      </c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3">
        <f t="shared" si="2"/>
        <v>0</v>
      </c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3">
        <f t="shared" si="3"/>
        <v>0</v>
      </c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4">
        <f t="shared" si="4"/>
        <v>0</v>
      </c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4">
        <f t="shared" si="5"/>
        <v>0</v>
      </c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3">
        <f t="shared" si="6"/>
        <v>0</v>
      </c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3">
        <f t="shared" si="7"/>
        <v>0</v>
      </c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3">
        <f t="shared" si="8"/>
        <v>0</v>
      </c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3">
        <f t="shared" si="9"/>
        <v>0</v>
      </c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4">
        <f t="shared" si="10"/>
        <v>0</v>
      </c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4">
        <f t="shared" si="11"/>
        <v>0</v>
      </c>
      <c r="FD29" s="62">
        <v>12</v>
      </c>
      <c r="FE29" s="62">
        <v>13</v>
      </c>
      <c r="FF29" s="62">
        <v>7</v>
      </c>
      <c r="FG29" s="62">
        <v>20</v>
      </c>
      <c r="FH29" s="62">
        <v>5</v>
      </c>
      <c r="FI29" s="62">
        <v>11</v>
      </c>
      <c r="FJ29" s="62">
        <v>9</v>
      </c>
      <c r="FK29" s="62">
        <v>4</v>
      </c>
      <c r="FL29" s="62">
        <v>7</v>
      </c>
      <c r="FM29" s="62">
        <v>8</v>
      </c>
      <c r="FN29" s="62">
        <v>17</v>
      </c>
      <c r="FO29" s="62">
        <v>15</v>
      </c>
      <c r="FP29" s="63">
        <f t="shared" si="12"/>
        <v>128</v>
      </c>
      <c r="FQ29" s="62">
        <v>15</v>
      </c>
      <c r="FR29" s="62">
        <v>11</v>
      </c>
      <c r="FS29" s="62">
        <v>17</v>
      </c>
      <c r="FT29" s="62">
        <v>11</v>
      </c>
      <c r="FU29" s="62">
        <v>10</v>
      </c>
      <c r="FV29" s="62">
        <v>10</v>
      </c>
      <c r="FW29" s="62">
        <v>13</v>
      </c>
      <c r="FX29" s="62">
        <v>9</v>
      </c>
      <c r="FY29" s="62">
        <v>8</v>
      </c>
      <c r="FZ29" s="62">
        <v>13</v>
      </c>
      <c r="GA29" s="62">
        <v>12</v>
      </c>
      <c r="GB29" s="62">
        <v>9</v>
      </c>
      <c r="GC29" s="63">
        <f t="shared" si="83"/>
        <v>138</v>
      </c>
      <c r="GD29" s="62">
        <v>9</v>
      </c>
      <c r="GE29" s="62">
        <v>14</v>
      </c>
      <c r="GF29" s="62">
        <v>13</v>
      </c>
      <c r="GG29" s="62">
        <v>11</v>
      </c>
      <c r="GH29" s="62">
        <v>4</v>
      </c>
      <c r="GI29" s="62">
        <v>9</v>
      </c>
      <c r="GJ29" s="62">
        <v>13</v>
      </c>
      <c r="GK29" s="62">
        <v>8</v>
      </c>
      <c r="GL29" s="62">
        <v>7</v>
      </c>
      <c r="GM29" s="62">
        <v>4</v>
      </c>
      <c r="GN29" s="62">
        <v>9</v>
      </c>
      <c r="GO29" s="62">
        <v>11</v>
      </c>
      <c r="GP29" s="63">
        <f t="shared" si="84"/>
        <v>112</v>
      </c>
      <c r="GQ29" s="62">
        <v>14</v>
      </c>
      <c r="GR29" s="62">
        <v>7</v>
      </c>
      <c r="GS29" s="62">
        <v>14</v>
      </c>
      <c r="GT29" s="62">
        <v>5</v>
      </c>
      <c r="GU29" s="62">
        <v>10</v>
      </c>
      <c r="GV29" s="62">
        <v>9</v>
      </c>
      <c r="GW29" s="62">
        <v>6</v>
      </c>
      <c r="GX29" s="62">
        <v>8</v>
      </c>
      <c r="GY29" s="62">
        <v>9</v>
      </c>
      <c r="GZ29" s="62">
        <v>12</v>
      </c>
      <c r="HA29" s="62">
        <v>4</v>
      </c>
      <c r="HB29" s="62">
        <v>14</v>
      </c>
      <c r="HC29" s="64">
        <f t="shared" si="85"/>
        <v>112</v>
      </c>
      <c r="HD29" s="62">
        <v>14</v>
      </c>
      <c r="HE29" s="62">
        <v>6</v>
      </c>
      <c r="HF29" s="62">
        <v>12</v>
      </c>
      <c r="HG29" s="62">
        <v>10</v>
      </c>
      <c r="HH29" s="62">
        <v>21</v>
      </c>
      <c r="HI29" s="62">
        <v>10</v>
      </c>
      <c r="HJ29" s="62">
        <v>12</v>
      </c>
      <c r="HK29" s="62">
        <v>11</v>
      </c>
      <c r="HL29" s="62">
        <v>7</v>
      </c>
      <c r="HM29" s="62">
        <v>11</v>
      </c>
      <c r="HN29" s="62">
        <v>15</v>
      </c>
      <c r="HO29" s="62">
        <v>15</v>
      </c>
      <c r="HP29" s="63">
        <f t="shared" si="86"/>
        <v>144</v>
      </c>
      <c r="HQ29" s="62">
        <v>24</v>
      </c>
      <c r="HR29" s="62">
        <v>9</v>
      </c>
      <c r="HS29" s="62">
        <v>11</v>
      </c>
      <c r="HT29" s="62">
        <v>10</v>
      </c>
      <c r="HU29" s="62">
        <v>10</v>
      </c>
      <c r="HV29" s="62">
        <v>10</v>
      </c>
      <c r="HW29" s="62">
        <v>9</v>
      </c>
      <c r="HX29" s="62">
        <v>11</v>
      </c>
      <c r="HY29" s="62">
        <v>15</v>
      </c>
      <c r="HZ29" s="62">
        <v>11</v>
      </c>
      <c r="IA29" s="62">
        <v>6</v>
      </c>
      <c r="IB29" s="62">
        <v>4</v>
      </c>
      <c r="IC29" s="64">
        <f t="shared" si="87"/>
        <v>130</v>
      </c>
      <c r="ID29" s="62">
        <v>14</v>
      </c>
      <c r="IE29" s="62">
        <v>13</v>
      </c>
      <c r="IF29" s="62">
        <v>18</v>
      </c>
      <c r="IG29" s="62">
        <v>19</v>
      </c>
      <c r="IH29" s="62">
        <v>11</v>
      </c>
      <c r="II29" s="62">
        <v>15</v>
      </c>
      <c r="IJ29" s="62">
        <v>12</v>
      </c>
      <c r="IK29" s="62">
        <v>13</v>
      </c>
      <c r="IL29" s="62">
        <v>7</v>
      </c>
      <c r="IM29" s="62">
        <v>9</v>
      </c>
      <c r="IN29" s="62">
        <v>12</v>
      </c>
      <c r="IO29" s="62">
        <v>13</v>
      </c>
      <c r="IP29" s="64">
        <f t="shared" si="88"/>
        <v>156</v>
      </c>
      <c r="IQ29" s="62">
        <v>22</v>
      </c>
      <c r="IR29" s="62">
        <v>17</v>
      </c>
      <c r="IS29" s="62">
        <v>17</v>
      </c>
      <c r="IT29" s="62">
        <v>16</v>
      </c>
      <c r="IU29" s="62">
        <v>11</v>
      </c>
      <c r="IV29" s="62">
        <v>11</v>
      </c>
      <c r="IW29" s="62">
        <v>8</v>
      </c>
      <c r="IX29" s="62">
        <v>12</v>
      </c>
      <c r="IY29" s="62">
        <v>5</v>
      </c>
      <c r="IZ29" s="62">
        <v>18</v>
      </c>
      <c r="JA29" s="62">
        <v>15</v>
      </c>
      <c r="JB29" s="62">
        <v>6</v>
      </c>
      <c r="JC29" s="64">
        <f t="shared" si="89"/>
        <v>158</v>
      </c>
      <c r="JD29" s="62">
        <v>17</v>
      </c>
      <c r="JE29" s="62">
        <v>8</v>
      </c>
      <c r="JF29" s="62">
        <v>22</v>
      </c>
      <c r="JG29" s="62">
        <v>12</v>
      </c>
      <c r="JH29" s="62">
        <v>10</v>
      </c>
      <c r="JI29" s="62">
        <v>5</v>
      </c>
      <c r="JJ29" s="62">
        <v>11</v>
      </c>
      <c r="JK29" s="62">
        <v>9</v>
      </c>
      <c r="JL29" s="62">
        <v>13</v>
      </c>
      <c r="JM29" s="62">
        <v>17</v>
      </c>
      <c r="JN29" s="62">
        <v>5</v>
      </c>
      <c r="JO29" s="62">
        <v>9</v>
      </c>
      <c r="JP29" s="64">
        <f t="shared" si="90"/>
        <v>138</v>
      </c>
      <c r="JQ29" s="62">
        <v>13</v>
      </c>
      <c r="JR29" s="62">
        <v>18</v>
      </c>
      <c r="JS29" s="62">
        <v>14</v>
      </c>
      <c r="JT29" s="62">
        <v>9</v>
      </c>
      <c r="JU29" s="62">
        <v>9</v>
      </c>
      <c r="JV29" s="62">
        <v>18</v>
      </c>
      <c r="JW29" s="62">
        <v>13</v>
      </c>
      <c r="JX29" s="62">
        <v>7</v>
      </c>
      <c r="JY29" s="62">
        <v>14</v>
      </c>
      <c r="JZ29" s="62">
        <v>13</v>
      </c>
      <c r="KA29" s="62">
        <v>14</v>
      </c>
      <c r="KB29" s="62">
        <v>18</v>
      </c>
      <c r="KC29" s="64">
        <f t="shared" si="91"/>
        <v>160</v>
      </c>
      <c r="KD29" s="62">
        <v>13</v>
      </c>
      <c r="KE29" s="62">
        <v>13</v>
      </c>
      <c r="KF29" s="62">
        <v>25</v>
      </c>
      <c r="KG29" s="62">
        <v>20</v>
      </c>
      <c r="KH29" s="62">
        <v>30</v>
      </c>
      <c r="KI29" s="62">
        <v>9</v>
      </c>
      <c r="KJ29" s="62">
        <v>10</v>
      </c>
      <c r="KK29" s="62">
        <v>10</v>
      </c>
      <c r="KL29" s="62">
        <v>13</v>
      </c>
      <c r="KM29" s="62">
        <v>8</v>
      </c>
      <c r="KN29" s="62">
        <v>12</v>
      </c>
      <c r="KO29" s="62">
        <v>14</v>
      </c>
      <c r="KP29" s="64">
        <f t="shared" si="92"/>
        <v>177</v>
      </c>
      <c r="KQ29" s="62">
        <v>12</v>
      </c>
      <c r="KR29" s="62">
        <v>23</v>
      </c>
      <c r="KS29" s="62">
        <v>21</v>
      </c>
      <c r="KT29" s="62">
        <v>16</v>
      </c>
      <c r="KU29" s="62">
        <v>18</v>
      </c>
      <c r="KV29" s="62">
        <v>3</v>
      </c>
      <c r="KW29" s="62">
        <v>0</v>
      </c>
      <c r="KX29" s="62">
        <v>20</v>
      </c>
      <c r="KY29" s="62">
        <v>24</v>
      </c>
      <c r="KZ29" s="62">
        <v>20</v>
      </c>
      <c r="LA29" s="62">
        <v>6</v>
      </c>
      <c r="LB29" s="62">
        <v>7</v>
      </c>
      <c r="LC29" s="64">
        <f t="shared" si="93"/>
        <v>170</v>
      </c>
      <c r="LD29" s="62">
        <v>37</v>
      </c>
      <c r="LE29" s="62">
        <v>12</v>
      </c>
      <c r="LF29" s="62">
        <v>9</v>
      </c>
      <c r="LG29" s="62">
        <v>8</v>
      </c>
      <c r="LH29" s="62">
        <v>38</v>
      </c>
      <c r="LI29" s="62">
        <v>18</v>
      </c>
      <c r="LJ29" s="62">
        <v>11</v>
      </c>
      <c r="LK29" s="62">
        <v>20</v>
      </c>
      <c r="LL29" s="62">
        <v>12</v>
      </c>
      <c r="LM29" s="62">
        <v>10</v>
      </c>
      <c r="LN29" s="62">
        <v>10</v>
      </c>
      <c r="LO29" s="62">
        <v>3</v>
      </c>
      <c r="LP29" s="64">
        <f t="shared" si="94"/>
        <v>188</v>
      </c>
      <c r="LQ29" s="164">
        <v>14</v>
      </c>
      <c r="LR29" s="164">
        <v>14</v>
      </c>
      <c r="LS29" s="164">
        <v>14</v>
      </c>
      <c r="LT29" s="164">
        <v>5</v>
      </c>
      <c r="LU29" s="164">
        <v>16</v>
      </c>
      <c r="LV29" s="164">
        <v>12</v>
      </c>
      <c r="LW29" s="164">
        <v>3</v>
      </c>
      <c r="LX29" s="164">
        <v>6</v>
      </c>
      <c r="LY29" s="164">
        <v>18</v>
      </c>
      <c r="LZ29" s="164">
        <v>6</v>
      </c>
      <c r="MA29" s="164">
        <v>11</v>
      </c>
      <c r="MB29" s="164">
        <v>10</v>
      </c>
      <c r="MC29" s="64">
        <f t="shared" si="95"/>
        <v>129</v>
      </c>
      <c r="MD29" s="164">
        <v>10</v>
      </c>
      <c r="ME29" s="164">
        <v>11</v>
      </c>
      <c r="MF29" s="164">
        <v>21</v>
      </c>
      <c r="MG29" s="164">
        <v>9</v>
      </c>
      <c r="MH29" s="164">
        <v>13</v>
      </c>
      <c r="MI29" s="164">
        <v>17</v>
      </c>
      <c r="MJ29" s="164">
        <v>13</v>
      </c>
      <c r="MK29" s="164"/>
      <c r="ML29" s="164"/>
      <c r="MM29" s="164"/>
      <c r="MN29" s="164"/>
      <c r="MO29" s="164"/>
      <c r="MP29" s="64">
        <f t="shared" si="96"/>
        <v>94</v>
      </c>
    </row>
    <row r="30" spans="1:354" x14ac:dyDescent="0.25">
      <c r="A30" s="195"/>
      <c r="B30" s="198"/>
      <c r="C30" s="12" t="s">
        <v>129</v>
      </c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8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8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8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8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9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9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8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8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8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8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9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9"/>
      <c r="FD30" s="62"/>
      <c r="FE30" s="62"/>
      <c r="FF30" s="62"/>
      <c r="FG30" s="62"/>
      <c r="FH30" s="62"/>
      <c r="FI30" s="62"/>
      <c r="FJ30" s="62"/>
      <c r="FK30" s="62"/>
      <c r="FL30" s="62"/>
      <c r="FM30" s="62"/>
      <c r="FN30" s="62"/>
      <c r="FO30" s="62"/>
      <c r="FP30" s="68"/>
      <c r="FQ30" s="62"/>
      <c r="FR30" s="62"/>
      <c r="FS30" s="62"/>
      <c r="FT30" s="62"/>
      <c r="FU30" s="62"/>
      <c r="FV30" s="62"/>
      <c r="FW30" s="62"/>
      <c r="FX30" s="62"/>
      <c r="FY30" s="62"/>
      <c r="FZ30" s="62"/>
      <c r="GA30" s="62"/>
      <c r="GB30" s="62"/>
      <c r="GC30" s="68"/>
      <c r="GD30" s="62"/>
      <c r="GE30" s="62"/>
      <c r="GF30" s="62"/>
      <c r="GG30" s="62"/>
      <c r="GH30" s="62"/>
      <c r="GI30" s="62"/>
      <c r="GJ30" s="62"/>
      <c r="GK30" s="62"/>
      <c r="GL30" s="62"/>
      <c r="GM30" s="62"/>
      <c r="GN30" s="62"/>
      <c r="GO30" s="62"/>
      <c r="GP30" s="68"/>
      <c r="GQ30" s="62"/>
      <c r="GR30" s="62"/>
      <c r="GS30" s="62"/>
      <c r="GT30" s="62"/>
      <c r="GU30" s="62"/>
      <c r="GV30" s="62"/>
      <c r="GW30" s="62"/>
      <c r="GX30" s="62"/>
      <c r="GY30" s="62"/>
      <c r="GZ30" s="62"/>
      <c r="HA30" s="62"/>
      <c r="HB30" s="62"/>
      <c r="HC30" s="69"/>
      <c r="HD30" s="62"/>
      <c r="HE30" s="62"/>
      <c r="HF30" s="62"/>
      <c r="HG30" s="62"/>
      <c r="HH30" s="62"/>
      <c r="HI30" s="62"/>
      <c r="HJ30" s="62"/>
      <c r="HK30" s="62"/>
      <c r="HL30" s="62"/>
      <c r="HM30" s="62"/>
      <c r="HN30" s="62"/>
      <c r="HO30" s="62"/>
      <c r="HP30" s="68"/>
      <c r="HQ30" s="62"/>
      <c r="HR30" s="62"/>
      <c r="HS30" s="62"/>
      <c r="HT30" s="62"/>
      <c r="HU30" s="62"/>
      <c r="HV30" s="62"/>
      <c r="HW30" s="62"/>
      <c r="HX30" s="62"/>
      <c r="HY30" s="62"/>
      <c r="HZ30" s="62"/>
      <c r="IA30" s="62"/>
      <c r="IB30" s="62"/>
      <c r="IC30" s="69"/>
      <c r="ID30" s="62"/>
      <c r="IE30" s="62"/>
      <c r="IF30" s="62"/>
      <c r="IG30" s="62"/>
      <c r="IH30" s="62"/>
      <c r="II30" s="62"/>
      <c r="IJ30" s="62"/>
      <c r="IK30" s="62"/>
      <c r="IL30" s="62"/>
      <c r="IM30" s="62"/>
      <c r="IN30" s="62"/>
      <c r="IO30" s="62"/>
      <c r="IP30" s="69"/>
      <c r="IQ30" s="62"/>
      <c r="IR30" s="62"/>
      <c r="IS30" s="62">
        <v>6</v>
      </c>
      <c r="IT30" s="62">
        <v>14</v>
      </c>
      <c r="IU30" s="62">
        <v>20</v>
      </c>
      <c r="IV30" s="62">
        <v>13</v>
      </c>
      <c r="IW30" s="62">
        <v>13</v>
      </c>
      <c r="IX30" s="62">
        <v>19</v>
      </c>
      <c r="IY30" s="62">
        <v>5</v>
      </c>
      <c r="IZ30" s="62">
        <v>6</v>
      </c>
      <c r="JA30" s="62">
        <v>10</v>
      </c>
      <c r="JB30" s="62">
        <v>9</v>
      </c>
      <c r="JC30" s="69"/>
      <c r="JD30" s="62">
        <v>19</v>
      </c>
      <c r="JE30" s="62">
        <v>18</v>
      </c>
      <c r="JF30" s="62">
        <v>23</v>
      </c>
      <c r="JG30" s="62">
        <v>14</v>
      </c>
      <c r="JH30" s="62">
        <v>17</v>
      </c>
      <c r="JI30" s="62">
        <v>12</v>
      </c>
      <c r="JJ30" s="62">
        <v>16</v>
      </c>
      <c r="JK30" s="62">
        <v>9</v>
      </c>
      <c r="JL30" s="62">
        <v>6</v>
      </c>
      <c r="JM30" s="62">
        <v>12</v>
      </c>
      <c r="JN30" s="62">
        <v>8</v>
      </c>
      <c r="JO30" s="62">
        <v>9</v>
      </c>
      <c r="JP30" s="69">
        <f t="shared" si="90"/>
        <v>163</v>
      </c>
      <c r="JQ30" s="62">
        <v>15</v>
      </c>
      <c r="JR30" s="62">
        <v>8</v>
      </c>
      <c r="JS30" s="62">
        <v>9</v>
      </c>
      <c r="JT30" s="62">
        <v>9</v>
      </c>
      <c r="JU30" s="62">
        <v>7</v>
      </c>
      <c r="JV30" s="62">
        <v>6</v>
      </c>
      <c r="JW30" s="62">
        <v>15</v>
      </c>
      <c r="JX30" s="62">
        <v>13</v>
      </c>
      <c r="JY30" s="62">
        <v>19</v>
      </c>
      <c r="JZ30" s="62">
        <v>11</v>
      </c>
      <c r="KA30" s="62">
        <v>16</v>
      </c>
      <c r="KB30" s="62">
        <v>13</v>
      </c>
      <c r="KC30" s="69">
        <f t="shared" si="91"/>
        <v>141</v>
      </c>
      <c r="KD30" s="62">
        <v>16</v>
      </c>
      <c r="KE30" s="62">
        <v>24</v>
      </c>
      <c r="KF30" s="62">
        <v>16</v>
      </c>
      <c r="KG30" s="62">
        <v>25</v>
      </c>
      <c r="KH30" s="62">
        <v>11</v>
      </c>
      <c r="KI30" s="62">
        <v>5</v>
      </c>
      <c r="KJ30" s="62">
        <v>8</v>
      </c>
      <c r="KK30" s="62">
        <v>10</v>
      </c>
      <c r="KL30" s="62">
        <v>7</v>
      </c>
      <c r="KM30" s="62">
        <v>23</v>
      </c>
      <c r="KN30" s="62">
        <v>10</v>
      </c>
      <c r="KO30" s="62">
        <v>14</v>
      </c>
      <c r="KP30" s="69">
        <f t="shared" si="92"/>
        <v>169</v>
      </c>
      <c r="KQ30" s="62">
        <v>22</v>
      </c>
      <c r="KR30" s="62">
        <v>13</v>
      </c>
      <c r="KS30" s="62">
        <v>19</v>
      </c>
      <c r="KT30" s="62">
        <v>20</v>
      </c>
      <c r="KU30" s="62">
        <v>9</v>
      </c>
      <c r="KV30" s="62">
        <v>14</v>
      </c>
      <c r="KW30" s="62">
        <v>10</v>
      </c>
      <c r="KX30" s="62">
        <v>18</v>
      </c>
      <c r="KY30" s="62">
        <v>16</v>
      </c>
      <c r="KZ30" s="62">
        <v>14</v>
      </c>
      <c r="LA30" s="62">
        <v>5</v>
      </c>
      <c r="LB30" s="62">
        <v>11</v>
      </c>
      <c r="LC30" s="69">
        <f t="shared" si="93"/>
        <v>171</v>
      </c>
      <c r="LD30" s="62">
        <v>35</v>
      </c>
      <c r="LE30" s="62">
        <v>9</v>
      </c>
      <c r="LF30" s="62">
        <v>11</v>
      </c>
      <c r="LG30" s="62">
        <v>13</v>
      </c>
      <c r="LH30" s="62">
        <v>8</v>
      </c>
      <c r="LI30" s="62">
        <v>9</v>
      </c>
      <c r="LJ30" s="62">
        <v>9</v>
      </c>
      <c r="LK30" s="62">
        <v>8</v>
      </c>
      <c r="LL30" s="62">
        <v>7</v>
      </c>
      <c r="LM30" s="62">
        <v>3</v>
      </c>
      <c r="LN30" s="62">
        <v>0</v>
      </c>
      <c r="LO30" s="62">
        <v>2</v>
      </c>
      <c r="LP30" s="69">
        <f t="shared" si="94"/>
        <v>114</v>
      </c>
      <c r="LQ30" s="164">
        <v>17</v>
      </c>
      <c r="LR30" s="164">
        <v>17</v>
      </c>
      <c r="LS30" s="164">
        <v>18</v>
      </c>
      <c r="LT30" s="164">
        <v>23</v>
      </c>
      <c r="LU30" s="164">
        <v>15</v>
      </c>
      <c r="LV30" s="164">
        <v>7</v>
      </c>
      <c r="LW30" s="164">
        <v>28</v>
      </c>
      <c r="LX30" s="164">
        <v>9</v>
      </c>
      <c r="LY30" s="164">
        <v>4</v>
      </c>
      <c r="LZ30" s="164">
        <v>0</v>
      </c>
      <c r="MA30" s="164">
        <v>0</v>
      </c>
      <c r="MB30" s="164">
        <v>11</v>
      </c>
      <c r="MC30" s="69">
        <f t="shared" si="95"/>
        <v>149</v>
      </c>
      <c r="MD30" s="164">
        <v>37</v>
      </c>
      <c r="ME30" s="164">
        <v>19</v>
      </c>
      <c r="MF30" s="164">
        <v>15</v>
      </c>
      <c r="MG30" s="164">
        <v>13</v>
      </c>
      <c r="MH30" s="164">
        <v>14</v>
      </c>
      <c r="MI30" s="164">
        <v>13</v>
      </c>
      <c r="MJ30" s="164">
        <v>10</v>
      </c>
      <c r="MK30" s="164"/>
      <c r="ML30" s="164"/>
      <c r="MM30" s="164"/>
      <c r="MN30" s="164"/>
      <c r="MO30" s="164"/>
      <c r="MP30" s="69">
        <f t="shared" si="96"/>
        <v>121</v>
      </c>
    </row>
    <row r="31" spans="1:354" ht="13.5" thickBot="1" x14ac:dyDescent="0.3">
      <c r="A31" s="195"/>
      <c r="B31" s="198"/>
      <c r="C31" s="12" t="s">
        <v>94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92">
        <f t="shared" si="0"/>
        <v>0</v>
      </c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92">
        <f t="shared" si="1"/>
        <v>0</v>
      </c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92">
        <f t="shared" si="2"/>
        <v>0</v>
      </c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92">
        <f t="shared" si="3"/>
        <v>0</v>
      </c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75">
        <f t="shared" si="4"/>
        <v>0</v>
      </c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75">
        <f t="shared" si="5"/>
        <v>0</v>
      </c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92">
        <f t="shared" si="6"/>
        <v>0</v>
      </c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92">
        <f t="shared" si="7"/>
        <v>0</v>
      </c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92">
        <f t="shared" si="8"/>
        <v>0</v>
      </c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92">
        <f t="shared" si="9"/>
        <v>0</v>
      </c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75">
        <f t="shared" si="10"/>
        <v>0</v>
      </c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75">
        <f t="shared" si="11"/>
        <v>0</v>
      </c>
      <c r="FD31" s="62">
        <v>28</v>
      </c>
      <c r="FE31" s="62">
        <v>32</v>
      </c>
      <c r="FF31" s="62">
        <v>186</v>
      </c>
      <c r="FG31" s="62">
        <v>21</v>
      </c>
      <c r="FH31" s="62">
        <v>27</v>
      </c>
      <c r="FI31" s="62">
        <v>19</v>
      </c>
      <c r="FJ31" s="62">
        <v>24</v>
      </c>
      <c r="FK31" s="62">
        <v>18</v>
      </c>
      <c r="FL31" s="62">
        <v>159</v>
      </c>
      <c r="FM31" s="62">
        <v>26</v>
      </c>
      <c r="FN31" s="62">
        <v>136</v>
      </c>
      <c r="FO31" s="62">
        <v>31</v>
      </c>
      <c r="FP31" s="92">
        <f t="shared" si="12"/>
        <v>707</v>
      </c>
      <c r="FQ31" s="62">
        <v>33</v>
      </c>
      <c r="FR31" s="62">
        <v>27</v>
      </c>
      <c r="FS31" s="62">
        <v>44</v>
      </c>
      <c r="FT31" s="62">
        <v>32</v>
      </c>
      <c r="FU31" s="62">
        <v>18</v>
      </c>
      <c r="FV31" s="62">
        <v>21</v>
      </c>
      <c r="FW31" s="62">
        <v>25</v>
      </c>
      <c r="FX31" s="62">
        <v>19</v>
      </c>
      <c r="FY31" s="62">
        <v>19</v>
      </c>
      <c r="FZ31" s="62">
        <v>26</v>
      </c>
      <c r="GA31" s="62">
        <v>21</v>
      </c>
      <c r="GB31" s="62">
        <v>10</v>
      </c>
      <c r="GC31" s="92">
        <f t="shared" si="83"/>
        <v>295</v>
      </c>
      <c r="GD31" s="62">
        <v>16</v>
      </c>
      <c r="GE31" s="62">
        <v>15</v>
      </c>
      <c r="GF31" s="62">
        <v>29</v>
      </c>
      <c r="GG31" s="62">
        <v>35</v>
      </c>
      <c r="GH31" s="62">
        <v>28</v>
      </c>
      <c r="GI31" s="62">
        <v>31</v>
      </c>
      <c r="GJ31" s="62">
        <v>29</v>
      </c>
      <c r="GK31" s="62">
        <v>25</v>
      </c>
      <c r="GL31" s="62">
        <v>35</v>
      </c>
      <c r="GM31" s="62">
        <v>23</v>
      </c>
      <c r="GN31" s="62">
        <v>29</v>
      </c>
      <c r="GO31" s="62">
        <v>25</v>
      </c>
      <c r="GP31" s="92">
        <f t="shared" si="84"/>
        <v>320</v>
      </c>
      <c r="GQ31" s="62">
        <v>30</v>
      </c>
      <c r="GR31" s="62">
        <v>35</v>
      </c>
      <c r="GS31" s="62">
        <v>29</v>
      </c>
      <c r="GT31" s="62">
        <v>20</v>
      </c>
      <c r="GU31" s="62">
        <v>20</v>
      </c>
      <c r="GV31" s="62">
        <v>23</v>
      </c>
      <c r="GW31" s="62">
        <v>32</v>
      </c>
      <c r="GX31" s="62">
        <v>19</v>
      </c>
      <c r="GY31" s="62">
        <v>166</v>
      </c>
      <c r="GZ31" s="62">
        <v>28</v>
      </c>
      <c r="HA31" s="62">
        <v>22</v>
      </c>
      <c r="HB31" s="62">
        <v>23</v>
      </c>
      <c r="HC31" s="75">
        <f t="shared" si="85"/>
        <v>447</v>
      </c>
      <c r="HD31" s="62">
        <v>24</v>
      </c>
      <c r="HE31" s="62">
        <v>36</v>
      </c>
      <c r="HF31" s="62">
        <v>46</v>
      </c>
      <c r="HG31" s="62">
        <v>21</v>
      </c>
      <c r="HH31" s="62">
        <v>32</v>
      </c>
      <c r="HI31" s="62">
        <v>29</v>
      </c>
      <c r="HJ31" s="62">
        <v>23</v>
      </c>
      <c r="HK31" s="62">
        <v>29</v>
      </c>
      <c r="HL31" s="62">
        <v>31</v>
      </c>
      <c r="HM31" s="62">
        <v>32</v>
      </c>
      <c r="HN31" s="62">
        <v>25</v>
      </c>
      <c r="HO31" s="62">
        <v>41</v>
      </c>
      <c r="HP31" s="92">
        <f t="shared" si="86"/>
        <v>369</v>
      </c>
      <c r="HQ31" s="62">
        <v>45</v>
      </c>
      <c r="HR31" s="62">
        <v>28</v>
      </c>
      <c r="HS31" s="62">
        <v>23</v>
      </c>
      <c r="HT31" s="62">
        <v>37</v>
      </c>
      <c r="HU31" s="62">
        <v>27</v>
      </c>
      <c r="HV31" s="62">
        <v>17</v>
      </c>
      <c r="HW31" s="62">
        <v>16</v>
      </c>
      <c r="HX31" s="62">
        <v>27</v>
      </c>
      <c r="HY31" s="62">
        <v>26</v>
      </c>
      <c r="HZ31" s="62">
        <v>25</v>
      </c>
      <c r="IA31" s="62">
        <v>36</v>
      </c>
      <c r="IB31" s="62">
        <v>22</v>
      </c>
      <c r="IC31" s="75">
        <f t="shared" si="87"/>
        <v>329</v>
      </c>
      <c r="ID31" s="62">
        <v>45</v>
      </c>
      <c r="IE31" s="62">
        <v>28</v>
      </c>
      <c r="IF31" s="62">
        <v>35</v>
      </c>
      <c r="IG31" s="62">
        <v>21</v>
      </c>
      <c r="IH31" s="62">
        <v>19</v>
      </c>
      <c r="II31" s="62">
        <v>25</v>
      </c>
      <c r="IJ31" s="62">
        <v>34</v>
      </c>
      <c r="IK31" s="62">
        <v>33</v>
      </c>
      <c r="IL31" s="62">
        <v>33</v>
      </c>
      <c r="IM31" s="62">
        <v>34</v>
      </c>
      <c r="IN31" s="62">
        <v>30</v>
      </c>
      <c r="IO31" s="62">
        <v>31</v>
      </c>
      <c r="IP31" s="75">
        <f t="shared" si="88"/>
        <v>368</v>
      </c>
      <c r="IQ31" s="62">
        <v>24</v>
      </c>
      <c r="IR31" s="62">
        <v>21</v>
      </c>
      <c r="IS31" s="62">
        <v>30</v>
      </c>
      <c r="IT31" s="62">
        <v>17</v>
      </c>
      <c r="IU31" s="62">
        <v>23</v>
      </c>
      <c r="IV31" s="62">
        <v>18</v>
      </c>
      <c r="IW31" s="62">
        <v>16</v>
      </c>
      <c r="IX31" s="62">
        <v>11</v>
      </c>
      <c r="IY31" s="62">
        <v>20</v>
      </c>
      <c r="IZ31" s="62">
        <v>14</v>
      </c>
      <c r="JA31" s="62">
        <v>27</v>
      </c>
      <c r="JB31" s="62">
        <v>12</v>
      </c>
      <c r="JC31" s="75">
        <f t="shared" si="89"/>
        <v>233</v>
      </c>
      <c r="JD31" s="62">
        <v>39</v>
      </c>
      <c r="JE31" s="62">
        <v>6</v>
      </c>
      <c r="JF31" s="62">
        <v>18</v>
      </c>
      <c r="JG31" s="62">
        <v>24</v>
      </c>
      <c r="JH31" s="62">
        <v>11</v>
      </c>
      <c r="JI31" s="62">
        <v>15</v>
      </c>
      <c r="JJ31" s="62">
        <v>21</v>
      </c>
      <c r="JK31" s="62">
        <v>21</v>
      </c>
      <c r="JL31" s="62">
        <v>16</v>
      </c>
      <c r="JM31" s="62">
        <v>44</v>
      </c>
      <c r="JN31" s="62">
        <v>15</v>
      </c>
      <c r="JO31" s="62">
        <v>22</v>
      </c>
      <c r="JP31" s="75">
        <f t="shared" si="90"/>
        <v>252</v>
      </c>
      <c r="JQ31" s="62">
        <v>29</v>
      </c>
      <c r="JR31" s="62">
        <v>50</v>
      </c>
      <c r="JS31" s="62">
        <v>21</v>
      </c>
      <c r="JT31" s="62">
        <v>14</v>
      </c>
      <c r="JU31" s="62">
        <v>20</v>
      </c>
      <c r="JV31" s="62">
        <v>21</v>
      </c>
      <c r="JW31" s="62">
        <v>22</v>
      </c>
      <c r="JX31" s="62">
        <v>14</v>
      </c>
      <c r="JY31" s="62">
        <v>14</v>
      </c>
      <c r="JZ31" s="62">
        <v>20</v>
      </c>
      <c r="KA31" s="62">
        <v>15</v>
      </c>
      <c r="KB31" s="62">
        <v>30</v>
      </c>
      <c r="KC31" s="75">
        <f t="shared" si="91"/>
        <v>270</v>
      </c>
      <c r="KD31" s="62">
        <v>11</v>
      </c>
      <c r="KE31" s="62">
        <v>31</v>
      </c>
      <c r="KF31" s="62">
        <v>38</v>
      </c>
      <c r="KG31" s="62">
        <v>33</v>
      </c>
      <c r="KH31" s="62">
        <v>27</v>
      </c>
      <c r="KI31" s="62">
        <v>24</v>
      </c>
      <c r="KJ31" s="62">
        <v>17</v>
      </c>
      <c r="KK31" s="62">
        <v>14</v>
      </c>
      <c r="KL31" s="62">
        <v>25</v>
      </c>
      <c r="KM31" s="62">
        <v>23</v>
      </c>
      <c r="KN31" s="62">
        <v>20</v>
      </c>
      <c r="KO31" s="62">
        <v>14</v>
      </c>
      <c r="KP31" s="75">
        <f t="shared" si="92"/>
        <v>277</v>
      </c>
      <c r="KQ31" s="62">
        <v>14</v>
      </c>
      <c r="KR31" s="62">
        <v>33</v>
      </c>
      <c r="KS31" s="62">
        <v>24</v>
      </c>
      <c r="KT31" s="62">
        <v>26</v>
      </c>
      <c r="KU31" s="62">
        <v>17</v>
      </c>
      <c r="KV31" s="62">
        <v>12</v>
      </c>
      <c r="KW31" s="62">
        <v>17</v>
      </c>
      <c r="KX31" s="62">
        <v>36</v>
      </c>
      <c r="KY31" s="62">
        <v>33</v>
      </c>
      <c r="KZ31" s="62">
        <v>28</v>
      </c>
      <c r="LA31" s="62">
        <v>16</v>
      </c>
      <c r="LB31" s="62">
        <v>4</v>
      </c>
      <c r="LC31" s="75">
        <f t="shared" si="93"/>
        <v>260</v>
      </c>
      <c r="LD31" s="62">
        <v>29</v>
      </c>
      <c r="LE31" s="62">
        <v>16</v>
      </c>
      <c r="LF31" s="62">
        <v>16</v>
      </c>
      <c r="LG31" s="62">
        <v>17</v>
      </c>
      <c r="LH31" s="62">
        <v>30</v>
      </c>
      <c r="LI31" s="62">
        <v>15</v>
      </c>
      <c r="LJ31" s="62">
        <v>19</v>
      </c>
      <c r="LK31" s="62">
        <v>25</v>
      </c>
      <c r="LL31" s="62">
        <v>21</v>
      </c>
      <c r="LM31" s="62">
        <v>17</v>
      </c>
      <c r="LN31" s="62">
        <v>13</v>
      </c>
      <c r="LO31" s="62">
        <v>24</v>
      </c>
      <c r="LP31" s="75">
        <f t="shared" si="94"/>
        <v>242</v>
      </c>
      <c r="LQ31" s="164">
        <v>23</v>
      </c>
      <c r="LR31" s="164">
        <v>18</v>
      </c>
      <c r="LS31" s="164">
        <v>27</v>
      </c>
      <c r="LT31" s="164">
        <v>15</v>
      </c>
      <c r="LU31" s="164">
        <v>9</v>
      </c>
      <c r="LV31" s="164">
        <v>15</v>
      </c>
      <c r="LW31" s="164">
        <v>21</v>
      </c>
      <c r="LX31" s="164">
        <v>18</v>
      </c>
      <c r="LY31" s="164">
        <v>7</v>
      </c>
      <c r="LZ31" s="164">
        <v>0</v>
      </c>
      <c r="MA31" s="164">
        <v>0</v>
      </c>
      <c r="MB31" s="164">
        <v>0</v>
      </c>
      <c r="MC31" s="75">
        <f t="shared" si="95"/>
        <v>153</v>
      </c>
      <c r="MD31" s="164">
        <v>0</v>
      </c>
      <c r="ME31" s="164">
        <v>58</v>
      </c>
      <c r="MF31" s="164">
        <v>65</v>
      </c>
      <c r="MG31" s="164">
        <v>22</v>
      </c>
      <c r="MH31" s="164">
        <v>23</v>
      </c>
      <c r="MI31" s="164">
        <v>25</v>
      </c>
      <c r="MJ31" s="164">
        <v>26</v>
      </c>
      <c r="MK31" s="164"/>
      <c r="ML31" s="164"/>
      <c r="MM31" s="164"/>
      <c r="MN31" s="164"/>
      <c r="MO31" s="164"/>
      <c r="MP31" s="75">
        <f t="shared" si="96"/>
        <v>219</v>
      </c>
    </row>
    <row r="32" spans="1:354" ht="23.25" thickBot="1" x14ac:dyDescent="0.3">
      <c r="A32" s="195"/>
      <c r="B32" s="199"/>
      <c r="C32" s="14" t="s">
        <v>40</v>
      </c>
      <c r="D32" s="79">
        <v>58</v>
      </c>
      <c r="E32" s="79">
        <v>71</v>
      </c>
      <c r="F32" s="79">
        <v>70</v>
      </c>
      <c r="G32" s="79">
        <v>87</v>
      </c>
      <c r="H32" s="79">
        <v>74</v>
      </c>
      <c r="I32" s="79">
        <v>69</v>
      </c>
      <c r="J32" s="79">
        <v>49</v>
      </c>
      <c r="K32" s="79">
        <v>51</v>
      </c>
      <c r="L32" s="79">
        <v>74</v>
      </c>
      <c r="M32" s="79">
        <v>86</v>
      </c>
      <c r="N32" s="79">
        <v>66</v>
      </c>
      <c r="O32" s="79">
        <v>75</v>
      </c>
      <c r="P32" s="133">
        <f t="shared" si="0"/>
        <v>830</v>
      </c>
      <c r="Q32" s="79">
        <v>60</v>
      </c>
      <c r="R32" s="79">
        <v>73</v>
      </c>
      <c r="S32" s="79">
        <v>75</v>
      </c>
      <c r="T32" s="79">
        <v>53</v>
      </c>
      <c r="U32" s="79">
        <v>61</v>
      </c>
      <c r="V32" s="79">
        <v>60</v>
      </c>
      <c r="W32" s="79">
        <v>59</v>
      </c>
      <c r="X32" s="79">
        <v>90</v>
      </c>
      <c r="Y32" s="79">
        <v>71</v>
      </c>
      <c r="Z32" s="79">
        <v>68</v>
      </c>
      <c r="AA32" s="79">
        <v>72</v>
      </c>
      <c r="AB32" s="79">
        <v>64</v>
      </c>
      <c r="AC32" s="133">
        <f t="shared" si="1"/>
        <v>806</v>
      </c>
      <c r="AD32" s="79">
        <v>77</v>
      </c>
      <c r="AE32" s="79">
        <v>55</v>
      </c>
      <c r="AF32" s="79">
        <v>86</v>
      </c>
      <c r="AG32" s="79">
        <v>73</v>
      </c>
      <c r="AH32" s="79">
        <v>74</v>
      </c>
      <c r="AI32" s="79">
        <v>70</v>
      </c>
      <c r="AJ32" s="79">
        <v>65</v>
      </c>
      <c r="AK32" s="79">
        <v>51</v>
      </c>
      <c r="AL32" s="79">
        <v>76</v>
      </c>
      <c r="AM32" s="79">
        <v>85</v>
      </c>
      <c r="AN32" s="79">
        <v>92</v>
      </c>
      <c r="AO32" s="79">
        <v>58</v>
      </c>
      <c r="AP32" s="133">
        <f t="shared" si="2"/>
        <v>862</v>
      </c>
      <c r="AQ32" s="79">
        <v>72</v>
      </c>
      <c r="AR32" s="79">
        <v>83</v>
      </c>
      <c r="AS32" s="79">
        <v>89</v>
      </c>
      <c r="AT32" s="79">
        <v>100</v>
      </c>
      <c r="AU32" s="79">
        <v>56</v>
      </c>
      <c r="AV32" s="79">
        <v>73</v>
      </c>
      <c r="AW32" s="79">
        <v>69</v>
      </c>
      <c r="AX32" s="79">
        <v>96</v>
      </c>
      <c r="AY32" s="79">
        <v>67</v>
      </c>
      <c r="AZ32" s="79">
        <v>80</v>
      </c>
      <c r="BA32" s="79">
        <v>77</v>
      </c>
      <c r="BB32" s="79">
        <v>64</v>
      </c>
      <c r="BC32" s="133">
        <f t="shared" si="3"/>
        <v>926</v>
      </c>
      <c r="BD32" s="79">
        <v>115</v>
      </c>
      <c r="BE32" s="79">
        <v>71</v>
      </c>
      <c r="BF32" s="79">
        <v>99</v>
      </c>
      <c r="BG32" s="79">
        <v>80</v>
      </c>
      <c r="BH32" s="79">
        <v>81</v>
      </c>
      <c r="BI32" s="79">
        <v>77</v>
      </c>
      <c r="BJ32" s="79">
        <v>77</v>
      </c>
      <c r="BK32" s="79">
        <v>66</v>
      </c>
      <c r="BL32" s="79">
        <v>80</v>
      </c>
      <c r="BM32" s="79">
        <v>87</v>
      </c>
      <c r="BN32" s="79">
        <v>52</v>
      </c>
      <c r="BO32" s="79">
        <v>81</v>
      </c>
      <c r="BP32" s="134">
        <f t="shared" si="4"/>
        <v>966</v>
      </c>
      <c r="BQ32" s="79">
        <v>87</v>
      </c>
      <c r="BR32" s="79">
        <v>82</v>
      </c>
      <c r="BS32" s="79">
        <v>96</v>
      </c>
      <c r="BT32" s="79">
        <v>61</v>
      </c>
      <c r="BU32" s="79">
        <v>52</v>
      </c>
      <c r="BV32" s="79">
        <v>74</v>
      </c>
      <c r="BW32" s="79">
        <v>77</v>
      </c>
      <c r="BX32" s="79">
        <v>67</v>
      </c>
      <c r="BY32" s="79">
        <v>75</v>
      </c>
      <c r="BZ32" s="79">
        <v>84</v>
      </c>
      <c r="CA32" s="79">
        <v>58</v>
      </c>
      <c r="CB32" s="79">
        <v>82</v>
      </c>
      <c r="CC32" s="134">
        <f t="shared" si="5"/>
        <v>895</v>
      </c>
      <c r="CD32" s="79">
        <v>94</v>
      </c>
      <c r="CE32" s="79">
        <v>70</v>
      </c>
      <c r="CF32" s="79">
        <v>93</v>
      </c>
      <c r="CG32" s="79">
        <v>82</v>
      </c>
      <c r="CH32" s="79">
        <v>59</v>
      </c>
      <c r="CI32" s="79">
        <v>72</v>
      </c>
      <c r="CJ32" s="79">
        <v>92</v>
      </c>
      <c r="CK32" s="79">
        <v>79</v>
      </c>
      <c r="CL32" s="79">
        <v>70</v>
      </c>
      <c r="CM32" s="79">
        <v>87</v>
      </c>
      <c r="CN32" s="79">
        <v>86</v>
      </c>
      <c r="CO32" s="79">
        <v>84</v>
      </c>
      <c r="CP32" s="133">
        <f t="shared" si="6"/>
        <v>968</v>
      </c>
      <c r="CQ32" s="79">
        <v>83</v>
      </c>
      <c r="CR32" s="79">
        <v>103</v>
      </c>
      <c r="CS32" s="79">
        <v>106</v>
      </c>
      <c r="CT32" s="79">
        <v>50</v>
      </c>
      <c r="CU32" s="79">
        <v>91</v>
      </c>
      <c r="CV32" s="79">
        <v>81</v>
      </c>
      <c r="CW32" s="79">
        <v>32</v>
      </c>
      <c r="CX32" s="79">
        <v>94</v>
      </c>
      <c r="CY32" s="79">
        <v>188</v>
      </c>
      <c r="CZ32" s="79">
        <v>90</v>
      </c>
      <c r="DA32" s="79">
        <v>93</v>
      </c>
      <c r="DB32" s="79">
        <v>105</v>
      </c>
      <c r="DC32" s="133">
        <f t="shared" si="7"/>
        <v>1116</v>
      </c>
      <c r="DD32" s="79">
        <v>96</v>
      </c>
      <c r="DE32" s="79">
        <v>104</v>
      </c>
      <c r="DF32" s="79">
        <v>82</v>
      </c>
      <c r="DG32" s="79">
        <v>73</v>
      </c>
      <c r="DH32" s="79">
        <v>73</v>
      </c>
      <c r="DI32" s="79">
        <v>56</v>
      </c>
      <c r="DJ32" s="79">
        <v>90</v>
      </c>
      <c r="DK32" s="79">
        <v>80</v>
      </c>
      <c r="DL32" s="79">
        <v>65</v>
      </c>
      <c r="DM32" s="79">
        <v>80</v>
      </c>
      <c r="DN32" s="79">
        <v>92</v>
      </c>
      <c r="DO32" s="79">
        <v>91</v>
      </c>
      <c r="DP32" s="133">
        <f t="shared" si="8"/>
        <v>982</v>
      </c>
      <c r="DQ32" s="79">
        <v>79</v>
      </c>
      <c r="DR32" s="79">
        <v>81</v>
      </c>
      <c r="DS32" s="79">
        <v>79</v>
      </c>
      <c r="DT32" s="79">
        <v>89</v>
      </c>
      <c r="DU32" s="79">
        <v>67</v>
      </c>
      <c r="DV32" s="79">
        <v>81</v>
      </c>
      <c r="DW32" s="79">
        <v>73</v>
      </c>
      <c r="DX32" s="79">
        <v>90</v>
      </c>
      <c r="DY32" s="79">
        <v>101</v>
      </c>
      <c r="DZ32" s="79">
        <v>93</v>
      </c>
      <c r="EA32" s="79">
        <v>113</v>
      </c>
      <c r="EB32" s="79">
        <v>85</v>
      </c>
      <c r="EC32" s="133">
        <f t="shared" si="9"/>
        <v>1031</v>
      </c>
      <c r="ED32" s="79">
        <v>111</v>
      </c>
      <c r="EE32" s="79">
        <v>110</v>
      </c>
      <c r="EF32" s="79">
        <v>80</v>
      </c>
      <c r="EG32" s="79">
        <v>106</v>
      </c>
      <c r="EH32" s="79">
        <v>73</v>
      </c>
      <c r="EI32" s="79">
        <v>81</v>
      </c>
      <c r="EJ32" s="79">
        <v>91</v>
      </c>
      <c r="EK32" s="79">
        <v>92</v>
      </c>
      <c r="EL32" s="79">
        <v>65</v>
      </c>
      <c r="EM32" s="79">
        <v>108</v>
      </c>
      <c r="EN32" s="79">
        <v>84</v>
      </c>
      <c r="EO32" s="79">
        <v>106</v>
      </c>
      <c r="EP32" s="134">
        <f t="shared" si="10"/>
        <v>1107</v>
      </c>
      <c r="EQ32" s="79">
        <v>105</v>
      </c>
      <c r="ER32" s="79">
        <v>82</v>
      </c>
      <c r="ES32" s="79">
        <v>107</v>
      </c>
      <c r="ET32" s="79">
        <v>82</v>
      </c>
      <c r="EU32" s="79">
        <v>65</v>
      </c>
      <c r="EV32" s="79">
        <v>84</v>
      </c>
      <c r="EW32" s="79">
        <v>98</v>
      </c>
      <c r="EX32" s="79">
        <v>87</v>
      </c>
      <c r="EY32" s="79">
        <v>100</v>
      </c>
      <c r="EZ32" s="79">
        <v>92</v>
      </c>
      <c r="FA32" s="79">
        <v>92</v>
      </c>
      <c r="FB32" s="79">
        <v>107</v>
      </c>
      <c r="FC32" s="134">
        <f t="shared" si="11"/>
        <v>1101</v>
      </c>
      <c r="FD32" s="79">
        <f>SUM(FD24:FD31)</f>
        <v>130</v>
      </c>
      <c r="FE32" s="79">
        <f t="shared" ref="FE32:HP32" si="97">SUM(FE24:FE31)</f>
        <v>93</v>
      </c>
      <c r="FF32" s="79">
        <f t="shared" si="97"/>
        <v>258</v>
      </c>
      <c r="FG32" s="79">
        <f t="shared" si="97"/>
        <v>121</v>
      </c>
      <c r="FH32" s="79">
        <f t="shared" si="97"/>
        <v>91</v>
      </c>
      <c r="FI32" s="79">
        <f t="shared" si="97"/>
        <v>76</v>
      </c>
      <c r="FJ32" s="79">
        <f t="shared" si="97"/>
        <v>92</v>
      </c>
      <c r="FK32" s="79">
        <f t="shared" si="97"/>
        <v>76</v>
      </c>
      <c r="FL32" s="79">
        <f t="shared" si="97"/>
        <v>230</v>
      </c>
      <c r="FM32" s="79">
        <f t="shared" si="97"/>
        <v>86</v>
      </c>
      <c r="FN32" s="79">
        <f t="shared" si="97"/>
        <v>217</v>
      </c>
      <c r="FO32" s="79">
        <f t="shared" si="97"/>
        <v>118</v>
      </c>
      <c r="FP32" s="79">
        <f t="shared" si="97"/>
        <v>1588</v>
      </c>
      <c r="FQ32" s="79">
        <f t="shared" si="97"/>
        <v>125</v>
      </c>
      <c r="FR32" s="79">
        <f t="shared" si="97"/>
        <v>111</v>
      </c>
      <c r="FS32" s="79">
        <f t="shared" si="97"/>
        <v>141</v>
      </c>
      <c r="FT32" s="79">
        <f t="shared" si="97"/>
        <v>94</v>
      </c>
      <c r="FU32" s="79">
        <f t="shared" si="97"/>
        <v>94</v>
      </c>
      <c r="FV32" s="79">
        <f t="shared" si="97"/>
        <v>130</v>
      </c>
      <c r="FW32" s="79">
        <f t="shared" si="97"/>
        <v>84</v>
      </c>
      <c r="FX32" s="79">
        <f t="shared" si="97"/>
        <v>85</v>
      </c>
      <c r="FY32" s="79">
        <f t="shared" si="97"/>
        <v>78</v>
      </c>
      <c r="FZ32" s="79">
        <f t="shared" si="97"/>
        <v>111</v>
      </c>
      <c r="GA32" s="79">
        <f t="shared" si="97"/>
        <v>83</v>
      </c>
      <c r="GB32" s="79">
        <f t="shared" si="97"/>
        <v>96</v>
      </c>
      <c r="GC32" s="79">
        <f t="shared" si="97"/>
        <v>1232</v>
      </c>
      <c r="GD32" s="79">
        <f t="shared" si="97"/>
        <v>92</v>
      </c>
      <c r="GE32" s="79">
        <f t="shared" si="97"/>
        <v>92</v>
      </c>
      <c r="GF32" s="79">
        <f t="shared" si="97"/>
        <v>101</v>
      </c>
      <c r="GG32" s="79">
        <f t="shared" si="97"/>
        <v>102</v>
      </c>
      <c r="GH32" s="79">
        <f t="shared" si="97"/>
        <v>95</v>
      </c>
      <c r="GI32" s="79">
        <f>SUM(GI24:GI31)</f>
        <v>90</v>
      </c>
      <c r="GJ32" s="79">
        <f t="shared" si="97"/>
        <v>108</v>
      </c>
      <c r="GK32" s="79">
        <f t="shared" si="97"/>
        <v>75.14</v>
      </c>
      <c r="GL32" s="79">
        <f t="shared" si="97"/>
        <v>108</v>
      </c>
      <c r="GM32" s="79">
        <f t="shared" si="97"/>
        <v>85</v>
      </c>
      <c r="GN32" s="79">
        <f t="shared" si="97"/>
        <v>109</v>
      </c>
      <c r="GO32" s="79">
        <f t="shared" si="97"/>
        <v>99</v>
      </c>
      <c r="GP32" s="79">
        <f t="shared" si="97"/>
        <v>1156.1399999999999</v>
      </c>
      <c r="GQ32" s="79">
        <f t="shared" si="97"/>
        <v>122</v>
      </c>
      <c r="GR32" s="79">
        <f t="shared" si="97"/>
        <v>115</v>
      </c>
      <c r="GS32" s="79">
        <f t="shared" si="97"/>
        <v>123</v>
      </c>
      <c r="GT32" s="79">
        <f t="shared" si="97"/>
        <v>89</v>
      </c>
      <c r="GU32" s="79">
        <f t="shared" si="97"/>
        <v>82</v>
      </c>
      <c r="GV32" s="79">
        <f t="shared" si="97"/>
        <v>87</v>
      </c>
      <c r="GW32" s="79">
        <f t="shared" si="97"/>
        <v>95</v>
      </c>
      <c r="GX32" s="79">
        <f t="shared" si="97"/>
        <v>89</v>
      </c>
      <c r="GY32" s="79">
        <f t="shared" si="97"/>
        <v>222</v>
      </c>
      <c r="GZ32" s="79">
        <f t="shared" si="97"/>
        <v>103</v>
      </c>
      <c r="HA32" s="79">
        <f t="shared" si="97"/>
        <v>83</v>
      </c>
      <c r="HB32" s="79">
        <f t="shared" si="97"/>
        <v>99</v>
      </c>
      <c r="HC32" s="114">
        <f t="shared" si="97"/>
        <v>1309</v>
      </c>
      <c r="HD32" s="79">
        <f t="shared" si="97"/>
        <v>103</v>
      </c>
      <c r="HE32" s="79">
        <f t="shared" si="97"/>
        <v>98</v>
      </c>
      <c r="HF32" s="79">
        <f t="shared" si="97"/>
        <v>153</v>
      </c>
      <c r="HG32" s="79">
        <f t="shared" si="97"/>
        <v>116</v>
      </c>
      <c r="HH32" s="79">
        <f t="shared" si="97"/>
        <v>116</v>
      </c>
      <c r="HI32" s="79">
        <f t="shared" si="97"/>
        <v>98</v>
      </c>
      <c r="HJ32" s="79">
        <f t="shared" si="97"/>
        <v>90</v>
      </c>
      <c r="HK32" s="79">
        <f t="shared" si="97"/>
        <v>105</v>
      </c>
      <c r="HL32" s="79">
        <f t="shared" si="97"/>
        <v>89</v>
      </c>
      <c r="HM32" s="79">
        <f t="shared" si="97"/>
        <v>96</v>
      </c>
      <c r="HN32" s="79">
        <f t="shared" si="97"/>
        <v>124</v>
      </c>
      <c r="HO32" s="79">
        <f t="shared" si="97"/>
        <v>146</v>
      </c>
      <c r="HP32" s="79">
        <f t="shared" si="97"/>
        <v>1334</v>
      </c>
      <c r="HQ32" s="79">
        <f t="shared" ref="HQ32:IP32" si="98">SUM(HQ24:HQ31)</f>
        <v>145</v>
      </c>
      <c r="HR32" s="79">
        <f t="shared" si="98"/>
        <v>106</v>
      </c>
      <c r="HS32" s="79">
        <f t="shared" si="98"/>
        <v>107</v>
      </c>
      <c r="HT32" s="79">
        <f t="shared" si="98"/>
        <v>123</v>
      </c>
      <c r="HU32" s="79">
        <f t="shared" si="98"/>
        <v>87</v>
      </c>
      <c r="HV32" s="79">
        <f t="shared" si="98"/>
        <v>94</v>
      </c>
      <c r="HW32" s="79">
        <f t="shared" si="98"/>
        <v>88</v>
      </c>
      <c r="HX32" s="79">
        <f t="shared" si="98"/>
        <v>100</v>
      </c>
      <c r="HY32" s="79">
        <f t="shared" si="98"/>
        <v>106</v>
      </c>
      <c r="HZ32" s="79">
        <f t="shared" si="98"/>
        <v>103</v>
      </c>
      <c r="IA32" s="79">
        <f t="shared" si="98"/>
        <v>112</v>
      </c>
      <c r="IB32" s="79">
        <f t="shared" si="98"/>
        <v>112</v>
      </c>
      <c r="IC32" s="78">
        <f t="shared" si="98"/>
        <v>1283</v>
      </c>
      <c r="ID32" s="79">
        <f t="shared" si="98"/>
        <v>140</v>
      </c>
      <c r="IE32" s="79">
        <f t="shared" si="98"/>
        <v>119</v>
      </c>
      <c r="IF32" s="79">
        <f t="shared" si="98"/>
        <v>141</v>
      </c>
      <c r="IG32" s="79">
        <f t="shared" si="98"/>
        <v>118</v>
      </c>
      <c r="IH32" s="79">
        <f t="shared" si="98"/>
        <v>104</v>
      </c>
      <c r="II32" s="79">
        <f t="shared" si="98"/>
        <v>98</v>
      </c>
      <c r="IJ32" s="79">
        <f t="shared" si="98"/>
        <v>110</v>
      </c>
      <c r="IK32" s="79">
        <f t="shared" si="98"/>
        <v>118</v>
      </c>
      <c r="IL32" s="79">
        <f t="shared" si="98"/>
        <v>82</v>
      </c>
      <c r="IM32" s="79">
        <f t="shared" si="98"/>
        <v>116</v>
      </c>
      <c r="IN32" s="79">
        <f t="shared" si="98"/>
        <v>111</v>
      </c>
      <c r="IO32" s="79">
        <f t="shared" si="98"/>
        <v>113</v>
      </c>
      <c r="IP32" s="78">
        <f t="shared" si="98"/>
        <v>1370</v>
      </c>
      <c r="IQ32" s="79">
        <f>SUM(IQ24:IQ31)</f>
        <v>90</v>
      </c>
      <c r="IR32" s="79">
        <f t="shared" ref="IR32:JP32" si="99">SUM(IR24:IR31)</f>
        <v>114</v>
      </c>
      <c r="IS32" s="79">
        <f t="shared" si="99"/>
        <v>125</v>
      </c>
      <c r="IT32" s="79">
        <f t="shared" si="99"/>
        <v>108</v>
      </c>
      <c r="IU32" s="79">
        <f t="shared" si="99"/>
        <v>121</v>
      </c>
      <c r="IV32" s="79">
        <f t="shared" si="99"/>
        <v>102</v>
      </c>
      <c r="IW32" s="79">
        <f t="shared" si="99"/>
        <v>111</v>
      </c>
      <c r="IX32" s="79">
        <f t="shared" si="99"/>
        <v>103</v>
      </c>
      <c r="IY32" s="79">
        <f t="shared" si="99"/>
        <v>86</v>
      </c>
      <c r="IZ32" s="79">
        <f t="shared" si="99"/>
        <v>120</v>
      </c>
      <c r="JA32" s="79">
        <f t="shared" si="99"/>
        <v>115</v>
      </c>
      <c r="JB32" s="79">
        <f t="shared" si="99"/>
        <v>98</v>
      </c>
      <c r="JC32" s="78">
        <f t="shared" si="99"/>
        <v>1178</v>
      </c>
      <c r="JD32" s="110">
        <f t="shared" si="99"/>
        <v>174</v>
      </c>
      <c r="JE32" s="79">
        <f t="shared" si="99"/>
        <v>110</v>
      </c>
      <c r="JF32" s="79">
        <f t="shared" si="99"/>
        <v>160</v>
      </c>
      <c r="JG32" s="79">
        <f t="shared" si="99"/>
        <v>138</v>
      </c>
      <c r="JH32" s="79">
        <f t="shared" si="99"/>
        <v>120</v>
      </c>
      <c r="JI32" s="79">
        <f t="shared" si="99"/>
        <v>102</v>
      </c>
      <c r="JJ32" s="79">
        <f t="shared" si="99"/>
        <v>113</v>
      </c>
      <c r="JK32" s="79">
        <f t="shared" si="99"/>
        <v>98</v>
      </c>
      <c r="JL32" s="79">
        <f t="shared" si="99"/>
        <v>98</v>
      </c>
      <c r="JM32" s="79">
        <f t="shared" si="99"/>
        <v>120</v>
      </c>
      <c r="JN32" s="79">
        <f t="shared" si="99"/>
        <v>104</v>
      </c>
      <c r="JO32" s="79">
        <f t="shared" si="99"/>
        <v>104</v>
      </c>
      <c r="JP32" s="78">
        <f t="shared" si="99"/>
        <v>1441</v>
      </c>
      <c r="JQ32" s="110">
        <f t="shared" ref="JQ32:KC32" si="100">SUM(JQ24:JQ31)</f>
        <v>148</v>
      </c>
      <c r="JR32" s="79">
        <f t="shared" si="100"/>
        <v>150</v>
      </c>
      <c r="JS32" s="79">
        <f t="shared" si="100"/>
        <v>96</v>
      </c>
      <c r="JT32" s="79">
        <f t="shared" si="100"/>
        <v>88</v>
      </c>
      <c r="JU32" s="79">
        <f t="shared" si="100"/>
        <v>92</v>
      </c>
      <c r="JV32" s="79">
        <f t="shared" si="100"/>
        <v>131</v>
      </c>
      <c r="JW32" s="79">
        <f t="shared" si="100"/>
        <v>112</v>
      </c>
      <c r="JX32" s="79">
        <f t="shared" si="100"/>
        <v>88</v>
      </c>
      <c r="JY32" s="79">
        <f t="shared" si="100"/>
        <v>122</v>
      </c>
      <c r="JZ32" s="79">
        <f t="shared" si="100"/>
        <v>122</v>
      </c>
      <c r="KA32" s="79">
        <f t="shared" si="100"/>
        <v>127</v>
      </c>
      <c r="KB32" s="79">
        <f t="shared" si="100"/>
        <v>164</v>
      </c>
      <c r="KC32" s="78">
        <f t="shared" si="100"/>
        <v>1440</v>
      </c>
      <c r="KD32" s="110">
        <f t="shared" ref="KD32:KP32" si="101">SUM(KD24:KD31)</f>
        <v>109</v>
      </c>
      <c r="KE32" s="79">
        <f t="shared" si="101"/>
        <v>178</v>
      </c>
      <c r="KF32" s="79">
        <f t="shared" si="101"/>
        <v>230</v>
      </c>
      <c r="KG32" s="79">
        <f t="shared" si="101"/>
        <v>176</v>
      </c>
      <c r="KH32" s="79">
        <f t="shared" si="101"/>
        <v>189</v>
      </c>
      <c r="KI32" s="79">
        <f t="shared" si="101"/>
        <v>131</v>
      </c>
      <c r="KJ32" s="79">
        <f t="shared" si="101"/>
        <v>102</v>
      </c>
      <c r="KK32" s="79">
        <f t="shared" si="101"/>
        <v>94</v>
      </c>
      <c r="KL32" s="79">
        <f t="shared" si="101"/>
        <v>126</v>
      </c>
      <c r="KM32" s="79">
        <f t="shared" si="101"/>
        <v>148</v>
      </c>
      <c r="KN32" s="79">
        <f t="shared" si="101"/>
        <v>119</v>
      </c>
      <c r="KO32" s="79">
        <f t="shared" si="101"/>
        <v>144</v>
      </c>
      <c r="KP32" s="78">
        <f t="shared" si="101"/>
        <v>1746</v>
      </c>
      <c r="KQ32" s="110">
        <f t="shared" ref="KQ32:LC32" si="102">SUM(KQ24:KQ31)</f>
        <v>124</v>
      </c>
      <c r="KR32" s="79">
        <f t="shared" si="102"/>
        <v>187</v>
      </c>
      <c r="KS32" s="79">
        <f t="shared" si="102"/>
        <v>183</v>
      </c>
      <c r="KT32" s="79">
        <f t="shared" si="102"/>
        <v>141</v>
      </c>
      <c r="KU32" s="79">
        <f t="shared" si="102"/>
        <v>101</v>
      </c>
      <c r="KV32" s="79">
        <f t="shared" si="102"/>
        <v>74</v>
      </c>
      <c r="KW32" s="79">
        <f t="shared" ref="KW32:KX32" si="103">SUM(KW24:KW31)</f>
        <v>65</v>
      </c>
      <c r="KX32" s="79">
        <f t="shared" si="103"/>
        <v>161</v>
      </c>
      <c r="KY32" s="79">
        <f t="shared" si="102"/>
        <v>157</v>
      </c>
      <c r="KZ32" s="79">
        <f t="shared" si="102"/>
        <v>135</v>
      </c>
      <c r="LA32" s="79">
        <f t="shared" si="102"/>
        <v>124</v>
      </c>
      <c r="LB32" s="79">
        <f t="shared" si="102"/>
        <v>105</v>
      </c>
      <c r="LC32" s="78">
        <f t="shared" si="102"/>
        <v>1557</v>
      </c>
      <c r="LD32" s="110">
        <f t="shared" ref="LD32:LP32" si="104">SUM(LD24:LD31)</f>
        <v>396</v>
      </c>
      <c r="LE32" s="79">
        <f t="shared" si="104"/>
        <v>102</v>
      </c>
      <c r="LF32" s="79">
        <f t="shared" si="104"/>
        <v>113</v>
      </c>
      <c r="LG32" s="79">
        <f t="shared" si="104"/>
        <v>102</v>
      </c>
      <c r="LH32" s="79">
        <f t="shared" si="104"/>
        <v>187</v>
      </c>
      <c r="LI32" s="79">
        <f t="shared" si="104"/>
        <v>103</v>
      </c>
      <c r="LJ32" s="79">
        <f t="shared" si="104"/>
        <v>119</v>
      </c>
      <c r="LK32" s="79">
        <f t="shared" si="104"/>
        <v>131</v>
      </c>
      <c r="LL32" s="79">
        <f t="shared" si="104"/>
        <v>95</v>
      </c>
      <c r="LM32" s="79">
        <f>SUM(LM24:LM31)</f>
        <v>106</v>
      </c>
      <c r="LN32" s="79">
        <f t="shared" si="104"/>
        <v>91</v>
      </c>
      <c r="LO32" s="79">
        <f t="shared" si="104"/>
        <v>96</v>
      </c>
      <c r="LP32" s="78">
        <f t="shared" si="104"/>
        <v>1641</v>
      </c>
      <c r="LQ32" s="110">
        <f t="shared" ref="LQ32:LY32" si="105">SUM(LQ24:LQ31)</f>
        <v>119</v>
      </c>
      <c r="LR32" s="79">
        <f t="shared" si="105"/>
        <v>107</v>
      </c>
      <c r="LS32" s="79">
        <f t="shared" si="105"/>
        <v>152</v>
      </c>
      <c r="LT32" s="79">
        <f t="shared" si="105"/>
        <v>124</v>
      </c>
      <c r="LU32" s="79">
        <f t="shared" si="105"/>
        <v>114</v>
      </c>
      <c r="LV32" s="79">
        <f t="shared" si="105"/>
        <v>103</v>
      </c>
      <c r="LW32" s="79">
        <f t="shared" si="105"/>
        <v>129</v>
      </c>
      <c r="LX32" s="79">
        <f t="shared" si="105"/>
        <v>106</v>
      </c>
      <c r="LY32" s="79">
        <f t="shared" si="105"/>
        <v>86</v>
      </c>
      <c r="LZ32" s="79">
        <f>SUM(LZ24:LZ31)</f>
        <v>6</v>
      </c>
      <c r="MA32" s="79">
        <f t="shared" ref="MA32:ML32" si="106">SUM(MA24:MA31)</f>
        <v>11</v>
      </c>
      <c r="MB32" s="79">
        <f t="shared" si="106"/>
        <v>110</v>
      </c>
      <c r="MC32" s="78">
        <f t="shared" si="106"/>
        <v>1167</v>
      </c>
      <c r="MD32" s="110">
        <f t="shared" si="106"/>
        <v>188</v>
      </c>
      <c r="ME32" s="79">
        <f t="shared" si="106"/>
        <v>268</v>
      </c>
      <c r="MF32" s="79">
        <f t="shared" si="106"/>
        <v>222</v>
      </c>
      <c r="MG32" s="79">
        <f t="shared" si="106"/>
        <v>201</v>
      </c>
      <c r="MH32" s="79">
        <f t="shared" si="106"/>
        <v>128</v>
      </c>
      <c r="MI32" s="79">
        <f t="shared" si="106"/>
        <v>115</v>
      </c>
      <c r="MJ32" s="79">
        <f t="shared" si="106"/>
        <v>155</v>
      </c>
      <c r="MK32" s="79">
        <f t="shared" si="106"/>
        <v>0</v>
      </c>
      <c r="ML32" s="79">
        <f t="shared" si="106"/>
        <v>0</v>
      </c>
      <c r="MM32" s="79">
        <f>SUM(MM24:MM31)</f>
        <v>0</v>
      </c>
      <c r="MN32" s="79">
        <f t="shared" ref="MN32:MP32" si="107">SUM(MN24:MN31)</f>
        <v>0</v>
      </c>
      <c r="MO32" s="79">
        <f t="shared" si="107"/>
        <v>0</v>
      </c>
      <c r="MP32" s="78">
        <f t="shared" si="107"/>
        <v>1277</v>
      </c>
    </row>
    <row r="33" spans="1:354" ht="33.75" x14ac:dyDescent="0.25">
      <c r="A33" s="195"/>
      <c r="B33" s="197" t="s">
        <v>41</v>
      </c>
      <c r="C33" s="21" t="s">
        <v>88</v>
      </c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9">
        <f t="shared" si="0"/>
        <v>0</v>
      </c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9">
        <f t="shared" si="1"/>
        <v>0</v>
      </c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9">
        <f t="shared" si="2"/>
        <v>0</v>
      </c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9">
        <f t="shared" si="3"/>
        <v>0</v>
      </c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60">
        <f t="shared" si="4"/>
        <v>0</v>
      </c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60">
        <f t="shared" si="5"/>
        <v>0</v>
      </c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9">
        <f t="shared" si="6"/>
        <v>0</v>
      </c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9">
        <f t="shared" si="7"/>
        <v>0</v>
      </c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  <c r="DO33" s="58"/>
      <c r="DP33" s="59">
        <f t="shared" si="8"/>
        <v>0</v>
      </c>
      <c r="DQ33" s="58"/>
      <c r="DR33" s="58"/>
      <c r="DS33" s="58"/>
      <c r="DT33" s="58"/>
      <c r="DU33" s="58"/>
      <c r="DV33" s="58"/>
      <c r="DW33" s="58"/>
      <c r="DX33" s="58"/>
      <c r="DY33" s="58"/>
      <c r="DZ33" s="58"/>
      <c r="EA33" s="58"/>
      <c r="EB33" s="58"/>
      <c r="EC33" s="59">
        <f t="shared" si="9"/>
        <v>0</v>
      </c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60">
        <f t="shared" si="10"/>
        <v>0</v>
      </c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60">
        <f t="shared" si="11"/>
        <v>0</v>
      </c>
      <c r="FD33" s="58">
        <v>0</v>
      </c>
      <c r="FE33" s="58">
        <v>0</v>
      </c>
      <c r="FF33" s="58">
        <v>0</v>
      </c>
      <c r="FG33" s="58">
        <v>0</v>
      </c>
      <c r="FH33" s="58">
        <v>1</v>
      </c>
      <c r="FI33" s="58">
        <v>0</v>
      </c>
      <c r="FJ33" s="58">
        <v>0</v>
      </c>
      <c r="FK33" s="58">
        <v>0</v>
      </c>
      <c r="FL33" s="58">
        <v>1</v>
      </c>
      <c r="FM33" s="58">
        <v>0</v>
      </c>
      <c r="FN33" s="58">
        <v>1</v>
      </c>
      <c r="FO33" s="58">
        <v>1</v>
      </c>
      <c r="FP33" s="59">
        <f t="shared" si="12"/>
        <v>4</v>
      </c>
      <c r="FQ33" s="58">
        <v>0</v>
      </c>
      <c r="FR33" s="58">
        <v>0</v>
      </c>
      <c r="FS33" s="58">
        <v>0</v>
      </c>
      <c r="FT33" s="58">
        <v>0</v>
      </c>
      <c r="FU33" s="58">
        <v>1</v>
      </c>
      <c r="FV33" s="58">
        <v>0</v>
      </c>
      <c r="FW33" s="58">
        <v>0</v>
      </c>
      <c r="FX33" s="58">
        <v>2</v>
      </c>
      <c r="FY33" s="58">
        <v>0</v>
      </c>
      <c r="FZ33" s="58">
        <v>0</v>
      </c>
      <c r="GA33" s="58">
        <v>0</v>
      </c>
      <c r="GB33" s="58">
        <v>2</v>
      </c>
      <c r="GC33" s="59">
        <f t="shared" ref="GC33:GC40" si="108">SUM(FQ33:GB33)</f>
        <v>5</v>
      </c>
      <c r="GD33" s="58">
        <v>1</v>
      </c>
      <c r="GE33" s="58">
        <v>1</v>
      </c>
      <c r="GF33" s="58">
        <v>0</v>
      </c>
      <c r="GG33" s="58">
        <v>2</v>
      </c>
      <c r="GH33" s="58">
        <v>0</v>
      </c>
      <c r="GI33" s="58">
        <v>3</v>
      </c>
      <c r="GJ33" s="58">
        <v>3</v>
      </c>
      <c r="GK33" s="58">
        <v>0</v>
      </c>
      <c r="GL33" s="58">
        <v>1</v>
      </c>
      <c r="GM33" s="58">
        <v>0</v>
      </c>
      <c r="GN33" s="58">
        <v>0</v>
      </c>
      <c r="GO33" s="58">
        <v>1</v>
      </c>
      <c r="GP33" s="59">
        <f t="shared" ref="GP33:GP40" si="109">SUM(GD33:GO33)</f>
        <v>12</v>
      </c>
      <c r="GQ33" s="58">
        <v>3</v>
      </c>
      <c r="GR33" s="58">
        <v>1</v>
      </c>
      <c r="GS33" s="58">
        <v>4</v>
      </c>
      <c r="GT33" s="58">
        <v>3</v>
      </c>
      <c r="GU33" s="58">
        <v>2</v>
      </c>
      <c r="GV33" s="58">
        <v>1</v>
      </c>
      <c r="GW33" s="58">
        <v>1</v>
      </c>
      <c r="GX33" s="58">
        <v>4</v>
      </c>
      <c r="GY33" s="58">
        <v>2</v>
      </c>
      <c r="GZ33" s="58">
        <v>1</v>
      </c>
      <c r="HA33" s="58">
        <v>3</v>
      </c>
      <c r="HB33" s="58">
        <v>3</v>
      </c>
      <c r="HC33" s="60">
        <f t="shared" ref="HC33:HC40" si="110">SUM(GQ33:HB33)</f>
        <v>28</v>
      </c>
      <c r="HD33" s="58">
        <v>0</v>
      </c>
      <c r="HE33" s="58">
        <v>2</v>
      </c>
      <c r="HF33" s="58">
        <v>1</v>
      </c>
      <c r="HG33" s="58">
        <v>3</v>
      </c>
      <c r="HH33" s="58">
        <v>2</v>
      </c>
      <c r="HI33" s="58">
        <v>1</v>
      </c>
      <c r="HJ33" s="58">
        <v>2</v>
      </c>
      <c r="HK33" s="58">
        <v>2</v>
      </c>
      <c r="HL33" s="58">
        <v>3</v>
      </c>
      <c r="HM33" s="58">
        <v>1</v>
      </c>
      <c r="HN33" s="58">
        <v>0</v>
      </c>
      <c r="HO33" s="58">
        <v>3</v>
      </c>
      <c r="HP33" s="59">
        <f t="shared" ref="HP33:HP40" si="111">SUM(HD33:HO33)</f>
        <v>20</v>
      </c>
      <c r="HQ33" s="58">
        <v>2</v>
      </c>
      <c r="HR33" s="58">
        <v>3</v>
      </c>
      <c r="HS33" s="58">
        <v>1</v>
      </c>
      <c r="HT33" s="58">
        <v>1</v>
      </c>
      <c r="HU33" s="58">
        <v>2</v>
      </c>
      <c r="HV33" s="58">
        <v>1</v>
      </c>
      <c r="HW33" s="58">
        <v>3</v>
      </c>
      <c r="HX33" s="58">
        <v>6</v>
      </c>
      <c r="HY33" s="58">
        <v>3</v>
      </c>
      <c r="HZ33" s="58">
        <v>2</v>
      </c>
      <c r="IA33" s="58">
        <v>0</v>
      </c>
      <c r="IB33" s="58">
        <v>3</v>
      </c>
      <c r="IC33" s="60">
        <f t="shared" ref="IC33:IC40" si="112">SUM(HQ33:IB33)</f>
        <v>27</v>
      </c>
      <c r="ID33" s="58">
        <v>1</v>
      </c>
      <c r="IE33" s="58">
        <v>4</v>
      </c>
      <c r="IF33" s="58">
        <v>9</v>
      </c>
      <c r="IG33" s="58">
        <v>0</v>
      </c>
      <c r="IH33" s="58">
        <v>4</v>
      </c>
      <c r="II33" s="58">
        <v>2</v>
      </c>
      <c r="IJ33" s="58">
        <v>3</v>
      </c>
      <c r="IK33" s="58">
        <v>0</v>
      </c>
      <c r="IL33" s="58">
        <v>2</v>
      </c>
      <c r="IM33" s="58">
        <v>0</v>
      </c>
      <c r="IN33" s="58">
        <v>6</v>
      </c>
      <c r="IO33" s="58">
        <v>7</v>
      </c>
      <c r="IP33" s="60">
        <f t="shared" ref="IP33:IP40" si="113">SUM(ID33:IO33)</f>
        <v>38</v>
      </c>
      <c r="IQ33" s="58">
        <v>1</v>
      </c>
      <c r="IR33" s="58">
        <v>3</v>
      </c>
      <c r="IS33" s="58">
        <v>1</v>
      </c>
      <c r="IT33" s="58">
        <v>5</v>
      </c>
      <c r="IU33" s="58">
        <v>4</v>
      </c>
      <c r="IV33" s="58">
        <v>0</v>
      </c>
      <c r="IW33" s="58">
        <v>3</v>
      </c>
      <c r="IX33" s="58">
        <v>1</v>
      </c>
      <c r="IY33" s="58">
        <v>3</v>
      </c>
      <c r="IZ33" s="58">
        <v>2</v>
      </c>
      <c r="JA33" s="58">
        <v>2</v>
      </c>
      <c r="JB33" s="58">
        <v>1</v>
      </c>
      <c r="JC33" s="60">
        <f t="shared" ref="JC33:JC40" si="114">SUM(IQ33:JB33)</f>
        <v>26</v>
      </c>
      <c r="JD33" s="58">
        <v>3</v>
      </c>
      <c r="JE33" s="58">
        <v>2</v>
      </c>
      <c r="JF33" s="58">
        <v>3</v>
      </c>
      <c r="JG33" s="58">
        <v>2</v>
      </c>
      <c r="JH33" s="58">
        <v>2</v>
      </c>
      <c r="JI33" s="58">
        <v>4</v>
      </c>
      <c r="JJ33" s="58">
        <v>6</v>
      </c>
      <c r="JK33" s="58">
        <v>0</v>
      </c>
      <c r="JL33" s="58">
        <v>3</v>
      </c>
      <c r="JM33" s="58">
        <v>2</v>
      </c>
      <c r="JN33" s="58">
        <v>1</v>
      </c>
      <c r="JO33" s="58">
        <v>4</v>
      </c>
      <c r="JP33" s="60">
        <f t="shared" ref="JP33:JP40" si="115">SUM(JD33:JO33)</f>
        <v>32</v>
      </c>
      <c r="JQ33" s="58">
        <v>6</v>
      </c>
      <c r="JR33" s="58">
        <v>1</v>
      </c>
      <c r="JS33" s="58">
        <v>0</v>
      </c>
      <c r="JT33" s="58">
        <v>1</v>
      </c>
      <c r="JU33" s="58">
        <v>3</v>
      </c>
      <c r="JV33" s="58">
        <v>2</v>
      </c>
      <c r="JW33" s="58">
        <v>3</v>
      </c>
      <c r="JX33" s="58">
        <v>2</v>
      </c>
      <c r="JY33" s="58">
        <v>1</v>
      </c>
      <c r="JZ33" s="58">
        <v>2</v>
      </c>
      <c r="KA33" s="58">
        <v>0</v>
      </c>
      <c r="KB33" s="58">
        <v>2</v>
      </c>
      <c r="KC33" s="60">
        <f t="shared" ref="KC33:KC40" si="116">SUM(JQ33:KB33)</f>
        <v>23</v>
      </c>
      <c r="KD33" s="58">
        <v>0</v>
      </c>
      <c r="KE33" s="58">
        <v>1</v>
      </c>
      <c r="KF33" s="58">
        <v>1</v>
      </c>
      <c r="KG33" s="58">
        <v>2</v>
      </c>
      <c r="KH33" s="58">
        <v>3</v>
      </c>
      <c r="KI33" s="58">
        <v>42</v>
      </c>
      <c r="KJ33" s="58">
        <v>5</v>
      </c>
      <c r="KK33" s="58">
        <v>1</v>
      </c>
      <c r="KL33" s="58">
        <v>1</v>
      </c>
      <c r="KM33" s="58">
        <v>2</v>
      </c>
      <c r="KN33" s="58">
        <v>1</v>
      </c>
      <c r="KO33" s="58">
        <v>0</v>
      </c>
      <c r="KP33" s="60">
        <f t="shared" ref="KP33:KP40" si="117">SUM(KD33:KO33)</f>
        <v>59</v>
      </c>
      <c r="KQ33" s="58">
        <v>0</v>
      </c>
      <c r="KR33" s="58">
        <v>4</v>
      </c>
      <c r="KS33" s="58">
        <v>1</v>
      </c>
      <c r="KT33" s="58">
        <v>2</v>
      </c>
      <c r="KU33" s="58">
        <v>3</v>
      </c>
      <c r="KV33" s="58">
        <v>0</v>
      </c>
      <c r="KW33" s="58">
        <v>0</v>
      </c>
      <c r="KX33" s="58">
        <v>3</v>
      </c>
      <c r="KY33" s="58">
        <v>2</v>
      </c>
      <c r="KZ33" s="58">
        <v>5</v>
      </c>
      <c r="LA33" s="58">
        <v>0</v>
      </c>
      <c r="LB33" s="58">
        <v>3</v>
      </c>
      <c r="LC33" s="60">
        <f t="shared" ref="LC33:LC40" si="118">SUM(KQ33:LB33)</f>
        <v>23</v>
      </c>
      <c r="LD33" s="58">
        <v>1</v>
      </c>
      <c r="LE33" s="58">
        <v>2</v>
      </c>
      <c r="LF33" s="58">
        <v>0</v>
      </c>
      <c r="LG33" s="58">
        <v>0</v>
      </c>
      <c r="LH33" s="58">
        <v>3</v>
      </c>
      <c r="LI33" s="58">
        <v>2</v>
      </c>
      <c r="LJ33" s="58">
        <v>0</v>
      </c>
      <c r="LK33" s="58">
        <v>1</v>
      </c>
      <c r="LL33" s="58">
        <v>2</v>
      </c>
      <c r="LM33" s="58">
        <v>4</v>
      </c>
      <c r="LN33" s="58">
        <v>2</v>
      </c>
      <c r="LO33" s="58">
        <v>1</v>
      </c>
      <c r="LP33" s="60">
        <f t="shared" ref="LP33:LP40" si="119">SUM(LD33:LO33)</f>
        <v>18</v>
      </c>
      <c r="LQ33" s="169">
        <v>5</v>
      </c>
      <c r="LR33" s="169">
        <v>1</v>
      </c>
      <c r="LS33" s="169">
        <v>1</v>
      </c>
      <c r="LT33" s="169">
        <v>2</v>
      </c>
      <c r="LU33" s="169">
        <v>2</v>
      </c>
      <c r="LV33" s="169">
        <v>1</v>
      </c>
      <c r="LW33" s="169">
        <v>1</v>
      </c>
      <c r="LX33" s="169">
        <v>4</v>
      </c>
      <c r="LY33" s="169">
        <v>4</v>
      </c>
      <c r="LZ33" s="169">
        <v>0</v>
      </c>
      <c r="MA33" s="169">
        <v>0</v>
      </c>
      <c r="MB33" s="169">
        <v>4</v>
      </c>
      <c r="MC33" s="60">
        <f t="shared" ref="MC33:MC40" si="120">SUM(LQ33:MB33)</f>
        <v>25</v>
      </c>
      <c r="MD33" s="169">
        <v>2</v>
      </c>
      <c r="ME33" s="169">
        <v>4</v>
      </c>
      <c r="MF33" s="169">
        <v>4</v>
      </c>
      <c r="MG33" s="169">
        <v>2</v>
      </c>
      <c r="MH33" s="169">
        <v>0</v>
      </c>
      <c r="MI33" s="169">
        <v>0</v>
      </c>
      <c r="MJ33" s="169">
        <v>3</v>
      </c>
      <c r="MK33" s="169"/>
      <c r="ML33" s="169"/>
      <c r="MM33" s="169"/>
      <c r="MN33" s="169"/>
      <c r="MO33" s="169"/>
      <c r="MP33" s="60">
        <f t="shared" ref="MP33:MP40" si="121">SUM(MD33:MO33)</f>
        <v>15</v>
      </c>
    </row>
    <row r="34" spans="1:354" x14ac:dyDescent="0.25">
      <c r="A34" s="195"/>
      <c r="B34" s="197"/>
      <c r="C34" s="12" t="s">
        <v>89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63">
        <f t="shared" si="0"/>
        <v>0</v>
      </c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63">
        <f t="shared" si="1"/>
        <v>0</v>
      </c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63">
        <f t="shared" si="2"/>
        <v>0</v>
      </c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63">
        <f t="shared" si="3"/>
        <v>0</v>
      </c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64">
        <f t="shared" si="4"/>
        <v>0</v>
      </c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64">
        <f t="shared" si="5"/>
        <v>0</v>
      </c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63">
        <f t="shared" si="6"/>
        <v>0</v>
      </c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63">
        <f t="shared" si="7"/>
        <v>0</v>
      </c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  <c r="DO34" s="58"/>
      <c r="DP34" s="63">
        <f t="shared" si="8"/>
        <v>0</v>
      </c>
      <c r="DQ34" s="58"/>
      <c r="DR34" s="58"/>
      <c r="DS34" s="58"/>
      <c r="DT34" s="58"/>
      <c r="DU34" s="58"/>
      <c r="DV34" s="58"/>
      <c r="DW34" s="58"/>
      <c r="DX34" s="58"/>
      <c r="DY34" s="58"/>
      <c r="DZ34" s="58"/>
      <c r="EA34" s="58"/>
      <c r="EB34" s="58"/>
      <c r="EC34" s="63">
        <f t="shared" si="9"/>
        <v>0</v>
      </c>
      <c r="ED34" s="58"/>
      <c r="EE34" s="58"/>
      <c r="EF34" s="58"/>
      <c r="EG34" s="58"/>
      <c r="EH34" s="58"/>
      <c r="EI34" s="58"/>
      <c r="EJ34" s="58"/>
      <c r="EK34" s="58"/>
      <c r="EL34" s="58"/>
      <c r="EM34" s="58"/>
      <c r="EN34" s="58"/>
      <c r="EO34" s="58"/>
      <c r="EP34" s="64">
        <f t="shared" si="10"/>
        <v>0</v>
      </c>
      <c r="EQ34" s="58"/>
      <c r="ER34" s="58"/>
      <c r="ES34" s="58"/>
      <c r="ET34" s="58"/>
      <c r="EU34" s="58"/>
      <c r="EV34" s="58"/>
      <c r="EW34" s="58"/>
      <c r="EX34" s="58"/>
      <c r="EY34" s="58"/>
      <c r="EZ34" s="58"/>
      <c r="FA34" s="58"/>
      <c r="FB34" s="58"/>
      <c r="FC34" s="64">
        <f t="shared" si="11"/>
        <v>0</v>
      </c>
      <c r="FD34" s="58">
        <v>35</v>
      </c>
      <c r="FE34" s="58">
        <v>16</v>
      </c>
      <c r="FF34" s="58">
        <v>33</v>
      </c>
      <c r="FG34" s="58">
        <v>23</v>
      </c>
      <c r="FH34" s="58">
        <v>36</v>
      </c>
      <c r="FI34" s="58">
        <v>35</v>
      </c>
      <c r="FJ34" s="58">
        <v>29</v>
      </c>
      <c r="FK34" s="58">
        <v>22</v>
      </c>
      <c r="FL34" s="58">
        <v>30</v>
      </c>
      <c r="FM34" s="58">
        <v>17</v>
      </c>
      <c r="FN34" s="58">
        <v>27</v>
      </c>
      <c r="FO34" s="58">
        <v>29</v>
      </c>
      <c r="FP34" s="63">
        <f t="shared" si="12"/>
        <v>332</v>
      </c>
      <c r="FQ34" s="58">
        <v>26</v>
      </c>
      <c r="FR34" s="58">
        <v>41</v>
      </c>
      <c r="FS34" s="58">
        <v>31</v>
      </c>
      <c r="FT34" s="58">
        <v>23</v>
      </c>
      <c r="FU34" s="58">
        <v>27</v>
      </c>
      <c r="FV34" s="58">
        <v>36</v>
      </c>
      <c r="FW34" s="58">
        <v>28</v>
      </c>
      <c r="FX34" s="58">
        <v>29</v>
      </c>
      <c r="FY34" s="58">
        <v>22</v>
      </c>
      <c r="FZ34" s="58">
        <v>33</v>
      </c>
      <c r="GA34" s="58">
        <v>25</v>
      </c>
      <c r="GB34" s="58">
        <v>35</v>
      </c>
      <c r="GC34" s="63">
        <f t="shared" si="108"/>
        <v>356</v>
      </c>
      <c r="GD34" s="58">
        <v>45</v>
      </c>
      <c r="GE34" s="58">
        <v>34</v>
      </c>
      <c r="GF34" s="58">
        <v>30</v>
      </c>
      <c r="GG34" s="58">
        <v>42</v>
      </c>
      <c r="GH34" s="58">
        <v>34</v>
      </c>
      <c r="GI34" s="58">
        <v>28</v>
      </c>
      <c r="GJ34" s="58">
        <v>29</v>
      </c>
      <c r="GK34" s="58">
        <v>40</v>
      </c>
      <c r="GL34" s="58">
        <v>35</v>
      </c>
      <c r="GM34" s="58">
        <v>29</v>
      </c>
      <c r="GN34" s="58">
        <v>26</v>
      </c>
      <c r="GO34" s="58">
        <v>37</v>
      </c>
      <c r="GP34" s="63">
        <f t="shared" si="109"/>
        <v>409</v>
      </c>
      <c r="GQ34" s="58">
        <v>44</v>
      </c>
      <c r="GR34" s="58">
        <v>32</v>
      </c>
      <c r="GS34" s="58">
        <v>51</v>
      </c>
      <c r="GT34" s="58">
        <v>40</v>
      </c>
      <c r="GU34" s="58">
        <v>24</v>
      </c>
      <c r="GV34" s="58">
        <v>23</v>
      </c>
      <c r="GW34" s="58">
        <v>26</v>
      </c>
      <c r="GX34" s="58">
        <v>34</v>
      </c>
      <c r="GY34" s="58">
        <v>28</v>
      </c>
      <c r="GZ34" s="58">
        <v>29</v>
      </c>
      <c r="HA34" s="58">
        <v>30</v>
      </c>
      <c r="HB34" s="58">
        <v>31</v>
      </c>
      <c r="HC34" s="64">
        <f t="shared" si="110"/>
        <v>392</v>
      </c>
      <c r="HD34" s="58">
        <v>31</v>
      </c>
      <c r="HE34" s="58">
        <v>45</v>
      </c>
      <c r="HF34" s="58">
        <v>45</v>
      </c>
      <c r="HG34" s="58">
        <v>30</v>
      </c>
      <c r="HH34" s="58">
        <v>29</v>
      </c>
      <c r="HI34" s="58">
        <v>30</v>
      </c>
      <c r="HJ34" s="58">
        <v>28</v>
      </c>
      <c r="HK34" s="58">
        <v>28</v>
      </c>
      <c r="HL34" s="58">
        <v>38</v>
      </c>
      <c r="HM34" s="58">
        <v>33</v>
      </c>
      <c r="HN34" s="58">
        <v>30</v>
      </c>
      <c r="HO34" s="58">
        <v>48</v>
      </c>
      <c r="HP34" s="63">
        <f t="shared" si="111"/>
        <v>415</v>
      </c>
      <c r="HQ34" s="58">
        <v>36</v>
      </c>
      <c r="HR34" s="58">
        <v>49</v>
      </c>
      <c r="HS34" s="58">
        <v>37</v>
      </c>
      <c r="HT34" s="58">
        <v>26</v>
      </c>
      <c r="HU34" s="58">
        <v>26</v>
      </c>
      <c r="HV34" s="58">
        <v>39</v>
      </c>
      <c r="HW34" s="58">
        <v>32</v>
      </c>
      <c r="HX34" s="58">
        <v>37</v>
      </c>
      <c r="HY34" s="58">
        <v>31</v>
      </c>
      <c r="HZ34" s="58">
        <v>29</v>
      </c>
      <c r="IA34" s="58">
        <v>39</v>
      </c>
      <c r="IB34" s="58">
        <v>33</v>
      </c>
      <c r="IC34" s="64">
        <f t="shared" si="112"/>
        <v>414</v>
      </c>
      <c r="ID34" s="58">
        <v>50</v>
      </c>
      <c r="IE34" s="58">
        <v>39</v>
      </c>
      <c r="IF34" s="58">
        <v>40</v>
      </c>
      <c r="IG34" s="58">
        <v>37</v>
      </c>
      <c r="IH34" s="58">
        <v>25</v>
      </c>
      <c r="II34" s="58">
        <v>33</v>
      </c>
      <c r="IJ34" s="58">
        <v>29</v>
      </c>
      <c r="IK34" s="58">
        <v>32</v>
      </c>
      <c r="IL34" s="58">
        <v>16</v>
      </c>
      <c r="IM34" s="58">
        <v>40</v>
      </c>
      <c r="IN34" s="58">
        <v>41</v>
      </c>
      <c r="IO34" s="58">
        <v>45</v>
      </c>
      <c r="IP34" s="64">
        <f t="shared" si="113"/>
        <v>427</v>
      </c>
      <c r="IQ34" s="58">
        <v>37</v>
      </c>
      <c r="IR34" s="58">
        <v>23</v>
      </c>
      <c r="IS34" s="58">
        <v>37</v>
      </c>
      <c r="IT34" s="58">
        <v>30</v>
      </c>
      <c r="IU34" s="58">
        <v>43</v>
      </c>
      <c r="IV34" s="58">
        <v>25</v>
      </c>
      <c r="IW34" s="58">
        <v>25</v>
      </c>
      <c r="IX34" s="58">
        <v>26</v>
      </c>
      <c r="IY34" s="58">
        <v>19</v>
      </c>
      <c r="IZ34" s="58">
        <v>43</v>
      </c>
      <c r="JA34" s="58">
        <v>39</v>
      </c>
      <c r="JB34" s="58">
        <v>38</v>
      </c>
      <c r="JC34" s="64">
        <f t="shared" si="114"/>
        <v>385</v>
      </c>
      <c r="JD34" s="58">
        <v>46</v>
      </c>
      <c r="JE34" s="58">
        <v>32</v>
      </c>
      <c r="JF34" s="58">
        <v>35</v>
      </c>
      <c r="JG34" s="58">
        <v>32</v>
      </c>
      <c r="JH34" s="58">
        <v>45</v>
      </c>
      <c r="JI34" s="58">
        <v>28</v>
      </c>
      <c r="JJ34" s="58">
        <v>29</v>
      </c>
      <c r="JK34" s="58">
        <v>20</v>
      </c>
      <c r="JL34" s="58">
        <v>20</v>
      </c>
      <c r="JM34" s="58">
        <v>30</v>
      </c>
      <c r="JN34" s="58">
        <v>26</v>
      </c>
      <c r="JO34" s="58">
        <v>31</v>
      </c>
      <c r="JP34" s="64">
        <f t="shared" si="115"/>
        <v>374</v>
      </c>
      <c r="JQ34" s="58">
        <v>56</v>
      </c>
      <c r="JR34" s="58">
        <v>35</v>
      </c>
      <c r="JS34" s="58">
        <v>28</v>
      </c>
      <c r="JT34" s="58">
        <v>35</v>
      </c>
      <c r="JU34" s="58">
        <v>24</v>
      </c>
      <c r="JV34" s="58">
        <v>58</v>
      </c>
      <c r="JW34" s="58">
        <v>31</v>
      </c>
      <c r="JX34" s="58">
        <v>34</v>
      </c>
      <c r="JY34" s="58">
        <v>39</v>
      </c>
      <c r="JZ34" s="58">
        <v>42</v>
      </c>
      <c r="KA34" s="58">
        <v>43</v>
      </c>
      <c r="KB34" s="58">
        <v>56</v>
      </c>
      <c r="KC34" s="64">
        <f t="shared" si="116"/>
        <v>481</v>
      </c>
      <c r="KD34" s="58">
        <v>24</v>
      </c>
      <c r="KE34" s="58">
        <v>72</v>
      </c>
      <c r="KF34" s="58">
        <v>86</v>
      </c>
      <c r="KG34" s="58">
        <v>58</v>
      </c>
      <c r="KH34" s="58">
        <v>46</v>
      </c>
      <c r="KI34" s="58">
        <v>3</v>
      </c>
      <c r="KJ34" s="58">
        <v>31</v>
      </c>
      <c r="KK34" s="58">
        <v>23</v>
      </c>
      <c r="KL34" s="58">
        <v>37</v>
      </c>
      <c r="KM34" s="58">
        <v>34</v>
      </c>
      <c r="KN34" s="58">
        <v>46</v>
      </c>
      <c r="KO34" s="58">
        <v>58</v>
      </c>
      <c r="KP34" s="64">
        <f t="shared" si="117"/>
        <v>518</v>
      </c>
      <c r="KQ34" s="58">
        <v>55</v>
      </c>
      <c r="KR34" s="58">
        <v>42</v>
      </c>
      <c r="KS34" s="58">
        <v>73</v>
      </c>
      <c r="KT34" s="58">
        <v>54</v>
      </c>
      <c r="KU34" s="58">
        <v>25</v>
      </c>
      <c r="KV34" s="58">
        <v>18</v>
      </c>
      <c r="KW34" s="58">
        <v>22</v>
      </c>
      <c r="KX34" s="58">
        <v>46</v>
      </c>
      <c r="KY34" s="58">
        <v>46</v>
      </c>
      <c r="KZ34" s="58">
        <v>32</v>
      </c>
      <c r="LA34" s="58">
        <v>25</v>
      </c>
      <c r="LB34" s="58">
        <v>37</v>
      </c>
      <c r="LC34" s="64">
        <f t="shared" si="118"/>
        <v>475</v>
      </c>
      <c r="LD34" s="58">
        <v>45</v>
      </c>
      <c r="LE34" s="58">
        <v>29</v>
      </c>
      <c r="LF34" s="58">
        <v>37</v>
      </c>
      <c r="LG34" s="58">
        <v>31</v>
      </c>
      <c r="LH34" s="58">
        <v>39</v>
      </c>
      <c r="LI34" s="58">
        <v>41</v>
      </c>
      <c r="LJ34" s="58">
        <v>30</v>
      </c>
      <c r="LK34" s="58">
        <v>31</v>
      </c>
      <c r="LL34" s="58">
        <v>23</v>
      </c>
      <c r="LM34" s="58">
        <v>34</v>
      </c>
      <c r="LN34" s="58">
        <v>32</v>
      </c>
      <c r="LO34" s="58">
        <v>27</v>
      </c>
      <c r="LP34" s="64">
        <f t="shared" si="119"/>
        <v>399</v>
      </c>
      <c r="LQ34" s="169">
        <v>48</v>
      </c>
      <c r="LR34" s="169">
        <v>30</v>
      </c>
      <c r="LS34" s="169">
        <v>61</v>
      </c>
      <c r="LT34" s="169">
        <v>32</v>
      </c>
      <c r="LU34" s="169">
        <v>50</v>
      </c>
      <c r="LV34" s="169">
        <v>30</v>
      </c>
      <c r="LW34" s="169">
        <v>33</v>
      </c>
      <c r="LX34" s="169">
        <v>36</v>
      </c>
      <c r="LY34" s="169">
        <v>21</v>
      </c>
      <c r="LZ34" s="169">
        <v>0</v>
      </c>
      <c r="MA34" s="169">
        <v>0</v>
      </c>
      <c r="MB34" s="169">
        <v>214</v>
      </c>
      <c r="MC34" s="64">
        <f t="shared" si="120"/>
        <v>555</v>
      </c>
      <c r="MD34" s="169">
        <v>338</v>
      </c>
      <c r="ME34" s="169">
        <v>125</v>
      </c>
      <c r="MF34" s="169">
        <v>73</v>
      </c>
      <c r="MG34" s="169">
        <v>66</v>
      </c>
      <c r="MH34" s="169">
        <v>47</v>
      </c>
      <c r="MI34" s="169">
        <v>41</v>
      </c>
      <c r="MJ34" s="169">
        <v>45</v>
      </c>
      <c r="MK34" s="169"/>
      <c r="ML34" s="169"/>
      <c r="MM34" s="169"/>
      <c r="MN34" s="169"/>
      <c r="MO34" s="169"/>
      <c r="MP34" s="64">
        <f t="shared" si="121"/>
        <v>735</v>
      </c>
    </row>
    <row r="35" spans="1:354" x14ac:dyDescent="0.25">
      <c r="A35" s="195"/>
      <c r="B35" s="197"/>
      <c r="C35" s="12" t="s">
        <v>90</v>
      </c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63">
        <f t="shared" si="0"/>
        <v>0</v>
      </c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63">
        <f t="shared" si="1"/>
        <v>0</v>
      </c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63">
        <f t="shared" si="2"/>
        <v>0</v>
      </c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63">
        <f t="shared" si="3"/>
        <v>0</v>
      </c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64">
        <f t="shared" si="4"/>
        <v>0</v>
      </c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64">
        <f t="shared" si="5"/>
        <v>0</v>
      </c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63">
        <f t="shared" si="6"/>
        <v>0</v>
      </c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63">
        <f t="shared" si="7"/>
        <v>0</v>
      </c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  <c r="DO35" s="58"/>
      <c r="DP35" s="63">
        <f t="shared" si="8"/>
        <v>0</v>
      </c>
      <c r="DQ35" s="58"/>
      <c r="DR35" s="58"/>
      <c r="DS35" s="58"/>
      <c r="DT35" s="58"/>
      <c r="DU35" s="58"/>
      <c r="DV35" s="58"/>
      <c r="DW35" s="58"/>
      <c r="DX35" s="58"/>
      <c r="DY35" s="58"/>
      <c r="DZ35" s="58"/>
      <c r="EA35" s="58"/>
      <c r="EB35" s="58"/>
      <c r="EC35" s="63">
        <f t="shared" si="9"/>
        <v>0</v>
      </c>
      <c r="ED35" s="58"/>
      <c r="EE35" s="58"/>
      <c r="EF35" s="58"/>
      <c r="EG35" s="58"/>
      <c r="EH35" s="58"/>
      <c r="EI35" s="58"/>
      <c r="EJ35" s="58"/>
      <c r="EK35" s="58"/>
      <c r="EL35" s="58"/>
      <c r="EM35" s="58"/>
      <c r="EN35" s="58"/>
      <c r="EO35" s="58"/>
      <c r="EP35" s="64">
        <f t="shared" si="10"/>
        <v>0</v>
      </c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64">
        <f t="shared" si="11"/>
        <v>0</v>
      </c>
      <c r="FD35" s="58">
        <v>12</v>
      </c>
      <c r="FE35" s="58">
        <v>6</v>
      </c>
      <c r="FF35" s="58">
        <v>4</v>
      </c>
      <c r="FG35" s="58">
        <v>14</v>
      </c>
      <c r="FH35" s="58">
        <v>8</v>
      </c>
      <c r="FI35" s="58">
        <v>3</v>
      </c>
      <c r="FJ35" s="58">
        <v>9</v>
      </c>
      <c r="FK35" s="58">
        <v>7</v>
      </c>
      <c r="FL35" s="58">
        <v>10</v>
      </c>
      <c r="FM35" s="58">
        <v>6</v>
      </c>
      <c r="FN35" s="58">
        <v>6</v>
      </c>
      <c r="FO35" s="58">
        <v>10</v>
      </c>
      <c r="FP35" s="63">
        <f t="shared" si="12"/>
        <v>95</v>
      </c>
      <c r="FQ35" s="58">
        <v>9</v>
      </c>
      <c r="FR35" s="58">
        <v>14</v>
      </c>
      <c r="FS35" s="58">
        <v>4</v>
      </c>
      <c r="FT35" s="58">
        <v>9</v>
      </c>
      <c r="FU35" s="58">
        <v>7</v>
      </c>
      <c r="FV35" s="58">
        <v>10</v>
      </c>
      <c r="FW35" s="58">
        <v>4</v>
      </c>
      <c r="FX35" s="58">
        <v>4</v>
      </c>
      <c r="FY35" s="58">
        <v>5</v>
      </c>
      <c r="FZ35" s="58">
        <v>8</v>
      </c>
      <c r="GA35" s="58">
        <v>7</v>
      </c>
      <c r="GB35" s="58">
        <v>11</v>
      </c>
      <c r="GC35" s="63">
        <f t="shared" si="108"/>
        <v>92</v>
      </c>
      <c r="GD35" s="58">
        <v>8</v>
      </c>
      <c r="GE35" s="58">
        <v>8</v>
      </c>
      <c r="GF35" s="58">
        <v>4</v>
      </c>
      <c r="GG35" s="58">
        <v>10</v>
      </c>
      <c r="GH35" s="58">
        <v>7</v>
      </c>
      <c r="GI35" s="58">
        <v>9</v>
      </c>
      <c r="GJ35" s="58">
        <v>5</v>
      </c>
      <c r="GK35" s="58">
        <v>9</v>
      </c>
      <c r="GL35" s="58">
        <v>10</v>
      </c>
      <c r="GM35" s="58">
        <v>7</v>
      </c>
      <c r="GN35" s="58">
        <v>7</v>
      </c>
      <c r="GO35" s="58">
        <v>7</v>
      </c>
      <c r="GP35" s="63">
        <f t="shared" si="109"/>
        <v>91</v>
      </c>
      <c r="GQ35" s="58">
        <v>14</v>
      </c>
      <c r="GR35" s="58">
        <v>10</v>
      </c>
      <c r="GS35" s="58">
        <v>9</v>
      </c>
      <c r="GT35" s="58">
        <v>7</v>
      </c>
      <c r="GU35" s="58">
        <v>7</v>
      </c>
      <c r="GV35" s="58">
        <v>5</v>
      </c>
      <c r="GW35" s="58">
        <v>7</v>
      </c>
      <c r="GX35" s="58">
        <v>13</v>
      </c>
      <c r="GY35" s="58">
        <v>8</v>
      </c>
      <c r="GZ35" s="58">
        <v>8</v>
      </c>
      <c r="HA35" s="58">
        <v>6</v>
      </c>
      <c r="HB35" s="58">
        <v>6</v>
      </c>
      <c r="HC35" s="64">
        <f t="shared" si="110"/>
        <v>100</v>
      </c>
      <c r="HD35" s="58">
        <v>10</v>
      </c>
      <c r="HE35" s="58">
        <v>4</v>
      </c>
      <c r="HF35" s="58">
        <v>7</v>
      </c>
      <c r="HG35" s="58">
        <v>12</v>
      </c>
      <c r="HH35" s="58">
        <v>7</v>
      </c>
      <c r="HI35" s="58">
        <v>4</v>
      </c>
      <c r="HJ35" s="58">
        <v>7</v>
      </c>
      <c r="HK35" s="58">
        <v>7</v>
      </c>
      <c r="HL35" s="58">
        <v>7</v>
      </c>
      <c r="HM35" s="58">
        <v>9</v>
      </c>
      <c r="HN35" s="58">
        <v>10</v>
      </c>
      <c r="HO35" s="58">
        <v>11</v>
      </c>
      <c r="HP35" s="63">
        <f t="shared" si="111"/>
        <v>95</v>
      </c>
      <c r="HQ35" s="58">
        <v>13</v>
      </c>
      <c r="HR35" s="58">
        <v>8</v>
      </c>
      <c r="HS35" s="58">
        <v>14</v>
      </c>
      <c r="HT35" s="58">
        <v>3</v>
      </c>
      <c r="HU35" s="58">
        <v>6</v>
      </c>
      <c r="HV35" s="58">
        <v>7</v>
      </c>
      <c r="HW35" s="58">
        <v>4</v>
      </c>
      <c r="HX35" s="58">
        <v>7</v>
      </c>
      <c r="HY35" s="58">
        <v>4</v>
      </c>
      <c r="HZ35" s="58">
        <v>3</v>
      </c>
      <c r="IA35" s="58">
        <v>6</v>
      </c>
      <c r="IB35" s="58">
        <v>6</v>
      </c>
      <c r="IC35" s="64">
        <f t="shared" si="112"/>
        <v>81</v>
      </c>
      <c r="ID35" s="58">
        <v>11</v>
      </c>
      <c r="IE35" s="58">
        <v>9</v>
      </c>
      <c r="IF35" s="58">
        <v>11</v>
      </c>
      <c r="IG35" s="58">
        <v>9</v>
      </c>
      <c r="IH35" s="58">
        <v>8</v>
      </c>
      <c r="II35" s="58">
        <v>5</v>
      </c>
      <c r="IJ35" s="58">
        <v>14</v>
      </c>
      <c r="IK35" s="58">
        <v>4</v>
      </c>
      <c r="IL35" s="58">
        <v>7</v>
      </c>
      <c r="IM35" s="58">
        <v>4</v>
      </c>
      <c r="IN35" s="58">
        <v>9</v>
      </c>
      <c r="IO35" s="58">
        <v>7</v>
      </c>
      <c r="IP35" s="64">
        <f t="shared" si="113"/>
        <v>98</v>
      </c>
      <c r="IQ35" s="58">
        <v>4</v>
      </c>
      <c r="IR35" s="58">
        <v>10</v>
      </c>
      <c r="IS35" s="58">
        <v>13</v>
      </c>
      <c r="IT35" s="58">
        <v>8</v>
      </c>
      <c r="IU35" s="58">
        <v>6</v>
      </c>
      <c r="IV35" s="58">
        <v>3</v>
      </c>
      <c r="IW35" s="58">
        <v>6</v>
      </c>
      <c r="IX35" s="58">
        <v>5</v>
      </c>
      <c r="IY35" s="58">
        <v>6</v>
      </c>
      <c r="IZ35" s="58">
        <v>9</v>
      </c>
      <c r="JA35" s="58">
        <v>8</v>
      </c>
      <c r="JB35" s="58">
        <v>11</v>
      </c>
      <c r="JC35" s="64">
        <f t="shared" si="114"/>
        <v>89</v>
      </c>
      <c r="JD35" s="58">
        <v>13</v>
      </c>
      <c r="JE35" s="58">
        <v>10</v>
      </c>
      <c r="JF35" s="58">
        <v>14</v>
      </c>
      <c r="JG35" s="58">
        <v>7</v>
      </c>
      <c r="JH35" s="58">
        <v>14</v>
      </c>
      <c r="JI35" s="58">
        <v>5</v>
      </c>
      <c r="JJ35" s="58">
        <v>9</v>
      </c>
      <c r="JK35" s="58">
        <v>9</v>
      </c>
      <c r="JL35" s="58">
        <v>7</v>
      </c>
      <c r="JM35" s="58">
        <v>6</v>
      </c>
      <c r="JN35" s="58">
        <v>5</v>
      </c>
      <c r="JO35" s="58">
        <v>6</v>
      </c>
      <c r="JP35" s="64">
        <f t="shared" si="115"/>
        <v>105</v>
      </c>
      <c r="JQ35" s="58">
        <v>15</v>
      </c>
      <c r="JR35" s="58">
        <v>10</v>
      </c>
      <c r="JS35" s="58">
        <v>13</v>
      </c>
      <c r="JT35" s="58">
        <v>11</v>
      </c>
      <c r="JU35" s="58">
        <v>5</v>
      </c>
      <c r="JV35" s="58">
        <v>10</v>
      </c>
      <c r="JW35" s="58">
        <v>14</v>
      </c>
      <c r="JX35" s="58">
        <v>7</v>
      </c>
      <c r="JY35" s="58">
        <v>11</v>
      </c>
      <c r="JZ35" s="58">
        <v>13</v>
      </c>
      <c r="KA35" s="58">
        <v>11</v>
      </c>
      <c r="KB35" s="58">
        <v>7</v>
      </c>
      <c r="KC35" s="64">
        <f t="shared" si="116"/>
        <v>127</v>
      </c>
      <c r="KD35" s="58">
        <v>14</v>
      </c>
      <c r="KE35" s="58">
        <v>26</v>
      </c>
      <c r="KF35" s="58">
        <v>24</v>
      </c>
      <c r="KG35" s="58">
        <v>18</v>
      </c>
      <c r="KH35" s="58">
        <v>8</v>
      </c>
      <c r="KI35" s="58">
        <v>11</v>
      </c>
      <c r="KJ35" s="58">
        <v>4</v>
      </c>
      <c r="KK35" s="58">
        <v>12</v>
      </c>
      <c r="KL35" s="58">
        <v>13</v>
      </c>
      <c r="KM35" s="58">
        <v>9</v>
      </c>
      <c r="KN35" s="58">
        <v>6</v>
      </c>
      <c r="KO35" s="58">
        <v>12</v>
      </c>
      <c r="KP35" s="64">
        <f t="shared" si="117"/>
        <v>157</v>
      </c>
      <c r="KQ35" s="58">
        <v>14</v>
      </c>
      <c r="KR35" s="58">
        <v>19</v>
      </c>
      <c r="KS35" s="58">
        <v>13</v>
      </c>
      <c r="KT35" s="58">
        <v>9</v>
      </c>
      <c r="KU35" s="58">
        <v>4</v>
      </c>
      <c r="KV35" s="58">
        <v>2</v>
      </c>
      <c r="KW35" s="58">
        <v>0</v>
      </c>
      <c r="KX35" s="58">
        <v>15</v>
      </c>
      <c r="KY35" s="58">
        <v>13</v>
      </c>
      <c r="KZ35" s="58">
        <v>12</v>
      </c>
      <c r="LA35" s="58">
        <v>10</v>
      </c>
      <c r="LB35" s="58">
        <v>10</v>
      </c>
      <c r="LC35" s="64">
        <f t="shared" si="118"/>
        <v>121</v>
      </c>
      <c r="LD35" s="58">
        <v>5</v>
      </c>
      <c r="LE35" s="58">
        <v>2</v>
      </c>
      <c r="LF35" s="58">
        <v>16</v>
      </c>
      <c r="LG35" s="58">
        <v>12</v>
      </c>
      <c r="LH35" s="58">
        <v>16</v>
      </c>
      <c r="LI35" s="58">
        <v>7</v>
      </c>
      <c r="LJ35" s="58">
        <v>11</v>
      </c>
      <c r="LK35" s="58">
        <v>11</v>
      </c>
      <c r="LL35" s="58">
        <v>7</v>
      </c>
      <c r="LM35" s="58">
        <v>7</v>
      </c>
      <c r="LN35" s="58">
        <v>10</v>
      </c>
      <c r="LO35" s="58">
        <v>4</v>
      </c>
      <c r="LP35" s="64">
        <f t="shared" si="119"/>
        <v>108</v>
      </c>
      <c r="LQ35" s="169">
        <v>9</v>
      </c>
      <c r="LR35" s="169">
        <v>8</v>
      </c>
      <c r="LS35" s="169">
        <v>7</v>
      </c>
      <c r="LT35" s="169">
        <v>8</v>
      </c>
      <c r="LU35" s="169">
        <v>11</v>
      </c>
      <c r="LV35" s="169">
        <v>7</v>
      </c>
      <c r="LW35" s="169">
        <v>9</v>
      </c>
      <c r="LX35" s="169">
        <v>6</v>
      </c>
      <c r="LY35" s="169">
        <v>4</v>
      </c>
      <c r="LZ35" s="169">
        <v>0</v>
      </c>
      <c r="MA35" s="169">
        <v>0</v>
      </c>
      <c r="MB35" s="169">
        <v>55</v>
      </c>
      <c r="MC35" s="64">
        <f t="shared" si="120"/>
        <v>124</v>
      </c>
      <c r="MD35" s="169">
        <v>55</v>
      </c>
      <c r="ME35" s="169">
        <v>23</v>
      </c>
      <c r="MF35" s="169">
        <v>21</v>
      </c>
      <c r="MG35" s="169">
        <v>17</v>
      </c>
      <c r="MH35" s="169">
        <v>9</v>
      </c>
      <c r="MI35" s="169">
        <v>4</v>
      </c>
      <c r="MJ35" s="169">
        <v>15</v>
      </c>
      <c r="MK35" s="169"/>
      <c r="ML35" s="169"/>
      <c r="MM35" s="169"/>
      <c r="MN35" s="169"/>
      <c r="MO35" s="169"/>
      <c r="MP35" s="64">
        <f t="shared" si="121"/>
        <v>144</v>
      </c>
    </row>
    <row r="36" spans="1:354" x14ac:dyDescent="0.25">
      <c r="A36" s="195"/>
      <c r="B36" s="197"/>
      <c r="C36" s="12" t="s">
        <v>91</v>
      </c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63">
        <f t="shared" si="0"/>
        <v>0</v>
      </c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63">
        <f t="shared" si="1"/>
        <v>0</v>
      </c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63">
        <f t="shared" si="2"/>
        <v>0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63">
        <f t="shared" si="3"/>
        <v>0</v>
      </c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64">
        <f t="shared" si="4"/>
        <v>0</v>
      </c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64">
        <f t="shared" si="5"/>
        <v>0</v>
      </c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63">
        <f t="shared" si="6"/>
        <v>0</v>
      </c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63">
        <f t="shared" si="7"/>
        <v>0</v>
      </c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63">
        <f t="shared" si="8"/>
        <v>0</v>
      </c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63">
        <f t="shared" si="9"/>
        <v>0</v>
      </c>
      <c r="ED36" s="58"/>
      <c r="EE36" s="58"/>
      <c r="EF36" s="58"/>
      <c r="EG36" s="58"/>
      <c r="EH36" s="58"/>
      <c r="EI36" s="58"/>
      <c r="EJ36" s="58"/>
      <c r="EK36" s="58"/>
      <c r="EL36" s="58"/>
      <c r="EM36" s="58"/>
      <c r="EN36" s="58"/>
      <c r="EO36" s="58"/>
      <c r="EP36" s="64">
        <f t="shared" si="10"/>
        <v>0</v>
      </c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64">
        <f t="shared" si="11"/>
        <v>0</v>
      </c>
      <c r="FD36" s="58">
        <v>28</v>
      </c>
      <c r="FE36" s="58">
        <v>15</v>
      </c>
      <c r="FF36" s="58">
        <v>25</v>
      </c>
      <c r="FG36" s="58">
        <v>28</v>
      </c>
      <c r="FH36" s="58">
        <v>20</v>
      </c>
      <c r="FI36" s="58">
        <v>20</v>
      </c>
      <c r="FJ36" s="58">
        <v>15</v>
      </c>
      <c r="FK36" s="58">
        <v>12</v>
      </c>
      <c r="FL36" s="58">
        <v>21</v>
      </c>
      <c r="FM36" s="58">
        <v>14</v>
      </c>
      <c r="FN36" s="58">
        <v>19</v>
      </c>
      <c r="FO36" s="58">
        <v>21</v>
      </c>
      <c r="FP36" s="63">
        <f t="shared" si="12"/>
        <v>238</v>
      </c>
      <c r="FQ36" s="58">
        <v>14</v>
      </c>
      <c r="FR36" s="58">
        <v>20</v>
      </c>
      <c r="FS36" s="58">
        <v>29</v>
      </c>
      <c r="FT36" s="58">
        <v>14</v>
      </c>
      <c r="FU36" s="58">
        <v>24</v>
      </c>
      <c r="FV36" s="58">
        <v>19</v>
      </c>
      <c r="FW36" s="58">
        <v>20</v>
      </c>
      <c r="FX36" s="58">
        <v>16</v>
      </c>
      <c r="FY36" s="58">
        <v>19</v>
      </c>
      <c r="FZ36" s="58">
        <v>24</v>
      </c>
      <c r="GA36" s="58">
        <v>21</v>
      </c>
      <c r="GB36" s="58">
        <v>16</v>
      </c>
      <c r="GC36" s="63">
        <f t="shared" si="108"/>
        <v>236</v>
      </c>
      <c r="GD36" s="58">
        <v>20</v>
      </c>
      <c r="GE36" s="58">
        <v>29</v>
      </c>
      <c r="GF36" s="58">
        <v>14</v>
      </c>
      <c r="GG36" s="58">
        <v>23</v>
      </c>
      <c r="GH36" s="58">
        <v>13</v>
      </c>
      <c r="GI36" s="58">
        <v>14</v>
      </c>
      <c r="GJ36" s="58">
        <v>23</v>
      </c>
      <c r="GK36" s="58">
        <v>13</v>
      </c>
      <c r="GL36" s="58">
        <v>22</v>
      </c>
      <c r="GM36" s="58">
        <v>25</v>
      </c>
      <c r="GN36" s="58">
        <v>23</v>
      </c>
      <c r="GO36" s="58">
        <v>18</v>
      </c>
      <c r="GP36" s="63">
        <f t="shared" si="109"/>
        <v>237</v>
      </c>
      <c r="GQ36" s="58">
        <v>19</v>
      </c>
      <c r="GR36" s="58">
        <v>27</v>
      </c>
      <c r="GS36" s="58">
        <v>21</v>
      </c>
      <c r="GT36" s="58">
        <v>14</v>
      </c>
      <c r="GU36" s="58">
        <v>20</v>
      </c>
      <c r="GV36" s="58">
        <v>22</v>
      </c>
      <c r="GW36" s="58">
        <v>21</v>
      </c>
      <c r="GX36" s="58">
        <v>24</v>
      </c>
      <c r="GY36" s="58">
        <v>19</v>
      </c>
      <c r="GZ36" s="58">
        <v>14</v>
      </c>
      <c r="HA36" s="58">
        <v>17</v>
      </c>
      <c r="HB36" s="58">
        <v>30</v>
      </c>
      <c r="HC36" s="64">
        <f t="shared" si="110"/>
        <v>248</v>
      </c>
      <c r="HD36" s="58">
        <v>22</v>
      </c>
      <c r="HE36" s="58">
        <v>24</v>
      </c>
      <c r="HF36" s="58">
        <v>24</v>
      </c>
      <c r="HG36" s="58">
        <v>18</v>
      </c>
      <c r="HH36" s="58">
        <v>20</v>
      </c>
      <c r="HI36" s="58">
        <v>24</v>
      </c>
      <c r="HJ36" s="58">
        <v>29</v>
      </c>
      <c r="HK36" s="58">
        <v>20</v>
      </c>
      <c r="HL36" s="58">
        <v>15</v>
      </c>
      <c r="HM36" s="58">
        <v>22</v>
      </c>
      <c r="HN36" s="58">
        <v>30</v>
      </c>
      <c r="HO36" s="58">
        <v>14</v>
      </c>
      <c r="HP36" s="63">
        <f t="shared" si="111"/>
        <v>262</v>
      </c>
      <c r="HQ36" s="58">
        <v>21</v>
      </c>
      <c r="HR36" s="58">
        <v>31</v>
      </c>
      <c r="HS36" s="58">
        <v>35</v>
      </c>
      <c r="HT36" s="58">
        <v>30</v>
      </c>
      <c r="HU36" s="58">
        <v>14</v>
      </c>
      <c r="HV36" s="58">
        <v>22</v>
      </c>
      <c r="HW36" s="58">
        <v>18</v>
      </c>
      <c r="HX36" s="58">
        <v>20</v>
      </c>
      <c r="HY36" s="58">
        <v>21</v>
      </c>
      <c r="HZ36" s="58">
        <v>14</v>
      </c>
      <c r="IA36" s="58">
        <v>26</v>
      </c>
      <c r="IB36" s="58">
        <v>33</v>
      </c>
      <c r="IC36" s="64">
        <f t="shared" si="112"/>
        <v>285</v>
      </c>
      <c r="ID36" s="58">
        <v>25</v>
      </c>
      <c r="IE36" s="58">
        <v>28</v>
      </c>
      <c r="IF36" s="58">
        <v>20</v>
      </c>
      <c r="IG36" s="58">
        <v>26</v>
      </c>
      <c r="IH36" s="58">
        <v>16</v>
      </c>
      <c r="II36" s="58">
        <v>21</v>
      </c>
      <c r="IJ36" s="58">
        <v>22</v>
      </c>
      <c r="IK36" s="58">
        <v>33</v>
      </c>
      <c r="IL36" s="58">
        <v>17</v>
      </c>
      <c r="IM36" s="58">
        <v>17</v>
      </c>
      <c r="IN36" s="58">
        <v>30</v>
      </c>
      <c r="IO36" s="58">
        <v>21</v>
      </c>
      <c r="IP36" s="64">
        <f t="shared" si="113"/>
        <v>276</v>
      </c>
      <c r="IQ36" s="58">
        <v>23</v>
      </c>
      <c r="IR36" s="58">
        <v>17</v>
      </c>
      <c r="IS36" s="58">
        <v>23</v>
      </c>
      <c r="IT36" s="58">
        <v>25</v>
      </c>
      <c r="IU36" s="58">
        <v>19</v>
      </c>
      <c r="IV36" s="58">
        <v>25</v>
      </c>
      <c r="IW36" s="58">
        <v>16</v>
      </c>
      <c r="IX36" s="58">
        <v>15</v>
      </c>
      <c r="IY36" s="58">
        <v>13</v>
      </c>
      <c r="IZ36" s="58">
        <v>30</v>
      </c>
      <c r="JA36" s="58">
        <v>22</v>
      </c>
      <c r="JB36" s="58">
        <v>26</v>
      </c>
      <c r="JC36" s="64">
        <f t="shared" si="114"/>
        <v>254</v>
      </c>
      <c r="JD36" s="58">
        <v>21</v>
      </c>
      <c r="JE36" s="58">
        <v>28</v>
      </c>
      <c r="JF36" s="58">
        <v>33</v>
      </c>
      <c r="JG36" s="58">
        <v>23</v>
      </c>
      <c r="JH36" s="58">
        <v>24</v>
      </c>
      <c r="JI36" s="58">
        <v>9</v>
      </c>
      <c r="JJ36" s="58">
        <v>26</v>
      </c>
      <c r="JK36" s="58">
        <v>19</v>
      </c>
      <c r="JL36" s="58">
        <v>17</v>
      </c>
      <c r="JM36" s="58">
        <v>22</v>
      </c>
      <c r="JN36" s="58">
        <v>16</v>
      </c>
      <c r="JO36" s="58">
        <v>20</v>
      </c>
      <c r="JP36" s="64">
        <f t="shared" si="115"/>
        <v>258</v>
      </c>
      <c r="JQ36" s="58">
        <v>25</v>
      </c>
      <c r="JR36" s="58">
        <v>22</v>
      </c>
      <c r="JS36" s="58">
        <v>12</v>
      </c>
      <c r="JT36" s="58">
        <v>15</v>
      </c>
      <c r="JU36" s="58">
        <v>9</v>
      </c>
      <c r="JV36" s="58">
        <v>35</v>
      </c>
      <c r="JW36" s="58">
        <v>17</v>
      </c>
      <c r="JX36" s="58">
        <v>19</v>
      </c>
      <c r="JY36" s="58">
        <v>19</v>
      </c>
      <c r="JZ36" s="58">
        <v>16</v>
      </c>
      <c r="KA36" s="58">
        <v>22</v>
      </c>
      <c r="KB36" s="58">
        <v>20</v>
      </c>
      <c r="KC36" s="64">
        <f t="shared" si="116"/>
        <v>231</v>
      </c>
      <c r="KD36" s="58">
        <v>17</v>
      </c>
      <c r="KE36" s="58">
        <v>31</v>
      </c>
      <c r="KF36" s="58">
        <v>38</v>
      </c>
      <c r="KG36" s="58">
        <v>43</v>
      </c>
      <c r="KH36" s="58">
        <v>30</v>
      </c>
      <c r="KI36" s="58">
        <v>31</v>
      </c>
      <c r="KJ36" s="58">
        <v>18</v>
      </c>
      <c r="KK36" s="58">
        <v>20</v>
      </c>
      <c r="KL36" s="58">
        <v>29</v>
      </c>
      <c r="KM36" s="58">
        <v>21</v>
      </c>
      <c r="KN36" s="58">
        <v>22</v>
      </c>
      <c r="KO36" s="58">
        <v>19</v>
      </c>
      <c r="KP36" s="64">
        <f t="shared" si="117"/>
        <v>319</v>
      </c>
      <c r="KQ36" s="58">
        <v>30</v>
      </c>
      <c r="KR36" s="58">
        <v>31</v>
      </c>
      <c r="KS36" s="58">
        <v>36</v>
      </c>
      <c r="KT36" s="58">
        <v>33</v>
      </c>
      <c r="KU36" s="58">
        <v>19</v>
      </c>
      <c r="KV36" s="58">
        <v>15</v>
      </c>
      <c r="KW36" s="58">
        <v>16</v>
      </c>
      <c r="KX36" s="58">
        <v>20</v>
      </c>
      <c r="KY36" s="58">
        <v>26</v>
      </c>
      <c r="KZ36" s="58">
        <v>19</v>
      </c>
      <c r="LA36" s="58">
        <v>38</v>
      </c>
      <c r="LB36" s="58">
        <v>22</v>
      </c>
      <c r="LC36" s="64">
        <f t="shared" si="118"/>
        <v>305</v>
      </c>
      <c r="LD36" s="58">
        <v>22</v>
      </c>
      <c r="LE36" s="58">
        <v>9</v>
      </c>
      <c r="LF36" s="58">
        <v>18</v>
      </c>
      <c r="LG36" s="58">
        <v>15</v>
      </c>
      <c r="LH36" s="58">
        <v>43</v>
      </c>
      <c r="LI36" s="58">
        <v>34</v>
      </c>
      <c r="LJ36" s="58">
        <v>21</v>
      </c>
      <c r="LK36" s="58">
        <v>25</v>
      </c>
      <c r="LL36" s="58">
        <v>15</v>
      </c>
      <c r="LM36" s="58">
        <v>17</v>
      </c>
      <c r="LN36" s="58">
        <v>32</v>
      </c>
      <c r="LO36" s="58">
        <v>32</v>
      </c>
      <c r="LP36" s="64">
        <f t="shared" si="119"/>
        <v>283</v>
      </c>
      <c r="LQ36" s="169">
        <v>20</v>
      </c>
      <c r="LR36" s="169">
        <v>28</v>
      </c>
      <c r="LS36" s="169">
        <v>28</v>
      </c>
      <c r="LT36" s="169">
        <v>33</v>
      </c>
      <c r="LU36" s="169">
        <v>27</v>
      </c>
      <c r="LV36" s="169">
        <v>29</v>
      </c>
      <c r="LW36" s="169">
        <v>24</v>
      </c>
      <c r="LX36" s="169">
        <v>28</v>
      </c>
      <c r="LY36" s="169">
        <v>10</v>
      </c>
      <c r="LZ36" s="169">
        <v>0</v>
      </c>
      <c r="MA36" s="169">
        <v>0</v>
      </c>
      <c r="MB36" s="169">
        <v>0</v>
      </c>
      <c r="MC36" s="64">
        <f t="shared" si="120"/>
        <v>227</v>
      </c>
      <c r="MD36" s="169">
        <v>29</v>
      </c>
      <c r="ME36" s="169">
        <v>195</v>
      </c>
      <c r="MF36" s="169">
        <v>138</v>
      </c>
      <c r="MG36" s="169">
        <v>112</v>
      </c>
      <c r="MH36" s="169">
        <v>59</v>
      </c>
      <c r="MI36" s="169">
        <v>31</v>
      </c>
      <c r="MJ36" s="169">
        <v>48</v>
      </c>
      <c r="MK36" s="169"/>
      <c r="ML36" s="169"/>
      <c r="MM36" s="169"/>
      <c r="MN36" s="169"/>
      <c r="MO36" s="169"/>
      <c r="MP36" s="64">
        <f t="shared" si="121"/>
        <v>612</v>
      </c>
    </row>
    <row r="37" spans="1:354" x14ac:dyDescent="0.25">
      <c r="A37" s="195"/>
      <c r="B37" s="197"/>
      <c r="C37" s="12" t="s">
        <v>92</v>
      </c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63">
        <f t="shared" si="0"/>
        <v>0</v>
      </c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63">
        <f t="shared" si="1"/>
        <v>0</v>
      </c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63">
        <f t="shared" si="2"/>
        <v>0</v>
      </c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63">
        <f t="shared" si="3"/>
        <v>0</v>
      </c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64">
        <f t="shared" si="4"/>
        <v>0</v>
      </c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64">
        <f t="shared" si="5"/>
        <v>0</v>
      </c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63">
        <f t="shared" si="6"/>
        <v>0</v>
      </c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63">
        <f t="shared" si="7"/>
        <v>0</v>
      </c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  <c r="DO37" s="58"/>
      <c r="DP37" s="63">
        <f t="shared" si="8"/>
        <v>0</v>
      </c>
      <c r="DQ37" s="58"/>
      <c r="DR37" s="58"/>
      <c r="DS37" s="58"/>
      <c r="DT37" s="58"/>
      <c r="DU37" s="58"/>
      <c r="DV37" s="58"/>
      <c r="DW37" s="58"/>
      <c r="DX37" s="58"/>
      <c r="DY37" s="58"/>
      <c r="DZ37" s="58"/>
      <c r="EA37" s="58"/>
      <c r="EB37" s="58"/>
      <c r="EC37" s="63">
        <f t="shared" si="9"/>
        <v>0</v>
      </c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8"/>
      <c r="EP37" s="64">
        <f t="shared" si="10"/>
        <v>0</v>
      </c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64">
        <f t="shared" si="11"/>
        <v>0</v>
      </c>
      <c r="FD37" s="58">
        <v>17</v>
      </c>
      <c r="FE37" s="58">
        <v>20</v>
      </c>
      <c r="FF37" s="58">
        <v>20</v>
      </c>
      <c r="FG37" s="58">
        <v>18</v>
      </c>
      <c r="FH37" s="58">
        <v>12</v>
      </c>
      <c r="FI37" s="58">
        <v>10</v>
      </c>
      <c r="FJ37" s="58">
        <v>10</v>
      </c>
      <c r="FK37" s="58">
        <v>5</v>
      </c>
      <c r="FL37" s="58">
        <v>17</v>
      </c>
      <c r="FM37" s="58">
        <v>18</v>
      </c>
      <c r="FN37" s="58">
        <v>17</v>
      </c>
      <c r="FO37" s="58">
        <v>22</v>
      </c>
      <c r="FP37" s="63">
        <f t="shared" si="12"/>
        <v>186</v>
      </c>
      <c r="FQ37" s="58">
        <v>17</v>
      </c>
      <c r="FR37" s="58">
        <v>11</v>
      </c>
      <c r="FS37" s="58">
        <v>29</v>
      </c>
      <c r="FT37" s="58">
        <v>15</v>
      </c>
      <c r="FU37" s="58">
        <v>11</v>
      </c>
      <c r="FV37" s="58">
        <v>17</v>
      </c>
      <c r="FW37" s="58">
        <v>20</v>
      </c>
      <c r="FX37" s="58">
        <v>20</v>
      </c>
      <c r="FY37" s="58">
        <v>10</v>
      </c>
      <c r="FZ37" s="58">
        <v>16</v>
      </c>
      <c r="GA37" s="58">
        <v>11</v>
      </c>
      <c r="GB37" s="58">
        <v>10</v>
      </c>
      <c r="GC37" s="63">
        <f t="shared" si="108"/>
        <v>187</v>
      </c>
      <c r="GD37" s="58">
        <v>28</v>
      </c>
      <c r="GE37" s="58">
        <v>12</v>
      </c>
      <c r="GF37" s="58">
        <v>14</v>
      </c>
      <c r="GG37" s="58">
        <v>13</v>
      </c>
      <c r="GH37" s="58">
        <v>8</v>
      </c>
      <c r="GI37" s="58">
        <v>8</v>
      </c>
      <c r="GJ37" s="58">
        <v>17</v>
      </c>
      <c r="GK37" s="58">
        <v>22</v>
      </c>
      <c r="GL37" s="58">
        <v>11</v>
      </c>
      <c r="GM37" s="58">
        <v>13</v>
      </c>
      <c r="GN37" s="58">
        <v>12</v>
      </c>
      <c r="GO37" s="58">
        <v>16</v>
      </c>
      <c r="GP37" s="63">
        <f t="shared" si="109"/>
        <v>174</v>
      </c>
      <c r="GQ37" s="58">
        <v>15</v>
      </c>
      <c r="GR37" s="58">
        <v>18</v>
      </c>
      <c r="GS37" s="58">
        <v>18</v>
      </c>
      <c r="GT37" s="58">
        <v>16</v>
      </c>
      <c r="GU37" s="58">
        <v>22</v>
      </c>
      <c r="GV37" s="58">
        <v>16</v>
      </c>
      <c r="GW37" s="58">
        <v>16</v>
      </c>
      <c r="GX37" s="58">
        <v>17</v>
      </c>
      <c r="GY37" s="58">
        <v>15</v>
      </c>
      <c r="GZ37" s="58">
        <v>21</v>
      </c>
      <c r="HA37" s="58">
        <v>25</v>
      </c>
      <c r="HB37" s="58">
        <v>15</v>
      </c>
      <c r="HC37" s="64">
        <f t="shared" si="110"/>
        <v>214</v>
      </c>
      <c r="HD37" s="58">
        <v>19</v>
      </c>
      <c r="HE37" s="58">
        <v>17</v>
      </c>
      <c r="HF37" s="58">
        <v>17</v>
      </c>
      <c r="HG37" s="58">
        <v>22</v>
      </c>
      <c r="HH37" s="58">
        <v>22</v>
      </c>
      <c r="HI37" s="58">
        <v>13</v>
      </c>
      <c r="HJ37" s="58">
        <v>18</v>
      </c>
      <c r="HK37" s="58">
        <v>22</v>
      </c>
      <c r="HL37" s="58">
        <v>12</v>
      </c>
      <c r="HM37" s="58">
        <v>20</v>
      </c>
      <c r="HN37" s="58">
        <v>15</v>
      </c>
      <c r="HO37" s="58">
        <v>25</v>
      </c>
      <c r="HP37" s="63">
        <f t="shared" si="111"/>
        <v>222</v>
      </c>
      <c r="HQ37" s="58">
        <v>21</v>
      </c>
      <c r="HR37" s="58">
        <v>15</v>
      </c>
      <c r="HS37" s="58">
        <v>24</v>
      </c>
      <c r="HT37" s="58">
        <v>24</v>
      </c>
      <c r="HU37" s="58">
        <v>12</v>
      </c>
      <c r="HV37" s="58">
        <v>19</v>
      </c>
      <c r="HW37" s="58">
        <v>16</v>
      </c>
      <c r="HX37" s="58">
        <v>12</v>
      </c>
      <c r="HY37" s="58">
        <v>13</v>
      </c>
      <c r="HZ37" s="58">
        <v>18</v>
      </c>
      <c r="IA37" s="58">
        <v>16</v>
      </c>
      <c r="IB37" s="58">
        <v>15</v>
      </c>
      <c r="IC37" s="64">
        <f t="shared" si="112"/>
        <v>205</v>
      </c>
      <c r="ID37" s="58">
        <v>12</v>
      </c>
      <c r="IE37" s="58">
        <v>20</v>
      </c>
      <c r="IF37" s="58">
        <v>22</v>
      </c>
      <c r="IG37" s="58">
        <v>20</v>
      </c>
      <c r="IH37" s="58">
        <v>21</v>
      </c>
      <c r="II37" s="58">
        <v>13</v>
      </c>
      <c r="IJ37" s="58">
        <v>21</v>
      </c>
      <c r="IK37" s="58">
        <v>29</v>
      </c>
      <c r="IL37" s="58">
        <v>19</v>
      </c>
      <c r="IM37" s="58">
        <v>21</v>
      </c>
      <c r="IN37" s="58">
        <v>25</v>
      </c>
      <c r="IO37" s="58">
        <v>19</v>
      </c>
      <c r="IP37" s="64">
        <f t="shared" si="113"/>
        <v>242</v>
      </c>
      <c r="IQ37" s="58">
        <v>18</v>
      </c>
      <c r="IR37" s="58">
        <v>12</v>
      </c>
      <c r="IS37" s="58">
        <v>23</v>
      </c>
      <c r="IT37" s="58">
        <v>26</v>
      </c>
      <c r="IU37" s="58">
        <v>21</v>
      </c>
      <c r="IV37" s="58">
        <v>26</v>
      </c>
      <c r="IW37" s="58">
        <v>22</v>
      </c>
      <c r="IX37" s="58">
        <v>12</v>
      </c>
      <c r="IY37" s="58">
        <v>19</v>
      </c>
      <c r="IZ37" s="58">
        <v>22</v>
      </c>
      <c r="JA37" s="58">
        <v>16</v>
      </c>
      <c r="JB37" s="58">
        <v>17</v>
      </c>
      <c r="JC37" s="64">
        <f t="shared" si="114"/>
        <v>234</v>
      </c>
      <c r="JD37" s="58">
        <v>23</v>
      </c>
      <c r="JE37" s="58">
        <v>21</v>
      </c>
      <c r="JF37" s="58">
        <v>24</v>
      </c>
      <c r="JG37" s="58">
        <v>22</v>
      </c>
      <c r="JH37" s="58">
        <v>11</v>
      </c>
      <c r="JI37" s="58">
        <v>20</v>
      </c>
      <c r="JJ37" s="58">
        <v>18</v>
      </c>
      <c r="JK37" s="58">
        <v>12</v>
      </c>
      <c r="JL37" s="58">
        <v>12</v>
      </c>
      <c r="JM37" s="58">
        <v>20</v>
      </c>
      <c r="JN37" s="58">
        <v>20</v>
      </c>
      <c r="JO37" s="58">
        <v>23</v>
      </c>
      <c r="JP37" s="64">
        <f t="shared" si="115"/>
        <v>226</v>
      </c>
      <c r="JQ37" s="58">
        <v>21</v>
      </c>
      <c r="JR37" s="58">
        <v>17</v>
      </c>
      <c r="JS37" s="58">
        <v>15</v>
      </c>
      <c r="JT37" s="58">
        <v>14</v>
      </c>
      <c r="JU37" s="58">
        <v>18</v>
      </c>
      <c r="JV37" s="58">
        <v>31</v>
      </c>
      <c r="JW37" s="58">
        <v>19</v>
      </c>
      <c r="JX37" s="58">
        <v>20</v>
      </c>
      <c r="JY37" s="58">
        <v>18</v>
      </c>
      <c r="JZ37" s="58">
        <v>23</v>
      </c>
      <c r="KA37" s="58">
        <v>12</v>
      </c>
      <c r="KB37" s="58">
        <v>21</v>
      </c>
      <c r="KC37" s="64">
        <f t="shared" si="116"/>
        <v>229</v>
      </c>
      <c r="KD37" s="58">
        <v>17</v>
      </c>
      <c r="KE37" s="58">
        <v>32</v>
      </c>
      <c r="KF37" s="58">
        <v>48</v>
      </c>
      <c r="KG37" s="58">
        <v>31</v>
      </c>
      <c r="KH37" s="58">
        <v>25</v>
      </c>
      <c r="KI37" s="58">
        <v>25</v>
      </c>
      <c r="KJ37" s="58">
        <v>7</v>
      </c>
      <c r="KK37" s="58">
        <v>11</v>
      </c>
      <c r="KL37" s="58">
        <v>19</v>
      </c>
      <c r="KM37" s="58">
        <v>14</v>
      </c>
      <c r="KN37" s="58">
        <v>15</v>
      </c>
      <c r="KO37" s="58">
        <v>33</v>
      </c>
      <c r="KP37" s="64">
        <f t="shared" si="117"/>
        <v>277</v>
      </c>
      <c r="KQ37" s="58">
        <v>17</v>
      </c>
      <c r="KR37" s="58">
        <v>27</v>
      </c>
      <c r="KS37" s="58">
        <v>26</v>
      </c>
      <c r="KT37" s="58">
        <v>24</v>
      </c>
      <c r="KU37" s="58">
        <v>14</v>
      </c>
      <c r="KV37" s="58">
        <v>14</v>
      </c>
      <c r="KW37" s="58">
        <v>11</v>
      </c>
      <c r="KX37" s="58">
        <v>20</v>
      </c>
      <c r="KY37" s="58">
        <v>24</v>
      </c>
      <c r="KZ37" s="58">
        <v>18</v>
      </c>
      <c r="LA37" s="58">
        <v>22</v>
      </c>
      <c r="LB37" s="58">
        <v>23</v>
      </c>
      <c r="LC37" s="64">
        <f t="shared" si="118"/>
        <v>240</v>
      </c>
      <c r="LD37" s="58">
        <v>26</v>
      </c>
      <c r="LE37" s="58">
        <v>19</v>
      </c>
      <c r="LF37" s="58">
        <v>13</v>
      </c>
      <c r="LG37" s="58">
        <v>15</v>
      </c>
      <c r="LH37" s="58">
        <v>41</v>
      </c>
      <c r="LI37" s="58">
        <v>21</v>
      </c>
      <c r="LJ37" s="58">
        <v>21</v>
      </c>
      <c r="LK37" s="58">
        <v>15</v>
      </c>
      <c r="LL37" s="58">
        <v>23</v>
      </c>
      <c r="LM37" s="58">
        <v>15</v>
      </c>
      <c r="LN37" s="58">
        <v>21</v>
      </c>
      <c r="LO37" s="58">
        <v>21</v>
      </c>
      <c r="LP37" s="64">
        <f t="shared" si="119"/>
        <v>251</v>
      </c>
      <c r="LQ37" s="169">
        <v>26</v>
      </c>
      <c r="LR37" s="169">
        <v>19</v>
      </c>
      <c r="LS37" s="169">
        <v>25</v>
      </c>
      <c r="LT37" s="169">
        <v>23</v>
      </c>
      <c r="LU37" s="169">
        <v>28</v>
      </c>
      <c r="LV37" s="169">
        <v>28</v>
      </c>
      <c r="LW37" s="169">
        <v>23</v>
      </c>
      <c r="LX37" s="169">
        <v>23</v>
      </c>
      <c r="LY37" s="169">
        <v>29</v>
      </c>
      <c r="LZ37" s="169">
        <v>0</v>
      </c>
      <c r="MA37" s="169">
        <v>0</v>
      </c>
      <c r="MB37" s="169">
        <v>20</v>
      </c>
      <c r="MC37" s="64">
        <f t="shared" si="120"/>
        <v>244</v>
      </c>
      <c r="MD37" s="169">
        <v>48</v>
      </c>
      <c r="ME37" s="169">
        <v>294</v>
      </c>
      <c r="MF37" s="169">
        <v>75</v>
      </c>
      <c r="MG37" s="169">
        <v>46</v>
      </c>
      <c r="MH37" s="169">
        <v>27</v>
      </c>
      <c r="MI37" s="169">
        <v>16</v>
      </c>
      <c r="MJ37" s="169">
        <v>24</v>
      </c>
      <c r="MK37" s="169"/>
      <c r="ML37" s="169"/>
      <c r="MM37" s="169"/>
      <c r="MN37" s="169"/>
      <c r="MO37" s="169"/>
      <c r="MP37" s="64">
        <f t="shared" si="121"/>
        <v>530</v>
      </c>
    </row>
    <row r="38" spans="1:354" x14ac:dyDescent="0.25">
      <c r="A38" s="195"/>
      <c r="B38" s="197"/>
      <c r="C38" s="12" t="s">
        <v>93</v>
      </c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63">
        <f t="shared" si="0"/>
        <v>0</v>
      </c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63">
        <f t="shared" si="1"/>
        <v>0</v>
      </c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63">
        <f t="shared" si="2"/>
        <v>0</v>
      </c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63">
        <f t="shared" si="3"/>
        <v>0</v>
      </c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64">
        <f t="shared" si="4"/>
        <v>0</v>
      </c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64">
        <f t="shared" si="5"/>
        <v>0</v>
      </c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63">
        <f t="shared" si="6"/>
        <v>0</v>
      </c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63">
        <f t="shared" si="7"/>
        <v>0</v>
      </c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63">
        <f t="shared" si="8"/>
        <v>0</v>
      </c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58"/>
      <c r="EC38" s="63">
        <f t="shared" si="9"/>
        <v>0</v>
      </c>
      <c r="ED38" s="58"/>
      <c r="EE38" s="58"/>
      <c r="EF38" s="58"/>
      <c r="EG38" s="58"/>
      <c r="EH38" s="58"/>
      <c r="EI38" s="58"/>
      <c r="EJ38" s="58"/>
      <c r="EK38" s="58"/>
      <c r="EL38" s="58"/>
      <c r="EM38" s="58"/>
      <c r="EN38" s="58"/>
      <c r="EO38" s="58"/>
      <c r="EP38" s="64">
        <f t="shared" si="10"/>
        <v>0</v>
      </c>
      <c r="EQ38" s="58"/>
      <c r="ER38" s="58"/>
      <c r="ES38" s="58"/>
      <c r="ET38" s="58"/>
      <c r="EU38" s="58"/>
      <c r="EV38" s="58"/>
      <c r="EW38" s="58"/>
      <c r="EX38" s="58"/>
      <c r="EY38" s="58"/>
      <c r="EZ38" s="58"/>
      <c r="FA38" s="58"/>
      <c r="FB38" s="58"/>
      <c r="FC38" s="64">
        <f t="shared" si="11"/>
        <v>0</v>
      </c>
      <c r="FD38" s="58">
        <v>15</v>
      </c>
      <c r="FE38" s="58">
        <v>10</v>
      </c>
      <c r="FF38" s="58">
        <v>10</v>
      </c>
      <c r="FG38" s="58">
        <v>16</v>
      </c>
      <c r="FH38" s="58">
        <v>14</v>
      </c>
      <c r="FI38" s="58">
        <v>13</v>
      </c>
      <c r="FJ38" s="58">
        <v>5</v>
      </c>
      <c r="FK38" s="58">
        <v>7</v>
      </c>
      <c r="FL38" s="58">
        <v>9</v>
      </c>
      <c r="FM38" s="58">
        <v>12</v>
      </c>
      <c r="FN38" s="58">
        <v>11</v>
      </c>
      <c r="FO38" s="58">
        <v>17</v>
      </c>
      <c r="FP38" s="63">
        <f t="shared" si="12"/>
        <v>139</v>
      </c>
      <c r="FQ38" s="58">
        <v>15</v>
      </c>
      <c r="FR38" s="58">
        <v>11</v>
      </c>
      <c r="FS38" s="58">
        <v>16</v>
      </c>
      <c r="FT38" s="58">
        <v>15</v>
      </c>
      <c r="FU38" s="58">
        <v>13</v>
      </c>
      <c r="FV38" s="58">
        <v>14</v>
      </c>
      <c r="FW38" s="58">
        <v>15</v>
      </c>
      <c r="FX38" s="58">
        <v>11</v>
      </c>
      <c r="FY38" s="58">
        <v>6</v>
      </c>
      <c r="FZ38" s="58">
        <v>14</v>
      </c>
      <c r="GA38" s="58">
        <v>13</v>
      </c>
      <c r="GB38" s="58">
        <v>18</v>
      </c>
      <c r="GC38" s="63">
        <f t="shared" si="108"/>
        <v>161</v>
      </c>
      <c r="GD38" s="58">
        <v>12</v>
      </c>
      <c r="GE38" s="58">
        <v>15</v>
      </c>
      <c r="GF38" s="58">
        <v>9</v>
      </c>
      <c r="GG38" s="58">
        <v>13</v>
      </c>
      <c r="GH38" s="58">
        <v>11</v>
      </c>
      <c r="GI38" s="58">
        <v>7</v>
      </c>
      <c r="GJ38" s="58">
        <v>10</v>
      </c>
      <c r="GK38" s="58">
        <v>12</v>
      </c>
      <c r="GL38" s="58">
        <v>13</v>
      </c>
      <c r="GM38" s="58">
        <v>11</v>
      </c>
      <c r="GN38" s="58">
        <v>10</v>
      </c>
      <c r="GO38" s="58">
        <v>20</v>
      </c>
      <c r="GP38" s="63">
        <f t="shared" si="109"/>
        <v>143</v>
      </c>
      <c r="GQ38" s="58">
        <v>21</v>
      </c>
      <c r="GR38" s="58">
        <v>12</v>
      </c>
      <c r="GS38" s="58">
        <v>12</v>
      </c>
      <c r="GT38" s="58">
        <v>18</v>
      </c>
      <c r="GU38" s="58">
        <v>11</v>
      </c>
      <c r="GV38" s="58">
        <v>5</v>
      </c>
      <c r="GW38" s="58">
        <v>8</v>
      </c>
      <c r="GX38" s="58">
        <v>25</v>
      </c>
      <c r="GY38" s="58">
        <v>13</v>
      </c>
      <c r="GZ38" s="58">
        <v>15</v>
      </c>
      <c r="HA38" s="58">
        <v>20</v>
      </c>
      <c r="HB38" s="58">
        <v>16</v>
      </c>
      <c r="HC38" s="64">
        <f t="shared" si="110"/>
        <v>176</v>
      </c>
      <c r="HD38" s="58">
        <v>10</v>
      </c>
      <c r="HE38" s="58">
        <v>19</v>
      </c>
      <c r="HF38" s="58">
        <v>11</v>
      </c>
      <c r="HG38" s="58">
        <v>15</v>
      </c>
      <c r="HH38" s="58">
        <v>8</v>
      </c>
      <c r="HI38" s="58">
        <v>13</v>
      </c>
      <c r="HJ38" s="58">
        <v>11</v>
      </c>
      <c r="HK38" s="58">
        <v>12</v>
      </c>
      <c r="HL38" s="58">
        <v>24</v>
      </c>
      <c r="HM38" s="58">
        <v>13</v>
      </c>
      <c r="HN38" s="58">
        <v>15</v>
      </c>
      <c r="HO38" s="58">
        <v>6</v>
      </c>
      <c r="HP38" s="63">
        <f t="shared" si="111"/>
        <v>157</v>
      </c>
      <c r="HQ38" s="58">
        <v>22</v>
      </c>
      <c r="HR38" s="58">
        <v>15</v>
      </c>
      <c r="HS38" s="58">
        <v>13</v>
      </c>
      <c r="HT38" s="58">
        <v>5</v>
      </c>
      <c r="HU38" s="58">
        <v>11</v>
      </c>
      <c r="HV38" s="58">
        <v>11</v>
      </c>
      <c r="HW38" s="58">
        <v>15</v>
      </c>
      <c r="HX38" s="58">
        <v>12</v>
      </c>
      <c r="HY38" s="58">
        <v>13</v>
      </c>
      <c r="HZ38" s="58">
        <v>16</v>
      </c>
      <c r="IA38" s="58">
        <v>10</v>
      </c>
      <c r="IB38" s="58">
        <v>9</v>
      </c>
      <c r="IC38" s="64">
        <f t="shared" si="112"/>
        <v>152</v>
      </c>
      <c r="ID38" s="58">
        <v>11</v>
      </c>
      <c r="IE38" s="58">
        <v>13</v>
      </c>
      <c r="IF38" s="58">
        <v>18</v>
      </c>
      <c r="IG38" s="58">
        <v>15</v>
      </c>
      <c r="IH38" s="58">
        <v>17</v>
      </c>
      <c r="II38" s="58">
        <v>14</v>
      </c>
      <c r="IJ38" s="58">
        <v>15</v>
      </c>
      <c r="IK38" s="58">
        <v>9</v>
      </c>
      <c r="IL38" s="58">
        <v>11</v>
      </c>
      <c r="IM38" s="58">
        <v>13</v>
      </c>
      <c r="IN38" s="58">
        <v>20</v>
      </c>
      <c r="IO38" s="58">
        <v>18</v>
      </c>
      <c r="IP38" s="64">
        <f t="shared" si="113"/>
        <v>174</v>
      </c>
      <c r="IQ38" s="58">
        <v>17</v>
      </c>
      <c r="IR38" s="58">
        <v>12</v>
      </c>
      <c r="IS38" s="58">
        <v>16</v>
      </c>
      <c r="IT38" s="58">
        <v>7</v>
      </c>
      <c r="IU38" s="58">
        <v>17</v>
      </c>
      <c r="IV38" s="58">
        <v>15</v>
      </c>
      <c r="IW38" s="58">
        <v>14</v>
      </c>
      <c r="IX38" s="58">
        <v>7</v>
      </c>
      <c r="IY38" s="58">
        <v>15</v>
      </c>
      <c r="IZ38" s="58">
        <v>16</v>
      </c>
      <c r="JA38" s="58">
        <v>14</v>
      </c>
      <c r="JB38" s="58">
        <v>16</v>
      </c>
      <c r="JC38" s="64">
        <f t="shared" si="114"/>
        <v>166</v>
      </c>
      <c r="JD38" s="58">
        <v>21</v>
      </c>
      <c r="JE38" s="58">
        <v>17</v>
      </c>
      <c r="JF38" s="58">
        <v>25</v>
      </c>
      <c r="JG38" s="58">
        <v>16</v>
      </c>
      <c r="JH38" s="58">
        <v>22</v>
      </c>
      <c r="JI38" s="58">
        <v>23</v>
      </c>
      <c r="JJ38" s="58">
        <v>20</v>
      </c>
      <c r="JK38" s="58">
        <v>10</v>
      </c>
      <c r="JL38" s="58">
        <v>11</v>
      </c>
      <c r="JM38" s="58">
        <v>23</v>
      </c>
      <c r="JN38" s="58">
        <v>22</v>
      </c>
      <c r="JO38" s="58">
        <v>14</v>
      </c>
      <c r="JP38" s="64">
        <f t="shared" si="115"/>
        <v>224</v>
      </c>
      <c r="JQ38" s="58">
        <v>20</v>
      </c>
      <c r="JR38" s="58">
        <v>23</v>
      </c>
      <c r="JS38" s="58">
        <v>21</v>
      </c>
      <c r="JT38" s="58">
        <v>9</v>
      </c>
      <c r="JU38" s="58">
        <v>11</v>
      </c>
      <c r="JV38" s="58">
        <v>14</v>
      </c>
      <c r="JW38" s="58">
        <v>16</v>
      </c>
      <c r="JX38" s="58">
        <v>9</v>
      </c>
      <c r="JY38" s="58">
        <v>16</v>
      </c>
      <c r="JZ38" s="58">
        <v>12</v>
      </c>
      <c r="KA38" s="58">
        <v>15</v>
      </c>
      <c r="KB38" s="58">
        <v>31</v>
      </c>
      <c r="KC38" s="64">
        <f t="shared" si="116"/>
        <v>197</v>
      </c>
      <c r="KD38" s="58">
        <v>14</v>
      </c>
      <c r="KE38" s="58">
        <v>16</v>
      </c>
      <c r="KF38" s="58">
        <v>48</v>
      </c>
      <c r="KG38" s="58">
        <v>25</v>
      </c>
      <c r="KH38" s="58">
        <v>42</v>
      </c>
      <c r="KI38" s="58">
        <v>15</v>
      </c>
      <c r="KJ38" s="58">
        <v>16</v>
      </c>
      <c r="KK38" s="58">
        <v>12</v>
      </c>
      <c r="KL38" s="58">
        <v>18</v>
      </c>
      <c r="KM38" s="58">
        <v>13</v>
      </c>
      <c r="KN38" s="58">
        <v>10</v>
      </c>
      <c r="KO38" s="58">
        <v>17</v>
      </c>
      <c r="KP38" s="64">
        <f t="shared" si="117"/>
        <v>246</v>
      </c>
      <c r="KQ38" s="58">
        <v>23</v>
      </c>
      <c r="KR38" s="58">
        <v>24</v>
      </c>
      <c r="KS38" s="58">
        <v>43</v>
      </c>
      <c r="KT38" s="58">
        <v>13</v>
      </c>
      <c r="KU38" s="58">
        <v>13</v>
      </c>
      <c r="KV38" s="58">
        <v>7</v>
      </c>
      <c r="KW38" s="58">
        <v>0</v>
      </c>
      <c r="KX38" s="58">
        <v>19</v>
      </c>
      <c r="KY38" s="58">
        <v>25</v>
      </c>
      <c r="KZ38" s="58">
        <v>19</v>
      </c>
      <c r="LA38" s="58">
        <v>22</v>
      </c>
      <c r="LB38" s="58">
        <v>13</v>
      </c>
      <c r="LC38" s="64">
        <f t="shared" si="118"/>
        <v>221</v>
      </c>
      <c r="LD38" s="58">
        <v>13</v>
      </c>
      <c r="LE38" s="58">
        <v>14</v>
      </c>
      <c r="LF38" s="58">
        <v>14</v>
      </c>
      <c r="LG38" s="58">
        <v>4</v>
      </c>
      <c r="LH38" s="58">
        <v>31</v>
      </c>
      <c r="LI38" s="58">
        <v>18</v>
      </c>
      <c r="LJ38" s="58">
        <v>11</v>
      </c>
      <c r="LK38" s="58">
        <v>26</v>
      </c>
      <c r="LL38" s="58">
        <v>15</v>
      </c>
      <c r="LM38" s="58">
        <v>19</v>
      </c>
      <c r="LN38" s="58">
        <v>18</v>
      </c>
      <c r="LO38" s="58">
        <v>8</v>
      </c>
      <c r="LP38" s="64">
        <f t="shared" si="119"/>
        <v>191</v>
      </c>
      <c r="LQ38" s="169">
        <v>31</v>
      </c>
      <c r="LR38" s="169">
        <v>16</v>
      </c>
      <c r="LS38" s="169">
        <v>13</v>
      </c>
      <c r="LT38" s="169">
        <v>19</v>
      </c>
      <c r="LU38" s="169">
        <v>26</v>
      </c>
      <c r="LV38" s="169">
        <v>17</v>
      </c>
      <c r="LW38" s="169">
        <v>8</v>
      </c>
      <c r="LX38" s="169">
        <v>6</v>
      </c>
      <c r="LY38" s="169">
        <v>12</v>
      </c>
      <c r="LZ38" s="169">
        <v>6</v>
      </c>
      <c r="MA38" s="169">
        <v>9</v>
      </c>
      <c r="MB38" s="169">
        <v>17</v>
      </c>
      <c r="MC38" s="64">
        <f t="shared" si="120"/>
        <v>180</v>
      </c>
      <c r="MD38" s="169">
        <v>24</v>
      </c>
      <c r="ME38" s="169">
        <v>23</v>
      </c>
      <c r="MF38" s="169">
        <v>18</v>
      </c>
      <c r="MG38" s="169">
        <v>20</v>
      </c>
      <c r="MH38" s="169">
        <v>17</v>
      </c>
      <c r="MI38" s="169">
        <v>20</v>
      </c>
      <c r="MJ38" s="169">
        <v>17</v>
      </c>
      <c r="MK38" s="169"/>
      <c r="ML38" s="169"/>
      <c r="MM38" s="169"/>
      <c r="MN38" s="169"/>
      <c r="MO38" s="169"/>
      <c r="MP38" s="64">
        <f t="shared" si="121"/>
        <v>139</v>
      </c>
    </row>
    <row r="39" spans="1:354" s="70" customFormat="1" x14ac:dyDescent="0.25">
      <c r="A39" s="195"/>
      <c r="B39" s="197"/>
      <c r="C39" s="107" t="s">
        <v>129</v>
      </c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68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68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68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68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69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69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68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68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68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68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69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69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68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68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68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69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68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69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69"/>
      <c r="IQ39" s="132"/>
      <c r="IR39" s="132"/>
      <c r="IS39" s="132">
        <v>14</v>
      </c>
      <c r="IT39" s="132">
        <v>11</v>
      </c>
      <c r="IU39" s="132">
        <v>18</v>
      </c>
      <c r="IV39" s="132">
        <v>12</v>
      </c>
      <c r="IW39" s="132">
        <v>27</v>
      </c>
      <c r="IX39" s="132">
        <v>10</v>
      </c>
      <c r="IY39" s="132">
        <v>8</v>
      </c>
      <c r="IZ39" s="132">
        <v>15</v>
      </c>
      <c r="JA39" s="132">
        <v>18</v>
      </c>
      <c r="JB39" s="132">
        <v>5</v>
      </c>
      <c r="JC39" s="69"/>
      <c r="JD39" s="132">
        <v>15</v>
      </c>
      <c r="JE39" s="132">
        <v>18</v>
      </c>
      <c r="JF39" s="132">
        <v>7</v>
      </c>
      <c r="JG39" s="132">
        <v>18</v>
      </c>
      <c r="JH39" s="132">
        <v>10</v>
      </c>
      <c r="JI39" s="132">
        <v>15</v>
      </c>
      <c r="JJ39" s="62">
        <v>14</v>
      </c>
      <c r="JK39" s="132">
        <v>12</v>
      </c>
      <c r="JL39" s="132">
        <v>17</v>
      </c>
      <c r="JM39" s="132">
        <v>8</v>
      </c>
      <c r="JN39" s="132">
        <v>6</v>
      </c>
      <c r="JO39" s="132">
        <v>21</v>
      </c>
      <c r="JP39" s="69">
        <f t="shared" si="115"/>
        <v>161</v>
      </c>
      <c r="JQ39" s="132">
        <v>10</v>
      </c>
      <c r="JR39" s="132">
        <v>9</v>
      </c>
      <c r="JS39" s="132">
        <v>9</v>
      </c>
      <c r="JT39" s="132">
        <v>11</v>
      </c>
      <c r="JU39" s="132">
        <v>6</v>
      </c>
      <c r="JV39" s="132">
        <v>10</v>
      </c>
      <c r="JW39" s="132">
        <v>16</v>
      </c>
      <c r="JX39" s="132">
        <v>11</v>
      </c>
      <c r="JY39" s="132">
        <v>16</v>
      </c>
      <c r="JZ39" s="132">
        <v>13</v>
      </c>
      <c r="KA39" s="132">
        <v>10</v>
      </c>
      <c r="KB39" s="132">
        <v>14</v>
      </c>
      <c r="KC39" s="69">
        <f t="shared" si="116"/>
        <v>135</v>
      </c>
      <c r="KD39" s="132">
        <v>12</v>
      </c>
      <c r="KE39" s="132">
        <v>20</v>
      </c>
      <c r="KF39" s="132">
        <v>32</v>
      </c>
      <c r="KG39" s="132">
        <v>16</v>
      </c>
      <c r="KH39" s="132">
        <v>14</v>
      </c>
      <c r="KI39" s="132">
        <v>15</v>
      </c>
      <c r="KJ39" s="132">
        <v>7</v>
      </c>
      <c r="KK39" s="132">
        <v>6</v>
      </c>
      <c r="KL39" s="132">
        <v>14</v>
      </c>
      <c r="KM39" s="132">
        <v>12</v>
      </c>
      <c r="KN39" s="132">
        <v>7</v>
      </c>
      <c r="KO39" s="132">
        <v>14</v>
      </c>
      <c r="KP39" s="69">
        <f t="shared" si="117"/>
        <v>169</v>
      </c>
      <c r="KQ39" s="132">
        <v>14</v>
      </c>
      <c r="KR39" s="132">
        <v>27</v>
      </c>
      <c r="KS39" s="132">
        <v>13</v>
      </c>
      <c r="KT39" s="132">
        <v>19</v>
      </c>
      <c r="KU39" s="132">
        <v>21</v>
      </c>
      <c r="KV39" s="62">
        <v>9</v>
      </c>
      <c r="KW39" s="132">
        <v>13</v>
      </c>
      <c r="KX39" s="132">
        <v>14</v>
      </c>
      <c r="KY39" s="132">
        <v>13</v>
      </c>
      <c r="KZ39" s="132">
        <v>10</v>
      </c>
      <c r="LA39" s="132">
        <v>10</v>
      </c>
      <c r="LB39" s="132">
        <v>8</v>
      </c>
      <c r="LC39" s="69">
        <f t="shared" si="118"/>
        <v>171</v>
      </c>
      <c r="LD39" s="132">
        <v>17</v>
      </c>
      <c r="LE39" s="132">
        <v>12</v>
      </c>
      <c r="LF39" s="132">
        <v>12</v>
      </c>
      <c r="LG39" s="132">
        <v>9</v>
      </c>
      <c r="LH39" s="132">
        <v>16</v>
      </c>
      <c r="LI39" s="132">
        <v>17</v>
      </c>
      <c r="LJ39" s="132">
        <v>17</v>
      </c>
      <c r="LK39" s="132">
        <v>17</v>
      </c>
      <c r="LL39" s="132">
        <v>10</v>
      </c>
      <c r="LM39" s="132">
        <v>4</v>
      </c>
      <c r="LN39" s="132">
        <v>7</v>
      </c>
      <c r="LO39" s="132">
        <v>8</v>
      </c>
      <c r="LP39" s="69">
        <f t="shared" si="119"/>
        <v>146</v>
      </c>
      <c r="LQ39" s="174">
        <v>28</v>
      </c>
      <c r="LR39" s="174">
        <v>21</v>
      </c>
      <c r="LS39" s="174">
        <v>30</v>
      </c>
      <c r="LT39" s="174">
        <v>24</v>
      </c>
      <c r="LU39" s="174">
        <v>22</v>
      </c>
      <c r="LV39" s="174">
        <v>14</v>
      </c>
      <c r="LW39" s="174">
        <v>17</v>
      </c>
      <c r="LX39" s="174">
        <v>26</v>
      </c>
      <c r="LY39" s="174">
        <v>13</v>
      </c>
      <c r="LZ39" s="174">
        <v>0</v>
      </c>
      <c r="MA39" s="174">
        <v>0</v>
      </c>
      <c r="MB39" s="174">
        <v>51</v>
      </c>
      <c r="MC39" s="69">
        <f t="shared" si="120"/>
        <v>246</v>
      </c>
      <c r="MD39" s="174">
        <v>173</v>
      </c>
      <c r="ME39" s="174">
        <v>97</v>
      </c>
      <c r="MF39" s="174">
        <v>41</v>
      </c>
      <c r="MG39" s="174">
        <v>41</v>
      </c>
      <c r="MH39" s="174">
        <v>26</v>
      </c>
      <c r="MI39" s="174">
        <v>20</v>
      </c>
      <c r="MJ39" s="174">
        <v>21</v>
      </c>
      <c r="MK39" s="174"/>
      <c r="ML39" s="174"/>
      <c r="MM39" s="174"/>
      <c r="MN39" s="174"/>
      <c r="MO39" s="174"/>
      <c r="MP39" s="69">
        <f t="shared" si="121"/>
        <v>419</v>
      </c>
    </row>
    <row r="40" spans="1:354" ht="13.5" thickBot="1" x14ac:dyDescent="0.3">
      <c r="A40" s="195"/>
      <c r="B40" s="197"/>
      <c r="C40" s="12" t="s">
        <v>94</v>
      </c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92">
        <f t="shared" si="0"/>
        <v>0</v>
      </c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92">
        <f t="shared" si="1"/>
        <v>0</v>
      </c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92">
        <f t="shared" si="2"/>
        <v>0</v>
      </c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92">
        <f t="shared" si="3"/>
        <v>0</v>
      </c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75">
        <f t="shared" si="4"/>
        <v>0</v>
      </c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75">
        <f t="shared" si="5"/>
        <v>0</v>
      </c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92">
        <f t="shared" si="6"/>
        <v>0</v>
      </c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92">
        <f t="shared" si="7"/>
        <v>0</v>
      </c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92">
        <f t="shared" si="8"/>
        <v>0</v>
      </c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92">
        <f t="shared" si="9"/>
        <v>0</v>
      </c>
      <c r="ED40" s="58"/>
      <c r="EE40" s="58"/>
      <c r="EF40" s="58"/>
      <c r="EG40" s="58"/>
      <c r="EH40" s="58"/>
      <c r="EI40" s="58"/>
      <c r="EJ40" s="58"/>
      <c r="EK40" s="58"/>
      <c r="EL40" s="58"/>
      <c r="EM40" s="58"/>
      <c r="EN40" s="58"/>
      <c r="EO40" s="58"/>
      <c r="EP40" s="75">
        <f t="shared" si="10"/>
        <v>0</v>
      </c>
      <c r="EQ40" s="58"/>
      <c r="ER40" s="58"/>
      <c r="ES40" s="58"/>
      <c r="ET40" s="58"/>
      <c r="EU40" s="58"/>
      <c r="EV40" s="58"/>
      <c r="EW40" s="58"/>
      <c r="EX40" s="58"/>
      <c r="EY40" s="58"/>
      <c r="EZ40" s="58"/>
      <c r="FA40" s="58"/>
      <c r="FB40" s="58"/>
      <c r="FC40" s="75">
        <f t="shared" si="11"/>
        <v>0</v>
      </c>
      <c r="FD40" s="58">
        <v>31</v>
      </c>
      <c r="FE40" s="58">
        <v>27</v>
      </c>
      <c r="FF40" s="58">
        <v>148</v>
      </c>
      <c r="FG40" s="58">
        <v>24</v>
      </c>
      <c r="FH40" s="58">
        <v>32</v>
      </c>
      <c r="FI40" s="58">
        <v>38</v>
      </c>
      <c r="FJ40" s="58">
        <v>31</v>
      </c>
      <c r="FK40" s="58">
        <v>24</v>
      </c>
      <c r="FL40" s="58">
        <v>180</v>
      </c>
      <c r="FM40" s="58">
        <v>26</v>
      </c>
      <c r="FN40" s="58">
        <v>140</v>
      </c>
      <c r="FO40" s="58">
        <v>31</v>
      </c>
      <c r="FP40" s="92">
        <f t="shared" si="12"/>
        <v>732</v>
      </c>
      <c r="FQ40" s="58">
        <v>26</v>
      </c>
      <c r="FR40" s="58">
        <v>32</v>
      </c>
      <c r="FS40" s="58">
        <v>40</v>
      </c>
      <c r="FT40" s="58">
        <v>22</v>
      </c>
      <c r="FU40" s="58">
        <v>28</v>
      </c>
      <c r="FV40" s="58">
        <v>21</v>
      </c>
      <c r="FW40" s="58">
        <v>24</v>
      </c>
      <c r="FX40" s="58">
        <v>32</v>
      </c>
      <c r="FY40" s="58">
        <v>23</v>
      </c>
      <c r="FZ40" s="58">
        <v>26</v>
      </c>
      <c r="GA40" s="58">
        <v>23</v>
      </c>
      <c r="GB40" s="58">
        <v>18</v>
      </c>
      <c r="GC40" s="92">
        <f t="shared" si="108"/>
        <v>315</v>
      </c>
      <c r="GD40" s="58">
        <v>30</v>
      </c>
      <c r="GE40" s="58">
        <v>11</v>
      </c>
      <c r="GF40" s="58">
        <v>20</v>
      </c>
      <c r="GG40" s="58">
        <v>36</v>
      </c>
      <c r="GH40" s="58">
        <v>33</v>
      </c>
      <c r="GI40" s="58">
        <v>17</v>
      </c>
      <c r="GJ40" s="58">
        <v>32</v>
      </c>
      <c r="GK40" s="58">
        <v>22</v>
      </c>
      <c r="GL40" s="58">
        <v>36</v>
      </c>
      <c r="GM40" s="58">
        <v>35</v>
      </c>
      <c r="GN40" s="58">
        <v>36</v>
      </c>
      <c r="GO40" s="58">
        <v>40</v>
      </c>
      <c r="GP40" s="92">
        <f t="shared" si="109"/>
        <v>348</v>
      </c>
      <c r="GQ40" s="58">
        <v>30</v>
      </c>
      <c r="GR40" s="58">
        <v>35</v>
      </c>
      <c r="GS40" s="58">
        <v>39</v>
      </c>
      <c r="GT40" s="58">
        <v>39</v>
      </c>
      <c r="GU40" s="58">
        <v>38</v>
      </c>
      <c r="GV40" s="58">
        <v>23</v>
      </c>
      <c r="GW40" s="58">
        <v>31</v>
      </c>
      <c r="GX40" s="58">
        <v>37</v>
      </c>
      <c r="GY40" s="58">
        <v>187</v>
      </c>
      <c r="GZ40" s="58">
        <v>29</v>
      </c>
      <c r="HA40" s="58">
        <v>29</v>
      </c>
      <c r="HB40" s="58">
        <v>30</v>
      </c>
      <c r="HC40" s="75">
        <f t="shared" si="110"/>
        <v>547</v>
      </c>
      <c r="HD40" s="58">
        <v>36</v>
      </c>
      <c r="HE40" s="58">
        <v>34</v>
      </c>
      <c r="HF40" s="58">
        <v>32</v>
      </c>
      <c r="HG40" s="58">
        <v>38</v>
      </c>
      <c r="HH40" s="58">
        <v>33</v>
      </c>
      <c r="HI40" s="58">
        <v>30</v>
      </c>
      <c r="HJ40" s="58">
        <v>31</v>
      </c>
      <c r="HK40" s="58">
        <v>29</v>
      </c>
      <c r="HL40" s="58">
        <v>20</v>
      </c>
      <c r="HM40" s="58">
        <v>36</v>
      </c>
      <c r="HN40" s="58">
        <v>34</v>
      </c>
      <c r="HO40" s="58">
        <v>33</v>
      </c>
      <c r="HP40" s="92">
        <f t="shared" si="111"/>
        <v>386</v>
      </c>
      <c r="HQ40" s="58">
        <v>43</v>
      </c>
      <c r="HR40" s="58">
        <v>37</v>
      </c>
      <c r="HS40" s="58">
        <v>35</v>
      </c>
      <c r="HT40" s="58">
        <v>39</v>
      </c>
      <c r="HU40" s="58">
        <v>19</v>
      </c>
      <c r="HV40" s="58">
        <v>30</v>
      </c>
      <c r="HW40" s="58">
        <v>29</v>
      </c>
      <c r="HX40" s="58">
        <v>33</v>
      </c>
      <c r="HY40" s="58">
        <v>28</v>
      </c>
      <c r="HZ40" s="58">
        <v>21</v>
      </c>
      <c r="IA40" s="58">
        <v>38</v>
      </c>
      <c r="IB40" s="58">
        <v>34</v>
      </c>
      <c r="IC40" s="75">
        <f t="shared" si="112"/>
        <v>386</v>
      </c>
      <c r="ID40" s="58">
        <v>45</v>
      </c>
      <c r="IE40" s="58">
        <v>36</v>
      </c>
      <c r="IF40" s="58">
        <v>43</v>
      </c>
      <c r="IG40" s="58">
        <v>40</v>
      </c>
      <c r="IH40" s="58">
        <v>41</v>
      </c>
      <c r="II40" s="58">
        <v>33</v>
      </c>
      <c r="IJ40" s="58">
        <v>22</v>
      </c>
      <c r="IK40" s="58">
        <v>31</v>
      </c>
      <c r="IL40" s="58">
        <v>23</v>
      </c>
      <c r="IM40" s="58">
        <v>31</v>
      </c>
      <c r="IN40" s="58">
        <v>32</v>
      </c>
      <c r="IO40" s="58">
        <v>33</v>
      </c>
      <c r="IP40" s="75">
        <f t="shared" si="113"/>
        <v>410</v>
      </c>
      <c r="IQ40" s="58">
        <v>43</v>
      </c>
      <c r="IR40" s="58">
        <v>21</v>
      </c>
      <c r="IS40" s="58">
        <v>23</v>
      </c>
      <c r="IT40" s="58">
        <v>26</v>
      </c>
      <c r="IU40" s="58">
        <v>27</v>
      </c>
      <c r="IV40" s="58">
        <v>19</v>
      </c>
      <c r="IW40" s="58">
        <v>21</v>
      </c>
      <c r="IX40" s="58">
        <v>17</v>
      </c>
      <c r="IY40" s="58">
        <v>21</v>
      </c>
      <c r="IZ40" s="58">
        <v>21</v>
      </c>
      <c r="JA40" s="58">
        <v>23</v>
      </c>
      <c r="JB40" s="58">
        <v>19</v>
      </c>
      <c r="JC40" s="75">
        <f t="shared" si="114"/>
        <v>281</v>
      </c>
      <c r="JD40" s="58">
        <v>32</v>
      </c>
      <c r="JE40" s="58">
        <v>15</v>
      </c>
      <c r="JF40" s="58">
        <v>23</v>
      </c>
      <c r="JG40" s="58">
        <v>20</v>
      </c>
      <c r="JH40" s="58">
        <v>14</v>
      </c>
      <c r="JI40" s="58">
        <v>14</v>
      </c>
      <c r="JJ40" s="58">
        <v>27</v>
      </c>
      <c r="JK40" s="58">
        <v>21</v>
      </c>
      <c r="JL40" s="58">
        <v>17</v>
      </c>
      <c r="JM40" s="58">
        <v>73</v>
      </c>
      <c r="JN40" s="58">
        <v>19</v>
      </c>
      <c r="JO40" s="58">
        <v>22</v>
      </c>
      <c r="JP40" s="75">
        <f t="shared" si="115"/>
        <v>297</v>
      </c>
      <c r="JQ40" s="58">
        <v>27</v>
      </c>
      <c r="JR40" s="58">
        <v>47</v>
      </c>
      <c r="JS40" s="58">
        <v>21</v>
      </c>
      <c r="JT40" s="58">
        <v>17</v>
      </c>
      <c r="JU40" s="58">
        <v>31</v>
      </c>
      <c r="JV40" s="58">
        <v>24</v>
      </c>
      <c r="JW40" s="58">
        <v>20</v>
      </c>
      <c r="JX40" s="58">
        <v>19</v>
      </c>
      <c r="JY40" s="58">
        <v>24</v>
      </c>
      <c r="JZ40" s="58">
        <v>23</v>
      </c>
      <c r="KA40" s="58">
        <v>25</v>
      </c>
      <c r="KB40" s="58">
        <v>27</v>
      </c>
      <c r="KC40" s="75">
        <f t="shared" si="116"/>
        <v>305</v>
      </c>
      <c r="KD40" s="58">
        <v>20</v>
      </c>
      <c r="KE40" s="58">
        <v>37</v>
      </c>
      <c r="KF40" s="58">
        <v>44</v>
      </c>
      <c r="KG40" s="58">
        <v>46</v>
      </c>
      <c r="KH40" s="58">
        <v>31</v>
      </c>
      <c r="KI40" s="58">
        <v>24</v>
      </c>
      <c r="KJ40" s="58">
        <v>16</v>
      </c>
      <c r="KK40" s="58">
        <v>23</v>
      </c>
      <c r="KL40" s="58">
        <v>34</v>
      </c>
      <c r="KM40" s="58">
        <v>26</v>
      </c>
      <c r="KN40" s="58">
        <v>31</v>
      </c>
      <c r="KO40" s="58">
        <v>21</v>
      </c>
      <c r="KP40" s="75">
        <f t="shared" si="117"/>
        <v>353</v>
      </c>
      <c r="KQ40" s="58">
        <v>38</v>
      </c>
      <c r="KR40" s="58">
        <v>26</v>
      </c>
      <c r="KS40" s="58">
        <v>29</v>
      </c>
      <c r="KT40" s="58">
        <v>19</v>
      </c>
      <c r="KU40" s="58">
        <v>24</v>
      </c>
      <c r="KV40" s="58">
        <v>15</v>
      </c>
      <c r="KW40" s="58">
        <v>10</v>
      </c>
      <c r="KX40" s="58">
        <v>25</v>
      </c>
      <c r="KY40" s="58">
        <v>29</v>
      </c>
      <c r="KZ40" s="58">
        <v>33</v>
      </c>
      <c r="LA40" s="58">
        <v>15</v>
      </c>
      <c r="LB40" s="58">
        <v>10</v>
      </c>
      <c r="LC40" s="75">
        <f t="shared" si="118"/>
        <v>273</v>
      </c>
      <c r="LD40" s="58">
        <v>21</v>
      </c>
      <c r="LE40" s="58">
        <v>20</v>
      </c>
      <c r="LF40" s="58">
        <v>26</v>
      </c>
      <c r="LG40" s="58">
        <v>19</v>
      </c>
      <c r="LH40" s="58">
        <v>32</v>
      </c>
      <c r="LI40" s="58">
        <v>21</v>
      </c>
      <c r="LJ40" s="58">
        <v>18</v>
      </c>
      <c r="LK40" s="58">
        <v>25</v>
      </c>
      <c r="LL40" s="58">
        <v>13</v>
      </c>
      <c r="LM40" s="58">
        <v>17</v>
      </c>
      <c r="LN40" s="58">
        <v>15</v>
      </c>
      <c r="LO40" s="58">
        <v>32</v>
      </c>
      <c r="LP40" s="75">
        <f t="shared" si="119"/>
        <v>259</v>
      </c>
      <c r="LQ40" s="169">
        <v>27</v>
      </c>
      <c r="LR40" s="169">
        <v>22</v>
      </c>
      <c r="LS40" s="169">
        <v>31</v>
      </c>
      <c r="LT40" s="169">
        <v>28</v>
      </c>
      <c r="LU40" s="169">
        <v>20</v>
      </c>
      <c r="LV40" s="169">
        <v>18</v>
      </c>
      <c r="LW40" s="169">
        <v>20</v>
      </c>
      <c r="LX40" s="169">
        <v>21</v>
      </c>
      <c r="LY40" s="169">
        <v>2</v>
      </c>
      <c r="LZ40" s="169">
        <v>0</v>
      </c>
      <c r="MA40" s="169">
        <v>0</v>
      </c>
      <c r="MB40" s="169">
        <v>0</v>
      </c>
      <c r="MC40" s="75">
        <f t="shared" si="120"/>
        <v>189</v>
      </c>
      <c r="MD40" s="169">
        <v>0</v>
      </c>
      <c r="ME40" s="169">
        <v>171</v>
      </c>
      <c r="MF40" s="169">
        <v>156</v>
      </c>
      <c r="MG40" s="169">
        <v>33</v>
      </c>
      <c r="MH40" s="169">
        <v>29</v>
      </c>
      <c r="MI40" s="169">
        <v>23</v>
      </c>
      <c r="MJ40" s="169">
        <v>38</v>
      </c>
      <c r="MK40" s="169"/>
      <c r="ML40" s="169"/>
      <c r="MM40" s="169"/>
      <c r="MN40" s="169"/>
      <c r="MO40" s="169"/>
      <c r="MP40" s="75">
        <f t="shared" si="121"/>
        <v>450</v>
      </c>
    </row>
    <row r="41" spans="1:354" ht="23.25" thickBot="1" x14ac:dyDescent="0.3">
      <c r="A41" s="195"/>
      <c r="B41" s="199"/>
      <c r="C41" s="14" t="s">
        <v>42</v>
      </c>
      <c r="D41" s="79">
        <v>92</v>
      </c>
      <c r="E41" s="79">
        <v>78</v>
      </c>
      <c r="F41" s="79">
        <v>100</v>
      </c>
      <c r="G41" s="79">
        <v>89</v>
      </c>
      <c r="H41" s="79">
        <v>109</v>
      </c>
      <c r="I41" s="79">
        <v>84</v>
      </c>
      <c r="J41" s="79">
        <v>87</v>
      </c>
      <c r="K41" s="79">
        <v>92</v>
      </c>
      <c r="L41" s="79">
        <v>117</v>
      </c>
      <c r="M41" s="79">
        <v>110</v>
      </c>
      <c r="N41" s="79">
        <v>77</v>
      </c>
      <c r="O41" s="79">
        <v>94</v>
      </c>
      <c r="P41" s="133">
        <f t="shared" si="0"/>
        <v>1129</v>
      </c>
      <c r="Q41" s="79">
        <v>89</v>
      </c>
      <c r="R41" s="79">
        <v>83</v>
      </c>
      <c r="S41" s="79">
        <v>90</v>
      </c>
      <c r="T41" s="79">
        <v>73</v>
      </c>
      <c r="U41" s="79">
        <v>82</v>
      </c>
      <c r="V41" s="79">
        <v>96</v>
      </c>
      <c r="W41" s="79">
        <v>105</v>
      </c>
      <c r="X41" s="79">
        <v>114</v>
      </c>
      <c r="Y41" s="79">
        <v>94</v>
      </c>
      <c r="Z41" s="79">
        <v>112</v>
      </c>
      <c r="AA41" s="79">
        <v>79</v>
      </c>
      <c r="AB41" s="79">
        <v>80</v>
      </c>
      <c r="AC41" s="133">
        <f t="shared" si="1"/>
        <v>1097</v>
      </c>
      <c r="AD41" s="79">
        <v>111</v>
      </c>
      <c r="AE41" s="79">
        <v>86</v>
      </c>
      <c r="AF41" s="79">
        <v>85</v>
      </c>
      <c r="AG41" s="79">
        <v>99</v>
      </c>
      <c r="AH41" s="79">
        <v>94</v>
      </c>
      <c r="AI41" s="79">
        <v>100</v>
      </c>
      <c r="AJ41" s="79">
        <v>87</v>
      </c>
      <c r="AK41" s="79">
        <v>77</v>
      </c>
      <c r="AL41" s="79">
        <v>92</v>
      </c>
      <c r="AM41" s="79">
        <v>84</v>
      </c>
      <c r="AN41" s="79">
        <v>99</v>
      </c>
      <c r="AO41" s="79">
        <v>101</v>
      </c>
      <c r="AP41" s="133">
        <f t="shared" si="2"/>
        <v>1115</v>
      </c>
      <c r="AQ41" s="79">
        <v>93</v>
      </c>
      <c r="AR41" s="79">
        <v>99</v>
      </c>
      <c r="AS41" s="79">
        <v>85</v>
      </c>
      <c r="AT41" s="79">
        <v>105</v>
      </c>
      <c r="AU41" s="79">
        <v>101</v>
      </c>
      <c r="AV41" s="79">
        <v>79</v>
      </c>
      <c r="AW41" s="79">
        <v>97</v>
      </c>
      <c r="AX41" s="79">
        <v>109</v>
      </c>
      <c r="AY41" s="79">
        <v>113</v>
      </c>
      <c r="AZ41" s="79">
        <v>87</v>
      </c>
      <c r="BA41" s="79">
        <v>90</v>
      </c>
      <c r="BB41" s="79">
        <v>98</v>
      </c>
      <c r="BC41" s="133">
        <f t="shared" si="3"/>
        <v>1156</v>
      </c>
      <c r="BD41" s="79">
        <v>94</v>
      </c>
      <c r="BE41" s="79">
        <v>68</v>
      </c>
      <c r="BF41" s="79">
        <v>131</v>
      </c>
      <c r="BG41" s="79">
        <v>95</v>
      </c>
      <c r="BH41" s="79">
        <v>106</v>
      </c>
      <c r="BI41" s="79">
        <v>84</v>
      </c>
      <c r="BJ41" s="79">
        <v>107</v>
      </c>
      <c r="BK41" s="79">
        <v>85</v>
      </c>
      <c r="BL41" s="79">
        <v>86</v>
      </c>
      <c r="BM41" s="79">
        <v>110</v>
      </c>
      <c r="BN41" s="79">
        <v>92</v>
      </c>
      <c r="BO41" s="79">
        <v>110</v>
      </c>
      <c r="BP41" s="134">
        <f t="shared" si="4"/>
        <v>1168</v>
      </c>
      <c r="BQ41" s="79">
        <v>126</v>
      </c>
      <c r="BR41" s="79">
        <v>84</v>
      </c>
      <c r="BS41" s="79">
        <v>111</v>
      </c>
      <c r="BT41" s="79">
        <v>88</v>
      </c>
      <c r="BU41" s="79">
        <v>69</v>
      </c>
      <c r="BV41" s="79">
        <v>100</v>
      </c>
      <c r="BW41" s="79">
        <v>90</v>
      </c>
      <c r="BX41" s="79">
        <v>91</v>
      </c>
      <c r="BY41" s="79">
        <v>112</v>
      </c>
      <c r="BZ41" s="79">
        <v>84</v>
      </c>
      <c r="CA41" s="79">
        <v>111</v>
      </c>
      <c r="CB41" s="79">
        <v>96</v>
      </c>
      <c r="CC41" s="134">
        <f t="shared" si="5"/>
        <v>1162</v>
      </c>
      <c r="CD41" s="79">
        <v>127</v>
      </c>
      <c r="CE41" s="79">
        <v>107</v>
      </c>
      <c r="CF41" s="79">
        <v>140</v>
      </c>
      <c r="CG41" s="79">
        <v>106</v>
      </c>
      <c r="CH41" s="79">
        <v>104</v>
      </c>
      <c r="CI41" s="79">
        <v>99</v>
      </c>
      <c r="CJ41" s="79">
        <v>97</v>
      </c>
      <c r="CK41" s="79">
        <v>100</v>
      </c>
      <c r="CL41" s="79">
        <v>93</v>
      </c>
      <c r="CM41" s="79">
        <v>84</v>
      </c>
      <c r="CN41" s="79">
        <v>88</v>
      </c>
      <c r="CO41" s="79">
        <v>98</v>
      </c>
      <c r="CP41" s="133">
        <f t="shared" si="6"/>
        <v>1243</v>
      </c>
      <c r="CQ41" s="79">
        <v>95</v>
      </c>
      <c r="CR41" s="79">
        <v>105</v>
      </c>
      <c r="CS41" s="79">
        <v>112</v>
      </c>
      <c r="CT41" s="79">
        <v>72</v>
      </c>
      <c r="CU41" s="79">
        <v>97</v>
      </c>
      <c r="CV41" s="79">
        <v>91</v>
      </c>
      <c r="CW41" s="79">
        <v>31</v>
      </c>
      <c r="CX41" s="79">
        <v>123</v>
      </c>
      <c r="CY41" s="79">
        <v>330</v>
      </c>
      <c r="CZ41" s="79">
        <v>123</v>
      </c>
      <c r="DA41" s="79">
        <v>100</v>
      </c>
      <c r="DB41" s="79">
        <v>115</v>
      </c>
      <c r="DC41" s="133">
        <f t="shared" si="7"/>
        <v>1394</v>
      </c>
      <c r="DD41" s="79">
        <v>105</v>
      </c>
      <c r="DE41" s="79">
        <v>111</v>
      </c>
      <c r="DF41" s="79">
        <v>111</v>
      </c>
      <c r="DG41" s="79">
        <v>93</v>
      </c>
      <c r="DH41" s="79">
        <v>86</v>
      </c>
      <c r="DI41" s="79">
        <v>90</v>
      </c>
      <c r="DJ41" s="79">
        <v>105</v>
      </c>
      <c r="DK41" s="79">
        <v>105</v>
      </c>
      <c r="DL41" s="79">
        <v>91</v>
      </c>
      <c r="DM41" s="79">
        <v>106</v>
      </c>
      <c r="DN41" s="79">
        <v>105</v>
      </c>
      <c r="DO41" s="79">
        <v>102</v>
      </c>
      <c r="DP41" s="133">
        <f t="shared" si="8"/>
        <v>1210</v>
      </c>
      <c r="DQ41" s="79">
        <v>115</v>
      </c>
      <c r="DR41" s="79">
        <v>123</v>
      </c>
      <c r="DS41" s="79">
        <v>103</v>
      </c>
      <c r="DT41" s="79">
        <v>102</v>
      </c>
      <c r="DU41" s="79">
        <v>90</v>
      </c>
      <c r="DV41" s="79">
        <v>102</v>
      </c>
      <c r="DW41" s="79">
        <v>96</v>
      </c>
      <c r="DX41" s="79">
        <v>90</v>
      </c>
      <c r="DY41" s="79">
        <v>102</v>
      </c>
      <c r="DZ41" s="79">
        <v>107</v>
      </c>
      <c r="EA41" s="79">
        <v>98</v>
      </c>
      <c r="EB41" s="79">
        <v>99</v>
      </c>
      <c r="EC41" s="133">
        <f t="shared" si="9"/>
        <v>1227</v>
      </c>
      <c r="ED41" s="79">
        <v>127</v>
      </c>
      <c r="EE41" s="79">
        <v>112</v>
      </c>
      <c r="EF41" s="79">
        <v>112</v>
      </c>
      <c r="EG41" s="79">
        <v>107</v>
      </c>
      <c r="EH41" s="79">
        <v>92</v>
      </c>
      <c r="EI41" s="79">
        <v>86</v>
      </c>
      <c r="EJ41" s="79">
        <v>87</v>
      </c>
      <c r="EK41" s="79">
        <v>106</v>
      </c>
      <c r="EL41" s="79">
        <v>100</v>
      </c>
      <c r="EM41" s="79">
        <v>103</v>
      </c>
      <c r="EN41" s="79">
        <v>81</v>
      </c>
      <c r="EO41" s="79">
        <v>121</v>
      </c>
      <c r="EP41" s="134">
        <f t="shared" si="10"/>
        <v>1234</v>
      </c>
      <c r="EQ41" s="79">
        <v>95</v>
      </c>
      <c r="ER41" s="79">
        <v>107</v>
      </c>
      <c r="ES41" s="79">
        <v>137</v>
      </c>
      <c r="ET41" s="79">
        <v>93</v>
      </c>
      <c r="EU41" s="79">
        <v>86</v>
      </c>
      <c r="EV41" s="79">
        <v>101</v>
      </c>
      <c r="EW41" s="79">
        <v>101</v>
      </c>
      <c r="EX41" s="79">
        <v>114</v>
      </c>
      <c r="EY41" s="79">
        <v>80</v>
      </c>
      <c r="EZ41" s="79">
        <v>108</v>
      </c>
      <c r="FA41" s="79">
        <v>93</v>
      </c>
      <c r="FB41" s="79">
        <v>127</v>
      </c>
      <c r="FC41" s="134">
        <f t="shared" si="11"/>
        <v>1242</v>
      </c>
      <c r="FD41" s="79">
        <f>SUM(FD33:FD40)</f>
        <v>138</v>
      </c>
      <c r="FE41" s="79">
        <f t="shared" ref="FE41:HP41" si="122">SUM(FE33:FE40)</f>
        <v>94</v>
      </c>
      <c r="FF41" s="79">
        <f t="shared" si="122"/>
        <v>240</v>
      </c>
      <c r="FG41" s="79">
        <f t="shared" si="122"/>
        <v>123</v>
      </c>
      <c r="FH41" s="79">
        <f t="shared" si="122"/>
        <v>123</v>
      </c>
      <c r="FI41" s="79">
        <f t="shared" si="122"/>
        <v>119</v>
      </c>
      <c r="FJ41" s="79">
        <f t="shared" si="122"/>
        <v>99</v>
      </c>
      <c r="FK41" s="79">
        <f t="shared" si="122"/>
        <v>77</v>
      </c>
      <c r="FL41" s="79">
        <f t="shared" si="122"/>
        <v>268</v>
      </c>
      <c r="FM41" s="79">
        <f t="shared" si="122"/>
        <v>93</v>
      </c>
      <c r="FN41" s="79">
        <f t="shared" si="122"/>
        <v>221</v>
      </c>
      <c r="FO41" s="79">
        <f t="shared" si="122"/>
        <v>131</v>
      </c>
      <c r="FP41" s="79">
        <f t="shared" si="122"/>
        <v>1726</v>
      </c>
      <c r="FQ41" s="79">
        <f t="shared" si="122"/>
        <v>107</v>
      </c>
      <c r="FR41" s="79">
        <f t="shared" si="122"/>
        <v>129</v>
      </c>
      <c r="FS41" s="79">
        <f t="shared" si="122"/>
        <v>149</v>
      </c>
      <c r="FT41" s="79">
        <f t="shared" si="122"/>
        <v>98</v>
      </c>
      <c r="FU41" s="79">
        <f t="shared" si="122"/>
        <v>111</v>
      </c>
      <c r="FV41" s="79">
        <f t="shared" si="122"/>
        <v>117</v>
      </c>
      <c r="FW41" s="79">
        <f t="shared" si="122"/>
        <v>111</v>
      </c>
      <c r="FX41" s="79">
        <f t="shared" si="122"/>
        <v>114</v>
      </c>
      <c r="FY41" s="79">
        <f t="shared" si="122"/>
        <v>85</v>
      </c>
      <c r="FZ41" s="79">
        <f t="shared" si="122"/>
        <v>121</v>
      </c>
      <c r="GA41" s="79">
        <f t="shared" si="122"/>
        <v>100</v>
      </c>
      <c r="GB41" s="79">
        <f t="shared" si="122"/>
        <v>110</v>
      </c>
      <c r="GC41" s="79">
        <f t="shared" si="122"/>
        <v>1352</v>
      </c>
      <c r="GD41" s="79">
        <f t="shared" si="122"/>
        <v>144</v>
      </c>
      <c r="GE41" s="79">
        <f t="shared" si="122"/>
        <v>110</v>
      </c>
      <c r="GF41" s="79">
        <f t="shared" si="122"/>
        <v>91</v>
      </c>
      <c r="GG41" s="79">
        <f t="shared" si="122"/>
        <v>139</v>
      </c>
      <c r="GH41" s="79">
        <f t="shared" si="122"/>
        <v>106</v>
      </c>
      <c r="GI41" s="79">
        <f>SUM(GI33:GI40)</f>
        <v>86</v>
      </c>
      <c r="GJ41" s="79">
        <f t="shared" si="122"/>
        <v>119</v>
      </c>
      <c r="GK41" s="79">
        <f t="shared" si="122"/>
        <v>118</v>
      </c>
      <c r="GL41" s="79">
        <f t="shared" si="122"/>
        <v>128</v>
      </c>
      <c r="GM41" s="79">
        <f t="shared" si="122"/>
        <v>120</v>
      </c>
      <c r="GN41" s="79">
        <f t="shared" si="122"/>
        <v>114</v>
      </c>
      <c r="GO41" s="79">
        <f t="shared" si="122"/>
        <v>139</v>
      </c>
      <c r="GP41" s="79">
        <f t="shared" si="122"/>
        <v>1414</v>
      </c>
      <c r="GQ41" s="79">
        <f t="shared" si="122"/>
        <v>146</v>
      </c>
      <c r="GR41" s="79">
        <f t="shared" si="122"/>
        <v>135</v>
      </c>
      <c r="GS41" s="79">
        <f t="shared" si="122"/>
        <v>154</v>
      </c>
      <c r="GT41" s="79">
        <f t="shared" si="122"/>
        <v>137</v>
      </c>
      <c r="GU41" s="79">
        <f t="shared" si="122"/>
        <v>124</v>
      </c>
      <c r="GV41" s="79">
        <f t="shared" si="122"/>
        <v>95</v>
      </c>
      <c r="GW41" s="79">
        <f t="shared" si="122"/>
        <v>110</v>
      </c>
      <c r="GX41" s="79">
        <f t="shared" si="122"/>
        <v>154</v>
      </c>
      <c r="GY41" s="79">
        <f t="shared" si="122"/>
        <v>272</v>
      </c>
      <c r="GZ41" s="79">
        <f t="shared" si="122"/>
        <v>117</v>
      </c>
      <c r="HA41" s="79">
        <f t="shared" si="122"/>
        <v>130</v>
      </c>
      <c r="HB41" s="79">
        <f t="shared" si="122"/>
        <v>131</v>
      </c>
      <c r="HC41" s="114">
        <f t="shared" si="122"/>
        <v>1705</v>
      </c>
      <c r="HD41" s="79">
        <f t="shared" si="122"/>
        <v>128</v>
      </c>
      <c r="HE41" s="79">
        <f t="shared" si="122"/>
        <v>145</v>
      </c>
      <c r="HF41" s="79">
        <f t="shared" si="122"/>
        <v>137</v>
      </c>
      <c r="HG41" s="79">
        <f t="shared" si="122"/>
        <v>138</v>
      </c>
      <c r="HH41" s="79">
        <f t="shared" si="122"/>
        <v>121</v>
      </c>
      <c r="HI41" s="79">
        <f t="shared" si="122"/>
        <v>115</v>
      </c>
      <c r="HJ41" s="79">
        <f t="shared" si="122"/>
        <v>126</v>
      </c>
      <c r="HK41" s="79">
        <f t="shared" si="122"/>
        <v>120</v>
      </c>
      <c r="HL41" s="79">
        <f t="shared" si="122"/>
        <v>119</v>
      </c>
      <c r="HM41" s="79">
        <f t="shared" si="122"/>
        <v>134</v>
      </c>
      <c r="HN41" s="79">
        <f t="shared" si="122"/>
        <v>134</v>
      </c>
      <c r="HO41" s="79">
        <f t="shared" si="122"/>
        <v>140</v>
      </c>
      <c r="HP41" s="79">
        <f t="shared" si="122"/>
        <v>1557</v>
      </c>
      <c r="HQ41" s="79">
        <f t="shared" ref="HQ41:IP41" si="123">SUM(HQ33:HQ40)</f>
        <v>158</v>
      </c>
      <c r="HR41" s="79">
        <f t="shared" si="123"/>
        <v>158</v>
      </c>
      <c r="HS41" s="79">
        <f t="shared" si="123"/>
        <v>159</v>
      </c>
      <c r="HT41" s="79">
        <f t="shared" si="123"/>
        <v>128</v>
      </c>
      <c r="HU41" s="79">
        <f t="shared" si="123"/>
        <v>90</v>
      </c>
      <c r="HV41" s="79">
        <f t="shared" si="123"/>
        <v>129</v>
      </c>
      <c r="HW41" s="79">
        <f t="shared" si="123"/>
        <v>117</v>
      </c>
      <c r="HX41" s="79">
        <f t="shared" si="123"/>
        <v>127</v>
      </c>
      <c r="HY41" s="79">
        <f t="shared" si="123"/>
        <v>113</v>
      </c>
      <c r="HZ41" s="79">
        <f t="shared" si="123"/>
        <v>103</v>
      </c>
      <c r="IA41" s="79">
        <f t="shared" si="123"/>
        <v>135</v>
      </c>
      <c r="IB41" s="79">
        <f t="shared" si="123"/>
        <v>133</v>
      </c>
      <c r="IC41" s="78">
        <f t="shared" si="123"/>
        <v>1550</v>
      </c>
      <c r="ID41" s="79">
        <f t="shared" si="123"/>
        <v>155</v>
      </c>
      <c r="IE41" s="79">
        <f t="shared" si="123"/>
        <v>149</v>
      </c>
      <c r="IF41" s="79">
        <f t="shared" si="123"/>
        <v>163</v>
      </c>
      <c r="IG41" s="79">
        <f t="shared" si="123"/>
        <v>147</v>
      </c>
      <c r="IH41" s="79">
        <f t="shared" si="123"/>
        <v>132</v>
      </c>
      <c r="II41" s="79">
        <f t="shared" si="123"/>
        <v>121</v>
      </c>
      <c r="IJ41" s="79">
        <f t="shared" si="123"/>
        <v>126</v>
      </c>
      <c r="IK41" s="79">
        <f t="shared" si="123"/>
        <v>138</v>
      </c>
      <c r="IL41" s="79">
        <f t="shared" si="123"/>
        <v>95</v>
      </c>
      <c r="IM41" s="79">
        <f t="shared" si="123"/>
        <v>126</v>
      </c>
      <c r="IN41" s="79">
        <f t="shared" si="123"/>
        <v>163</v>
      </c>
      <c r="IO41" s="79">
        <f t="shared" si="123"/>
        <v>150</v>
      </c>
      <c r="IP41" s="78">
        <f t="shared" si="123"/>
        <v>1665</v>
      </c>
      <c r="IQ41" s="79">
        <f>SUM(IQ33:IQ40)</f>
        <v>143</v>
      </c>
      <c r="IR41" s="79">
        <f t="shared" ref="IR41:JP41" si="124">SUM(IR33:IR40)</f>
        <v>98</v>
      </c>
      <c r="IS41" s="79">
        <f t="shared" si="124"/>
        <v>150</v>
      </c>
      <c r="IT41" s="79">
        <f t="shared" si="124"/>
        <v>138</v>
      </c>
      <c r="IU41" s="79">
        <f t="shared" si="124"/>
        <v>155</v>
      </c>
      <c r="IV41" s="79">
        <f t="shared" si="124"/>
        <v>125</v>
      </c>
      <c r="IW41" s="79">
        <f t="shared" si="124"/>
        <v>134</v>
      </c>
      <c r="IX41" s="79">
        <f t="shared" si="124"/>
        <v>93</v>
      </c>
      <c r="IY41" s="79">
        <f t="shared" si="124"/>
        <v>104</v>
      </c>
      <c r="IZ41" s="79">
        <f t="shared" si="124"/>
        <v>158</v>
      </c>
      <c r="JA41" s="79">
        <f t="shared" si="124"/>
        <v>142</v>
      </c>
      <c r="JB41" s="79">
        <f t="shared" si="124"/>
        <v>133</v>
      </c>
      <c r="JC41" s="78">
        <f t="shared" si="124"/>
        <v>1435</v>
      </c>
      <c r="JD41" s="110">
        <f t="shared" si="124"/>
        <v>174</v>
      </c>
      <c r="JE41" s="79">
        <f t="shared" si="124"/>
        <v>143</v>
      </c>
      <c r="JF41" s="79">
        <f t="shared" si="124"/>
        <v>164</v>
      </c>
      <c r="JG41" s="79">
        <f t="shared" si="124"/>
        <v>140</v>
      </c>
      <c r="JH41" s="79">
        <f t="shared" si="124"/>
        <v>142</v>
      </c>
      <c r="JI41" s="79">
        <f t="shared" si="124"/>
        <v>118</v>
      </c>
      <c r="JJ41" s="79">
        <f t="shared" si="124"/>
        <v>149</v>
      </c>
      <c r="JK41" s="79">
        <f t="shared" si="124"/>
        <v>103</v>
      </c>
      <c r="JL41" s="79">
        <f t="shared" si="124"/>
        <v>104</v>
      </c>
      <c r="JM41" s="79">
        <f t="shared" si="124"/>
        <v>184</v>
      </c>
      <c r="JN41" s="79">
        <f t="shared" si="124"/>
        <v>115</v>
      </c>
      <c r="JO41" s="79">
        <f t="shared" si="124"/>
        <v>141</v>
      </c>
      <c r="JP41" s="78">
        <f t="shared" si="124"/>
        <v>1677</v>
      </c>
      <c r="JQ41" s="110">
        <f t="shared" ref="JQ41:KC41" si="125">SUM(JQ33:JQ40)</f>
        <v>180</v>
      </c>
      <c r="JR41" s="79">
        <f t="shared" si="125"/>
        <v>164</v>
      </c>
      <c r="JS41" s="79">
        <f t="shared" si="125"/>
        <v>119</v>
      </c>
      <c r="JT41" s="79">
        <f t="shared" si="125"/>
        <v>113</v>
      </c>
      <c r="JU41" s="79">
        <f t="shared" si="125"/>
        <v>107</v>
      </c>
      <c r="JV41" s="79">
        <f t="shared" si="125"/>
        <v>184</v>
      </c>
      <c r="JW41" s="79">
        <f t="shared" si="125"/>
        <v>136</v>
      </c>
      <c r="JX41" s="79">
        <f t="shared" si="125"/>
        <v>121</v>
      </c>
      <c r="JY41" s="79">
        <f t="shared" si="125"/>
        <v>144</v>
      </c>
      <c r="JZ41" s="79">
        <f t="shared" si="125"/>
        <v>144</v>
      </c>
      <c r="KA41" s="79">
        <f t="shared" si="125"/>
        <v>138</v>
      </c>
      <c r="KB41" s="79">
        <f t="shared" si="125"/>
        <v>178</v>
      </c>
      <c r="KC41" s="78">
        <f t="shared" si="125"/>
        <v>1728</v>
      </c>
      <c r="KD41" s="110">
        <f t="shared" ref="KD41:KP41" si="126">SUM(KD33:KD40)</f>
        <v>118</v>
      </c>
      <c r="KE41" s="79">
        <f t="shared" si="126"/>
        <v>235</v>
      </c>
      <c r="KF41" s="79">
        <f t="shared" si="126"/>
        <v>321</v>
      </c>
      <c r="KG41" s="79">
        <f t="shared" si="126"/>
        <v>239</v>
      </c>
      <c r="KH41" s="79">
        <f t="shared" si="126"/>
        <v>199</v>
      </c>
      <c r="KI41" s="79">
        <f t="shared" si="126"/>
        <v>166</v>
      </c>
      <c r="KJ41" s="79">
        <f t="shared" si="126"/>
        <v>104</v>
      </c>
      <c r="KK41" s="79">
        <f t="shared" si="126"/>
        <v>108</v>
      </c>
      <c r="KL41" s="79">
        <f t="shared" si="126"/>
        <v>165</v>
      </c>
      <c r="KM41" s="79">
        <f t="shared" si="126"/>
        <v>131</v>
      </c>
      <c r="KN41" s="79">
        <f t="shared" si="126"/>
        <v>138</v>
      </c>
      <c r="KO41" s="79">
        <f t="shared" si="126"/>
        <v>174</v>
      </c>
      <c r="KP41" s="78">
        <f t="shared" si="126"/>
        <v>2098</v>
      </c>
      <c r="KQ41" s="110">
        <f t="shared" ref="KQ41:LC41" si="127">SUM(KQ33:KQ40)</f>
        <v>191</v>
      </c>
      <c r="KR41" s="79">
        <f t="shared" si="127"/>
        <v>200</v>
      </c>
      <c r="KS41" s="79">
        <f t="shared" si="127"/>
        <v>234</v>
      </c>
      <c r="KT41" s="79">
        <f t="shared" si="127"/>
        <v>173</v>
      </c>
      <c r="KU41" s="79">
        <f t="shared" si="127"/>
        <v>123</v>
      </c>
      <c r="KV41" s="79">
        <f t="shared" si="127"/>
        <v>80</v>
      </c>
      <c r="KW41" s="79">
        <f t="shared" ref="KW41:KX41" si="128">SUM(KW33:KW40)</f>
        <v>72</v>
      </c>
      <c r="KX41" s="79">
        <f t="shared" si="128"/>
        <v>162</v>
      </c>
      <c r="KY41" s="79">
        <f t="shared" si="127"/>
        <v>178</v>
      </c>
      <c r="KZ41" s="79">
        <f t="shared" si="127"/>
        <v>148</v>
      </c>
      <c r="LA41" s="79">
        <f t="shared" si="127"/>
        <v>142</v>
      </c>
      <c r="LB41" s="79">
        <f t="shared" si="127"/>
        <v>126</v>
      </c>
      <c r="LC41" s="78">
        <f t="shared" si="127"/>
        <v>1829</v>
      </c>
      <c r="LD41" s="110">
        <f t="shared" ref="LD41:LP41" si="129">SUM(LD33:LD40)</f>
        <v>150</v>
      </c>
      <c r="LE41" s="79">
        <f t="shared" si="129"/>
        <v>107</v>
      </c>
      <c r="LF41" s="79">
        <f t="shared" si="129"/>
        <v>136</v>
      </c>
      <c r="LG41" s="79">
        <f t="shared" si="129"/>
        <v>105</v>
      </c>
      <c r="LH41" s="79">
        <f t="shared" si="129"/>
        <v>221</v>
      </c>
      <c r="LI41" s="79">
        <f t="shared" si="129"/>
        <v>161</v>
      </c>
      <c r="LJ41" s="79">
        <f t="shared" si="129"/>
        <v>129</v>
      </c>
      <c r="LK41" s="79">
        <f t="shared" si="129"/>
        <v>151</v>
      </c>
      <c r="LL41" s="79">
        <f t="shared" si="129"/>
        <v>108</v>
      </c>
      <c r="LM41" s="79">
        <f>SUM(LM33:LM40)</f>
        <v>117</v>
      </c>
      <c r="LN41" s="79">
        <f t="shared" si="129"/>
        <v>137</v>
      </c>
      <c r="LO41" s="79">
        <f t="shared" si="129"/>
        <v>133</v>
      </c>
      <c r="LP41" s="78">
        <f t="shared" si="129"/>
        <v>1655</v>
      </c>
      <c r="LQ41" s="110">
        <f t="shared" ref="LQ41:LY41" si="130">SUM(LQ33:LQ40)</f>
        <v>194</v>
      </c>
      <c r="LR41" s="79">
        <f t="shared" si="130"/>
        <v>145</v>
      </c>
      <c r="LS41" s="79">
        <f t="shared" si="130"/>
        <v>196</v>
      </c>
      <c r="LT41" s="79">
        <f t="shared" si="130"/>
        <v>169</v>
      </c>
      <c r="LU41" s="79">
        <f t="shared" si="130"/>
        <v>186</v>
      </c>
      <c r="LV41" s="79">
        <f t="shared" si="130"/>
        <v>144</v>
      </c>
      <c r="LW41" s="79">
        <f t="shared" si="130"/>
        <v>135</v>
      </c>
      <c r="LX41" s="79">
        <f t="shared" si="130"/>
        <v>150</v>
      </c>
      <c r="LY41" s="79">
        <f t="shared" si="130"/>
        <v>95</v>
      </c>
      <c r="LZ41" s="79">
        <f>SUM(LZ33:LZ40)</f>
        <v>6</v>
      </c>
      <c r="MA41" s="79">
        <f t="shared" ref="MA41:ML41" si="131">SUM(MA33:MA40)</f>
        <v>9</v>
      </c>
      <c r="MB41" s="79">
        <f t="shared" si="131"/>
        <v>361</v>
      </c>
      <c r="MC41" s="78">
        <f t="shared" si="131"/>
        <v>1790</v>
      </c>
      <c r="MD41" s="110">
        <f t="shared" si="131"/>
        <v>669</v>
      </c>
      <c r="ME41" s="79">
        <f t="shared" si="131"/>
        <v>932</v>
      </c>
      <c r="MF41" s="79">
        <f t="shared" si="131"/>
        <v>526</v>
      </c>
      <c r="MG41" s="79">
        <f t="shared" si="131"/>
        <v>337</v>
      </c>
      <c r="MH41" s="79">
        <f t="shared" si="131"/>
        <v>214</v>
      </c>
      <c r="MI41" s="79">
        <f t="shared" si="131"/>
        <v>155</v>
      </c>
      <c r="MJ41" s="79">
        <f t="shared" si="131"/>
        <v>211</v>
      </c>
      <c r="MK41" s="79">
        <f t="shared" si="131"/>
        <v>0</v>
      </c>
      <c r="ML41" s="79">
        <f t="shared" si="131"/>
        <v>0</v>
      </c>
      <c r="MM41" s="79">
        <f>SUM(MM33:MM40)</f>
        <v>0</v>
      </c>
      <c r="MN41" s="79">
        <f t="shared" ref="MN41:MP41" si="132">SUM(MN33:MN40)</f>
        <v>0</v>
      </c>
      <c r="MO41" s="79">
        <f t="shared" si="132"/>
        <v>0</v>
      </c>
      <c r="MP41" s="78">
        <f t="shared" si="132"/>
        <v>3044</v>
      </c>
    </row>
    <row r="42" spans="1:354" ht="13.5" thickBot="1" x14ac:dyDescent="0.3">
      <c r="A42" s="196"/>
      <c r="B42" s="192" t="s">
        <v>43</v>
      </c>
      <c r="C42" s="193"/>
      <c r="D42" s="80">
        <f t="shared" ref="D42:BO42" si="133">D32+D41</f>
        <v>150</v>
      </c>
      <c r="E42" s="80">
        <f t="shared" si="133"/>
        <v>149</v>
      </c>
      <c r="F42" s="80">
        <f t="shared" si="133"/>
        <v>170</v>
      </c>
      <c r="G42" s="80">
        <f t="shared" si="133"/>
        <v>176</v>
      </c>
      <c r="H42" s="80">
        <f t="shared" si="133"/>
        <v>183</v>
      </c>
      <c r="I42" s="80">
        <f t="shared" si="133"/>
        <v>153</v>
      </c>
      <c r="J42" s="80">
        <f t="shared" si="133"/>
        <v>136</v>
      </c>
      <c r="K42" s="80">
        <f t="shared" si="133"/>
        <v>143</v>
      </c>
      <c r="L42" s="80">
        <f t="shared" si="133"/>
        <v>191</v>
      </c>
      <c r="M42" s="80">
        <f t="shared" si="133"/>
        <v>196</v>
      </c>
      <c r="N42" s="80">
        <f t="shared" si="133"/>
        <v>143</v>
      </c>
      <c r="O42" s="80">
        <f t="shared" si="133"/>
        <v>169</v>
      </c>
      <c r="P42" s="81">
        <f t="shared" si="133"/>
        <v>1959</v>
      </c>
      <c r="Q42" s="80">
        <f t="shared" si="133"/>
        <v>149</v>
      </c>
      <c r="R42" s="80">
        <f t="shared" si="133"/>
        <v>156</v>
      </c>
      <c r="S42" s="80">
        <f t="shared" si="133"/>
        <v>165</v>
      </c>
      <c r="T42" s="80">
        <f t="shared" si="133"/>
        <v>126</v>
      </c>
      <c r="U42" s="80">
        <f t="shared" si="133"/>
        <v>143</v>
      </c>
      <c r="V42" s="80">
        <f t="shared" si="133"/>
        <v>156</v>
      </c>
      <c r="W42" s="80">
        <f t="shared" si="133"/>
        <v>164</v>
      </c>
      <c r="X42" s="80">
        <f t="shared" si="133"/>
        <v>204</v>
      </c>
      <c r="Y42" s="80">
        <f t="shared" si="133"/>
        <v>165</v>
      </c>
      <c r="Z42" s="80">
        <f t="shared" si="133"/>
        <v>180</v>
      </c>
      <c r="AA42" s="80">
        <f t="shared" si="133"/>
        <v>151</v>
      </c>
      <c r="AB42" s="80">
        <f t="shared" si="133"/>
        <v>144</v>
      </c>
      <c r="AC42" s="81">
        <f t="shared" si="133"/>
        <v>1903</v>
      </c>
      <c r="AD42" s="80">
        <f t="shared" si="133"/>
        <v>188</v>
      </c>
      <c r="AE42" s="80">
        <f t="shared" si="133"/>
        <v>141</v>
      </c>
      <c r="AF42" s="80">
        <f t="shared" si="133"/>
        <v>171</v>
      </c>
      <c r="AG42" s="80">
        <f t="shared" si="133"/>
        <v>172</v>
      </c>
      <c r="AH42" s="80">
        <f t="shared" si="133"/>
        <v>168</v>
      </c>
      <c r="AI42" s="80">
        <f t="shared" si="133"/>
        <v>170</v>
      </c>
      <c r="AJ42" s="80">
        <f t="shared" si="133"/>
        <v>152</v>
      </c>
      <c r="AK42" s="80">
        <f t="shared" si="133"/>
        <v>128</v>
      </c>
      <c r="AL42" s="80">
        <f t="shared" si="133"/>
        <v>168</v>
      </c>
      <c r="AM42" s="80">
        <f t="shared" si="133"/>
        <v>169</v>
      </c>
      <c r="AN42" s="80">
        <f t="shared" si="133"/>
        <v>191</v>
      </c>
      <c r="AO42" s="80">
        <f t="shared" si="133"/>
        <v>159</v>
      </c>
      <c r="AP42" s="81">
        <f t="shared" si="133"/>
        <v>1977</v>
      </c>
      <c r="AQ42" s="80">
        <f t="shared" si="133"/>
        <v>165</v>
      </c>
      <c r="AR42" s="80">
        <f t="shared" si="133"/>
        <v>182</v>
      </c>
      <c r="AS42" s="80">
        <f t="shared" si="133"/>
        <v>174</v>
      </c>
      <c r="AT42" s="80">
        <f t="shared" si="133"/>
        <v>205</v>
      </c>
      <c r="AU42" s="80">
        <f t="shared" si="133"/>
        <v>157</v>
      </c>
      <c r="AV42" s="80">
        <f t="shared" si="133"/>
        <v>152</v>
      </c>
      <c r="AW42" s="80">
        <f t="shared" si="133"/>
        <v>166</v>
      </c>
      <c r="AX42" s="80">
        <f t="shared" si="133"/>
        <v>205</v>
      </c>
      <c r="AY42" s="80">
        <f t="shared" si="133"/>
        <v>180</v>
      </c>
      <c r="AZ42" s="80">
        <f t="shared" si="133"/>
        <v>167</v>
      </c>
      <c r="BA42" s="80">
        <f t="shared" si="133"/>
        <v>167</v>
      </c>
      <c r="BB42" s="80">
        <f t="shared" si="133"/>
        <v>162</v>
      </c>
      <c r="BC42" s="81">
        <f t="shared" si="133"/>
        <v>2082</v>
      </c>
      <c r="BD42" s="80">
        <f t="shared" si="133"/>
        <v>209</v>
      </c>
      <c r="BE42" s="80">
        <f t="shared" si="133"/>
        <v>139</v>
      </c>
      <c r="BF42" s="80">
        <f t="shared" si="133"/>
        <v>230</v>
      </c>
      <c r="BG42" s="80">
        <f t="shared" si="133"/>
        <v>175</v>
      </c>
      <c r="BH42" s="80">
        <f t="shared" si="133"/>
        <v>187</v>
      </c>
      <c r="BI42" s="80">
        <f t="shared" si="133"/>
        <v>161</v>
      </c>
      <c r="BJ42" s="80">
        <f t="shared" si="133"/>
        <v>184</v>
      </c>
      <c r="BK42" s="80">
        <f t="shared" si="133"/>
        <v>151</v>
      </c>
      <c r="BL42" s="80">
        <f t="shared" si="133"/>
        <v>166</v>
      </c>
      <c r="BM42" s="80">
        <f t="shared" si="133"/>
        <v>197</v>
      </c>
      <c r="BN42" s="80">
        <f t="shared" si="133"/>
        <v>144</v>
      </c>
      <c r="BO42" s="80">
        <f t="shared" si="133"/>
        <v>191</v>
      </c>
      <c r="BP42" s="82">
        <f t="shared" ref="BP42:EA42" si="134">BP32+BP41</f>
        <v>2134</v>
      </c>
      <c r="BQ42" s="80">
        <f t="shared" si="134"/>
        <v>213</v>
      </c>
      <c r="BR42" s="80">
        <f t="shared" si="134"/>
        <v>166</v>
      </c>
      <c r="BS42" s="80">
        <f t="shared" si="134"/>
        <v>207</v>
      </c>
      <c r="BT42" s="80">
        <f t="shared" si="134"/>
        <v>149</v>
      </c>
      <c r="BU42" s="80">
        <f t="shared" si="134"/>
        <v>121</v>
      </c>
      <c r="BV42" s="80">
        <f t="shared" si="134"/>
        <v>174</v>
      </c>
      <c r="BW42" s="80">
        <f t="shared" si="134"/>
        <v>167</v>
      </c>
      <c r="BX42" s="80">
        <f t="shared" si="134"/>
        <v>158</v>
      </c>
      <c r="BY42" s="80">
        <f t="shared" si="134"/>
        <v>187</v>
      </c>
      <c r="BZ42" s="80">
        <f t="shared" si="134"/>
        <v>168</v>
      </c>
      <c r="CA42" s="80">
        <f t="shared" si="134"/>
        <v>169</v>
      </c>
      <c r="CB42" s="80">
        <f t="shared" si="134"/>
        <v>178</v>
      </c>
      <c r="CC42" s="82">
        <f t="shared" si="134"/>
        <v>2057</v>
      </c>
      <c r="CD42" s="80">
        <f t="shared" si="134"/>
        <v>221</v>
      </c>
      <c r="CE42" s="80">
        <f t="shared" si="134"/>
        <v>177</v>
      </c>
      <c r="CF42" s="80">
        <f t="shared" si="134"/>
        <v>233</v>
      </c>
      <c r="CG42" s="80">
        <f t="shared" si="134"/>
        <v>188</v>
      </c>
      <c r="CH42" s="80">
        <f t="shared" si="134"/>
        <v>163</v>
      </c>
      <c r="CI42" s="80">
        <f t="shared" si="134"/>
        <v>171</v>
      </c>
      <c r="CJ42" s="80">
        <f t="shared" si="134"/>
        <v>189</v>
      </c>
      <c r="CK42" s="80">
        <f t="shared" si="134"/>
        <v>179</v>
      </c>
      <c r="CL42" s="80">
        <f t="shared" si="134"/>
        <v>163</v>
      </c>
      <c r="CM42" s="80">
        <f t="shared" si="134"/>
        <v>171</v>
      </c>
      <c r="CN42" s="80">
        <f t="shared" si="134"/>
        <v>174</v>
      </c>
      <c r="CO42" s="80">
        <f t="shared" si="134"/>
        <v>182</v>
      </c>
      <c r="CP42" s="81">
        <f t="shared" si="134"/>
        <v>2211</v>
      </c>
      <c r="CQ42" s="80">
        <f t="shared" si="134"/>
        <v>178</v>
      </c>
      <c r="CR42" s="80">
        <f t="shared" si="134"/>
        <v>208</v>
      </c>
      <c r="CS42" s="80">
        <f t="shared" si="134"/>
        <v>218</v>
      </c>
      <c r="CT42" s="80">
        <f t="shared" si="134"/>
        <v>122</v>
      </c>
      <c r="CU42" s="80">
        <f t="shared" si="134"/>
        <v>188</v>
      </c>
      <c r="CV42" s="80">
        <f t="shared" si="134"/>
        <v>172</v>
      </c>
      <c r="CW42" s="80">
        <f t="shared" si="134"/>
        <v>63</v>
      </c>
      <c r="CX42" s="80">
        <f t="shared" si="134"/>
        <v>217</v>
      </c>
      <c r="CY42" s="80">
        <f t="shared" si="134"/>
        <v>518</v>
      </c>
      <c r="CZ42" s="80">
        <f t="shared" si="134"/>
        <v>213</v>
      </c>
      <c r="DA42" s="80">
        <f t="shared" si="134"/>
        <v>193</v>
      </c>
      <c r="DB42" s="80">
        <f t="shared" si="134"/>
        <v>220</v>
      </c>
      <c r="DC42" s="81">
        <f t="shared" si="134"/>
        <v>2510</v>
      </c>
      <c r="DD42" s="80">
        <f t="shared" si="134"/>
        <v>201</v>
      </c>
      <c r="DE42" s="80">
        <f t="shared" si="134"/>
        <v>215</v>
      </c>
      <c r="DF42" s="80">
        <f t="shared" si="134"/>
        <v>193</v>
      </c>
      <c r="DG42" s="80">
        <f t="shared" si="134"/>
        <v>166</v>
      </c>
      <c r="DH42" s="80">
        <f t="shared" si="134"/>
        <v>159</v>
      </c>
      <c r="DI42" s="80">
        <f t="shared" si="134"/>
        <v>146</v>
      </c>
      <c r="DJ42" s="80">
        <f t="shared" si="134"/>
        <v>195</v>
      </c>
      <c r="DK42" s="80">
        <f t="shared" si="134"/>
        <v>185</v>
      </c>
      <c r="DL42" s="80">
        <f t="shared" si="134"/>
        <v>156</v>
      </c>
      <c r="DM42" s="80">
        <f t="shared" si="134"/>
        <v>186</v>
      </c>
      <c r="DN42" s="80">
        <f t="shared" si="134"/>
        <v>197</v>
      </c>
      <c r="DO42" s="80">
        <f t="shared" si="134"/>
        <v>193</v>
      </c>
      <c r="DP42" s="81">
        <f t="shared" si="134"/>
        <v>2192</v>
      </c>
      <c r="DQ42" s="80">
        <f t="shared" si="134"/>
        <v>194</v>
      </c>
      <c r="DR42" s="80">
        <f t="shared" si="134"/>
        <v>204</v>
      </c>
      <c r="DS42" s="80">
        <f t="shared" si="134"/>
        <v>182</v>
      </c>
      <c r="DT42" s="80">
        <f t="shared" si="134"/>
        <v>191</v>
      </c>
      <c r="DU42" s="80">
        <f t="shared" si="134"/>
        <v>157</v>
      </c>
      <c r="DV42" s="80">
        <f t="shared" si="134"/>
        <v>183</v>
      </c>
      <c r="DW42" s="80">
        <f t="shared" si="134"/>
        <v>169</v>
      </c>
      <c r="DX42" s="80">
        <f t="shared" si="134"/>
        <v>180</v>
      </c>
      <c r="DY42" s="80">
        <f t="shared" si="134"/>
        <v>203</v>
      </c>
      <c r="DZ42" s="80">
        <f t="shared" si="134"/>
        <v>200</v>
      </c>
      <c r="EA42" s="80">
        <f t="shared" si="134"/>
        <v>211</v>
      </c>
      <c r="EB42" s="80">
        <f t="shared" ref="EB42:GM42" si="135">EB32+EB41</f>
        <v>184</v>
      </c>
      <c r="EC42" s="81">
        <f t="shared" si="135"/>
        <v>2258</v>
      </c>
      <c r="ED42" s="80">
        <f t="shared" si="135"/>
        <v>238</v>
      </c>
      <c r="EE42" s="80">
        <f t="shared" si="135"/>
        <v>222</v>
      </c>
      <c r="EF42" s="80">
        <f t="shared" si="135"/>
        <v>192</v>
      </c>
      <c r="EG42" s="80">
        <f t="shared" si="135"/>
        <v>213</v>
      </c>
      <c r="EH42" s="80">
        <f t="shared" si="135"/>
        <v>165</v>
      </c>
      <c r="EI42" s="80">
        <f t="shared" si="135"/>
        <v>167</v>
      </c>
      <c r="EJ42" s="80">
        <f t="shared" si="135"/>
        <v>178</v>
      </c>
      <c r="EK42" s="80">
        <f t="shared" si="135"/>
        <v>198</v>
      </c>
      <c r="EL42" s="80">
        <f t="shared" si="135"/>
        <v>165</v>
      </c>
      <c r="EM42" s="80">
        <f t="shared" si="135"/>
        <v>211</v>
      </c>
      <c r="EN42" s="80">
        <f t="shared" si="135"/>
        <v>165</v>
      </c>
      <c r="EO42" s="80">
        <f t="shared" si="135"/>
        <v>227</v>
      </c>
      <c r="EP42" s="82">
        <f t="shared" si="135"/>
        <v>2341</v>
      </c>
      <c r="EQ42" s="80">
        <f t="shared" si="135"/>
        <v>200</v>
      </c>
      <c r="ER42" s="80">
        <f t="shared" si="135"/>
        <v>189</v>
      </c>
      <c r="ES42" s="80">
        <f t="shared" si="135"/>
        <v>244</v>
      </c>
      <c r="ET42" s="80">
        <f t="shared" si="135"/>
        <v>175</v>
      </c>
      <c r="EU42" s="80">
        <f t="shared" si="135"/>
        <v>151</v>
      </c>
      <c r="EV42" s="80">
        <f t="shared" si="135"/>
        <v>185</v>
      </c>
      <c r="EW42" s="80">
        <f t="shared" si="135"/>
        <v>199</v>
      </c>
      <c r="EX42" s="80">
        <f t="shared" si="135"/>
        <v>201</v>
      </c>
      <c r="EY42" s="80">
        <f t="shared" si="135"/>
        <v>180</v>
      </c>
      <c r="EZ42" s="80">
        <f t="shared" si="135"/>
        <v>200</v>
      </c>
      <c r="FA42" s="80">
        <f t="shared" si="135"/>
        <v>185</v>
      </c>
      <c r="FB42" s="80">
        <f t="shared" si="135"/>
        <v>234</v>
      </c>
      <c r="FC42" s="82">
        <f t="shared" si="135"/>
        <v>2343</v>
      </c>
      <c r="FD42" s="80">
        <f t="shared" si="135"/>
        <v>268</v>
      </c>
      <c r="FE42" s="80">
        <f t="shared" si="135"/>
        <v>187</v>
      </c>
      <c r="FF42" s="80">
        <f t="shared" si="135"/>
        <v>498</v>
      </c>
      <c r="FG42" s="80">
        <f t="shared" si="135"/>
        <v>244</v>
      </c>
      <c r="FH42" s="80">
        <f t="shared" si="135"/>
        <v>214</v>
      </c>
      <c r="FI42" s="80">
        <f t="shared" si="135"/>
        <v>195</v>
      </c>
      <c r="FJ42" s="80">
        <f t="shared" si="135"/>
        <v>191</v>
      </c>
      <c r="FK42" s="80">
        <f t="shared" si="135"/>
        <v>153</v>
      </c>
      <c r="FL42" s="80">
        <f t="shared" si="135"/>
        <v>498</v>
      </c>
      <c r="FM42" s="80">
        <f t="shared" si="135"/>
        <v>179</v>
      </c>
      <c r="FN42" s="80">
        <f t="shared" si="135"/>
        <v>438</v>
      </c>
      <c r="FO42" s="80">
        <f t="shared" si="135"/>
        <v>249</v>
      </c>
      <c r="FP42" s="80">
        <f t="shared" si="135"/>
        <v>3314</v>
      </c>
      <c r="FQ42" s="80">
        <f t="shared" si="135"/>
        <v>232</v>
      </c>
      <c r="FR42" s="80">
        <f t="shared" si="135"/>
        <v>240</v>
      </c>
      <c r="FS42" s="80">
        <f t="shared" si="135"/>
        <v>290</v>
      </c>
      <c r="FT42" s="80">
        <f t="shared" si="135"/>
        <v>192</v>
      </c>
      <c r="FU42" s="80">
        <f t="shared" si="135"/>
        <v>205</v>
      </c>
      <c r="FV42" s="80">
        <f t="shared" si="135"/>
        <v>247</v>
      </c>
      <c r="FW42" s="80">
        <f t="shared" si="135"/>
        <v>195</v>
      </c>
      <c r="FX42" s="80">
        <f t="shared" si="135"/>
        <v>199</v>
      </c>
      <c r="FY42" s="80">
        <f t="shared" si="135"/>
        <v>163</v>
      </c>
      <c r="FZ42" s="80">
        <f t="shared" si="135"/>
        <v>232</v>
      </c>
      <c r="GA42" s="80">
        <f t="shared" si="135"/>
        <v>183</v>
      </c>
      <c r="GB42" s="80">
        <f t="shared" si="135"/>
        <v>206</v>
      </c>
      <c r="GC42" s="80">
        <f t="shared" si="135"/>
        <v>2584</v>
      </c>
      <c r="GD42" s="80">
        <f t="shared" si="135"/>
        <v>236</v>
      </c>
      <c r="GE42" s="80">
        <f t="shared" si="135"/>
        <v>202</v>
      </c>
      <c r="GF42" s="80">
        <f t="shared" si="135"/>
        <v>192</v>
      </c>
      <c r="GG42" s="80">
        <f t="shared" si="135"/>
        <v>241</v>
      </c>
      <c r="GH42" s="80">
        <f t="shared" si="135"/>
        <v>201</v>
      </c>
      <c r="GI42" s="80">
        <f>GI32+GI41</f>
        <v>176</v>
      </c>
      <c r="GJ42" s="80">
        <f t="shared" si="135"/>
        <v>227</v>
      </c>
      <c r="GK42" s="80">
        <f t="shared" si="135"/>
        <v>193.14</v>
      </c>
      <c r="GL42" s="80">
        <f t="shared" si="135"/>
        <v>236</v>
      </c>
      <c r="GM42" s="80">
        <f t="shared" si="135"/>
        <v>205</v>
      </c>
      <c r="GN42" s="80">
        <f t="shared" ref="GN42:IP42" si="136">GN32+GN41</f>
        <v>223</v>
      </c>
      <c r="GO42" s="80">
        <f t="shared" si="136"/>
        <v>238</v>
      </c>
      <c r="GP42" s="80">
        <f t="shared" si="136"/>
        <v>2570.14</v>
      </c>
      <c r="GQ42" s="80">
        <f t="shared" si="136"/>
        <v>268</v>
      </c>
      <c r="GR42" s="80">
        <f t="shared" si="136"/>
        <v>250</v>
      </c>
      <c r="GS42" s="80">
        <f t="shared" si="136"/>
        <v>277</v>
      </c>
      <c r="GT42" s="80">
        <f t="shared" si="136"/>
        <v>226</v>
      </c>
      <c r="GU42" s="80">
        <f t="shared" si="136"/>
        <v>206</v>
      </c>
      <c r="GV42" s="80">
        <f t="shared" si="136"/>
        <v>182</v>
      </c>
      <c r="GW42" s="80">
        <f t="shared" si="136"/>
        <v>205</v>
      </c>
      <c r="GX42" s="80">
        <f t="shared" si="136"/>
        <v>243</v>
      </c>
      <c r="GY42" s="80">
        <f t="shared" si="136"/>
        <v>494</v>
      </c>
      <c r="GZ42" s="80">
        <f t="shared" si="136"/>
        <v>220</v>
      </c>
      <c r="HA42" s="80">
        <f t="shared" si="136"/>
        <v>213</v>
      </c>
      <c r="HB42" s="80">
        <f t="shared" si="136"/>
        <v>230</v>
      </c>
      <c r="HC42" s="116">
        <f t="shared" si="136"/>
        <v>3014</v>
      </c>
      <c r="HD42" s="80">
        <f t="shared" si="136"/>
        <v>231</v>
      </c>
      <c r="HE42" s="80">
        <f t="shared" si="136"/>
        <v>243</v>
      </c>
      <c r="HF42" s="80">
        <f t="shared" si="136"/>
        <v>290</v>
      </c>
      <c r="HG42" s="80">
        <f t="shared" si="136"/>
        <v>254</v>
      </c>
      <c r="HH42" s="80">
        <f t="shared" si="136"/>
        <v>237</v>
      </c>
      <c r="HI42" s="80">
        <f t="shared" si="136"/>
        <v>213</v>
      </c>
      <c r="HJ42" s="80">
        <f t="shared" si="136"/>
        <v>216</v>
      </c>
      <c r="HK42" s="80">
        <f t="shared" si="136"/>
        <v>225</v>
      </c>
      <c r="HL42" s="80">
        <f t="shared" si="136"/>
        <v>208</v>
      </c>
      <c r="HM42" s="80">
        <f t="shared" si="136"/>
        <v>230</v>
      </c>
      <c r="HN42" s="80">
        <f t="shared" si="136"/>
        <v>258</v>
      </c>
      <c r="HO42" s="80">
        <f t="shared" si="136"/>
        <v>286</v>
      </c>
      <c r="HP42" s="80">
        <f t="shared" si="136"/>
        <v>2891</v>
      </c>
      <c r="HQ42" s="80">
        <f t="shared" si="136"/>
        <v>303</v>
      </c>
      <c r="HR42" s="80">
        <f t="shared" si="136"/>
        <v>264</v>
      </c>
      <c r="HS42" s="80">
        <f t="shared" si="136"/>
        <v>266</v>
      </c>
      <c r="HT42" s="80">
        <f t="shared" si="136"/>
        <v>251</v>
      </c>
      <c r="HU42" s="80">
        <f t="shared" si="136"/>
        <v>177</v>
      </c>
      <c r="HV42" s="80">
        <f t="shared" si="136"/>
        <v>223</v>
      </c>
      <c r="HW42" s="80">
        <f t="shared" si="136"/>
        <v>205</v>
      </c>
      <c r="HX42" s="80">
        <f t="shared" si="136"/>
        <v>227</v>
      </c>
      <c r="HY42" s="80">
        <f t="shared" si="136"/>
        <v>219</v>
      </c>
      <c r="HZ42" s="80">
        <f t="shared" si="136"/>
        <v>206</v>
      </c>
      <c r="IA42" s="80">
        <f t="shared" si="136"/>
        <v>247</v>
      </c>
      <c r="IB42" s="80">
        <f t="shared" si="136"/>
        <v>245</v>
      </c>
      <c r="IC42" s="82">
        <f t="shared" si="136"/>
        <v>2833</v>
      </c>
      <c r="ID42" s="80">
        <f t="shared" si="136"/>
        <v>295</v>
      </c>
      <c r="IE42" s="80">
        <f t="shared" si="136"/>
        <v>268</v>
      </c>
      <c r="IF42" s="80">
        <f t="shared" si="136"/>
        <v>304</v>
      </c>
      <c r="IG42" s="80">
        <f t="shared" si="136"/>
        <v>265</v>
      </c>
      <c r="IH42" s="80">
        <f t="shared" si="136"/>
        <v>236</v>
      </c>
      <c r="II42" s="80">
        <f t="shared" si="136"/>
        <v>219</v>
      </c>
      <c r="IJ42" s="80">
        <f t="shared" si="136"/>
        <v>236</v>
      </c>
      <c r="IK42" s="80">
        <f t="shared" si="136"/>
        <v>256</v>
      </c>
      <c r="IL42" s="80">
        <f t="shared" si="136"/>
        <v>177</v>
      </c>
      <c r="IM42" s="80">
        <f t="shared" si="136"/>
        <v>242</v>
      </c>
      <c r="IN42" s="80">
        <f t="shared" si="136"/>
        <v>274</v>
      </c>
      <c r="IO42" s="80">
        <f t="shared" si="136"/>
        <v>263</v>
      </c>
      <c r="IP42" s="82">
        <f t="shared" si="136"/>
        <v>3035</v>
      </c>
      <c r="IQ42" s="80">
        <f t="shared" ref="IQ42:JC42" si="137">IQ32+IQ41</f>
        <v>233</v>
      </c>
      <c r="IR42" s="80">
        <f t="shared" si="137"/>
        <v>212</v>
      </c>
      <c r="IS42" s="80">
        <f t="shared" si="137"/>
        <v>275</v>
      </c>
      <c r="IT42" s="80">
        <f t="shared" si="137"/>
        <v>246</v>
      </c>
      <c r="IU42" s="80">
        <f t="shared" si="137"/>
        <v>276</v>
      </c>
      <c r="IV42" s="80">
        <f t="shared" si="137"/>
        <v>227</v>
      </c>
      <c r="IW42" s="80">
        <f t="shared" si="137"/>
        <v>245</v>
      </c>
      <c r="IX42" s="80">
        <f t="shared" si="137"/>
        <v>196</v>
      </c>
      <c r="IY42" s="80">
        <f t="shared" si="137"/>
        <v>190</v>
      </c>
      <c r="IZ42" s="80">
        <f t="shared" si="137"/>
        <v>278</v>
      </c>
      <c r="JA42" s="80">
        <f t="shared" si="137"/>
        <v>257</v>
      </c>
      <c r="JB42" s="80">
        <f t="shared" si="137"/>
        <v>231</v>
      </c>
      <c r="JC42" s="82">
        <f t="shared" si="137"/>
        <v>2613</v>
      </c>
      <c r="JD42" s="80">
        <f t="shared" ref="JD42:JP42" si="138">JD32+JD41</f>
        <v>348</v>
      </c>
      <c r="JE42" s="80">
        <f t="shared" si="138"/>
        <v>253</v>
      </c>
      <c r="JF42" s="80">
        <f t="shared" si="138"/>
        <v>324</v>
      </c>
      <c r="JG42" s="80">
        <f t="shared" si="138"/>
        <v>278</v>
      </c>
      <c r="JH42" s="80">
        <f t="shared" si="138"/>
        <v>262</v>
      </c>
      <c r="JI42" s="80">
        <f t="shared" si="138"/>
        <v>220</v>
      </c>
      <c r="JJ42" s="80">
        <f t="shared" si="138"/>
        <v>262</v>
      </c>
      <c r="JK42" s="80">
        <f t="shared" si="138"/>
        <v>201</v>
      </c>
      <c r="JL42" s="80">
        <f t="shared" si="138"/>
        <v>202</v>
      </c>
      <c r="JM42" s="80">
        <f t="shared" si="138"/>
        <v>304</v>
      </c>
      <c r="JN42" s="80">
        <f t="shared" si="138"/>
        <v>219</v>
      </c>
      <c r="JO42" s="80">
        <f t="shared" si="138"/>
        <v>245</v>
      </c>
      <c r="JP42" s="82">
        <f t="shared" si="138"/>
        <v>3118</v>
      </c>
      <c r="JQ42" s="80">
        <f t="shared" ref="JQ42:KC42" si="139">JQ32+JQ41</f>
        <v>328</v>
      </c>
      <c r="JR42" s="80">
        <f t="shared" si="139"/>
        <v>314</v>
      </c>
      <c r="JS42" s="80">
        <f t="shared" si="139"/>
        <v>215</v>
      </c>
      <c r="JT42" s="80">
        <f t="shared" si="139"/>
        <v>201</v>
      </c>
      <c r="JU42" s="80">
        <f t="shared" si="139"/>
        <v>199</v>
      </c>
      <c r="JV42" s="80">
        <f t="shared" si="139"/>
        <v>315</v>
      </c>
      <c r="JW42" s="80">
        <f t="shared" si="139"/>
        <v>248</v>
      </c>
      <c r="JX42" s="80">
        <f t="shared" si="139"/>
        <v>209</v>
      </c>
      <c r="JY42" s="80">
        <f t="shared" si="139"/>
        <v>266</v>
      </c>
      <c r="JZ42" s="80">
        <f t="shared" si="139"/>
        <v>266</v>
      </c>
      <c r="KA42" s="80">
        <f t="shared" si="139"/>
        <v>265</v>
      </c>
      <c r="KB42" s="80">
        <f t="shared" si="139"/>
        <v>342</v>
      </c>
      <c r="KC42" s="82">
        <f t="shared" si="139"/>
        <v>3168</v>
      </c>
      <c r="KD42" s="80">
        <f t="shared" ref="KD42:KP42" si="140">KD32+KD41</f>
        <v>227</v>
      </c>
      <c r="KE42" s="80">
        <f t="shared" si="140"/>
        <v>413</v>
      </c>
      <c r="KF42" s="80">
        <f t="shared" si="140"/>
        <v>551</v>
      </c>
      <c r="KG42" s="80">
        <f t="shared" si="140"/>
        <v>415</v>
      </c>
      <c r="KH42" s="80">
        <f t="shared" si="140"/>
        <v>388</v>
      </c>
      <c r="KI42" s="80">
        <f t="shared" si="140"/>
        <v>297</v>
      </c>
      <c r="KJ42" s="80">
        <f t="shared" si="140"/>
        <v>206</v>
      </c>
      <c r="KK42" s="80">
        <f t="shared" si="140"/>
        <v>202</v>
      </c>
      <c r="KL42" s="80">
        <f t="shared" si="140"/>
        <v>291</v>
      </c>
      <c r="KM42" s="80">
        <f t="shared" si="140"/>
        <v>279</v>
      </c>
      <c r="KN42" s="80">
        <f t="shared" si="140"/>
        <v>257</v>
      </c>
      <c r="KO42" s="80">
        <f t="shared" si="140"/>
        <v>318</v>
      </c>
      <c r="KP42" s="82">
        <f t="shared" si="140"/>
        <v>3844</v>
      </c>
      <c r="KQ42" s="80">
        <f t="shared" ref="KQ42:LC42" si="141">KQ32+KQ41</f>
        <v>315</v>
      </c>
      <c r="KR42" s="80">
        <f t="shared" si="141"/>
        <v>387</v>
      </c>
      <c r="KS42" s="80">
        <f t="shared" si="141"/>
        <v>417</v>
      </c>
      <c r="KT42" s="80">
        <f t="shared" si="141"/>
        <v>314</v>
      </c>
      <c r="KU42" s="80">
        <f t="shared" si="141"/>
        <v>224</v>
      </c>
      <c r="KV42" s="80">
        <f t="shared" si="141"/>
        <v>154</v>
      </c>
      <c r="KW42" s="80">
        <f t="shared" ref="KW42:KX42" si="142">KW32+KW41</f>
        <v>137</v>
      </c>
      <c r="KX42" s="80">
        <f t="shared" si="142"/>
        <v>323</v>
      </c>
      <c r="KY42" s="80">
        <f t="shared" si="141"/>
        <v>335</v>
      </c>
      <c r="KZ42" s="80">
        <f t="shared" si="141"/>
        <v>283</v>
      </c>
      <c r="LA42" s="80">
        <f t="shared" si="141"/>
        <v>266</v>
      </c>
      <c r="LB42" s="80">
        <f t="shared" si="141"/>
        <v>231</v>
      </c>
      <c r="LC42" s="82">
        <f t="shared" si="141"/>
        <v>3386</v>
      </c>
      <c r="LD42" s="80">
        <f t="shared" ref="LD42:LP42" si="143">LD32+LD41</f>
        <v>546</v>
      </c>
      <c r="LE42" s="80">
        <f t="shared" si="143"/>
        <v>209</v>
      </c>
      <c r="LF42" s="80">
        <f t="shared" si="143"/>
        <v>249</v>
      </c>
      <c r="LG42" s="80">
        <f t="shared" si="143"/>
        <v>207</v>
      </c>
      <c r="LH42" s="80">
        <f t="shared" si="143"/>
        <v>408</v>
      </c>
      <c r="LI42" s="80">
        <f t="shared" si="143"/>
        <v>264</v>
      </c>
      <c r="LJ42" s="80">
        <f t="shared" si="143"/>
        <v>248</v>
      </c>
      <c r="LK42" s="80">
        <f t="shared" si="143"/>
        <v>282</v>
      </c>
      <c r="LL42" s="80">
        <f t="shared" si="143"/>
        <v>203</v>
      </c>
      <c r="LM42" s="80">
        <f>LM32+LM41</f>
        <v>223</v>
      </c>
      <c r="LN42" s="80">
        <f t="shared" si="143"/>
        <v>228</v>
      </c>
      <c r="LO42" s="80">
        <f t="shared" si="143"/>
        <v>229</v>
      </c>
      <c r="LP42" s="82">
        <f t="shared" si="143"/>
        <v>3296</v>
      </c>
      <c r="LQ42" s="80">
        <f t="shared" ref="LQ42:LY42" si="144">LQ32+LQ41</f>
        <v>313</v>
      </c>
      <c r="LR42" s="80">
        <f t="shared" si="144"/>
        <v>252</v>
      </c>
      <c r="LS42" s="80">
        <f t="shared" si="144"/>
        <v>348</v>
      </c>
      <c r="LT42" s="80">
        <f t="shared" si="144"/>
        <v>293</v>
      </c>
      <c r="LU42" s="80">
        <f t="shared" si="144"/>
        <v>300</v>
      </c>
      <c r="LV42" s="80">
        <f t="shared" si="144"/>
        <v>247</v>
      </c>
      <c r="LW42" s="80">
        <f t="shared" si="144"/>
        <v>264</v>
      </c>
      <c r="LX42" s="80">
        <f t="shared" si="144"/>
        <v>256</v>
      </c>
      <c r="LY42" s="80">
        <f t="shared" si="144"/>
        <v>181</v>
      </c>
      <c r="LZ42" s="80">
        <f>LZ32+LZ41</f>
        <v>12</v>
      </c>
      <c r="MA42" s="80">
        <f t="shared" ref="MA42:ML42" si="145">MA32+MA41</f>
        <v>20</v>
      </c>
      <c r="MB42" s="80">
        <f t="shared" si="145"/>
        <v>471</v>
      </c>
      <c r="MC42" s="82">
        <f t="shared" si="145"/>
        <v>2957</v>
      </c>
      <c r="MD42" s="80">
        <f t="shared" si="145"/>
        <v>857</v>
      </c>
      <c r="ME42" s="80">
        <f t="shared" si="145"/>
        <v>1200</v>
      </c>
      <c r="MF42" s="80">
        <f t="shared" si="145"/>
        <v>748</v>
      </c>
      <c r="MG42" s="80">
        <f t="shared" si="145"/>
        <v>538</v>
      </c>
      <c r="MH42" s="80">
        <f t="shared" si="145"/>
        <v>342</v>
      </c>
      <c r="MI42" s="80">
        <f t="shared" si="145"/>
        <v>270</v>
      </c>
      <c r="MJ42" s="80">
        <f t="shared" si="145"/>
        <v>366</v>
      </c>
      <c r="MK42" s="80">
        <f t="shared" si="145"/>
        <v>0</v>
      </c>
      <c r="ML42" s="80">
        <f t="shared" si="145"/>
        <v>0</v>
      </c>
      <c r="MM42" s="80">
        <f>MM32+MM41</f>
        <v>0</v>
      </c>
      <c r="MN42" s="80">
        <f t="shared" ref="MN42:MP42" si="146">MN32+MN41</f>
        <v>0</v>
      </c>
      <c r="MO42" s="80">
        <f t="shared" si="146"/>
        <v>0</v>
      </c>
      <c r="MP42" s="82">
        <f t="shared" si="146"/>
        <v>4321</v>
      </c>
    </row>
    <row r="43" spans="1:354" ht="33.75" x14ac:dyDescent="0.25">
      <c r="A43" s="182" t="s">
        <v>44</v>
      </c>
      <c r="B43" s="183"/>
      <c r="C43" s="21" t="s">
        <v>88</v>
      </c>
      <c r="D43" s="58"/>
      <c r="E43" s="58"/>
      <c r="F43" s="58"/>
      <c r="G43" s="58"/>
      <c r="H43" s="58"/>
      <c r="I43" s="58"/>
      <c r="J43" s="58"/>
      <c r="K43" s="58"/>
      <c r="L43" s="58"/>
      <c r="M43" s="57"/>
      <c r="N43" s="58"/>
      <c r="O43" s="58"/>
      <c r="P43" s="59">
        <f t="shared" ref="P43:P50" si="147">SUM(D43:O43)</f>
        <v>0</v>
      </c>
      <c r="Q43" s="58"/>
      <c r="R43" s="58"/>
      <c r="S43" s="58"/>
      <c r="T43" s="58"/>
      <c r="U43" s="58"/>
      <c r="V43" s="58"/>
      <c r="W43" s="58"/>
      <c r="X43" s="58"/>
      <c r="Y43" s="58"/>
      <c r="Z43" s="57"/>
      <c r="AA43" s="58"/>
      <c r="AB43" s="58"/>
      <c r="AC43" s="59">
        <f t="shared" ref="AC43:AC50" si="148">SUM(Q43:AB43)</f>
        <v>0</v>
      </c>
      <c r="AD43" s="58"/>
      <c r="AE43" s="58"/>
      <c r="AF43" s="58"/>
      <c r="AG43" s="58"/>
      <c r="AH43" s="58"/>
      <c r="AI43" s="58"/>
      <c r="AJ43" s="58"/>
      <c r="AK43" s="58"/>
      <c r="AL43" s="58"/>
      <c r="AM43" s="57"/>
      <c r="AN43" s="58"/>
      <c r="AO43" s="58"/>
      <c r="AP43" s="59">
        <f t="shared" ref="AP43:AP50" si="149">SUM(AD43:AO43)</f>
        <v>0</v>
      </c>
      <c r="AQ43" s="58"/>
      <c r="AR43" s="58"/>
      <c r="AS43" s="58"/>
      <c r="AT43" s="58"/>
      <c r="AU43" s="58"/>
      <c r="AV43" s="58"/>
      <c r="AW43" s="58"/>
      <c r="AX43" s="58"/>
      <c r="AY43" s="58"/>
      <c r="AZ43" s="57"/>
      <c r="BA43" s="58"/>
      <c r="BB43" s="58"/>
      <c r="BC43" s="59">
        <f t="shared" ref="BC43:BC50" si="150">SUM(AQ43:BB43)</f>
        <v>0</v>
      </c>
      <c r="BD43" s="58"/>
      <c r="BE43" s="58"/>
      <c r="BF43" s="58"/>
      <c r="BG43" s="58"/>
      <c r="BH43" s="58"/>
      <c r="BI43" s="58"/>
      <c r="BJ43" s="58"/>
      <c r="BK43" s="58"/>
      <c r="BL43" s="58"/>
      <c r="BM43" s="57"/>
      <c r="BN43" s="58"/>
      <c r="BO43" s="58"/>
      <c r="BP43" s="60">
        <f t="shared" ref="BP43:BP50" si="151">SUM(BD43:BO43)</f>
        <v>0</v>
      </c>
      <c r="BQ43" s="58"/>
      <c r="BR43" s="58"/>
      <c r="BS43" s="58"/>
      <c r="BT43" s="58"/>
      <c r="BU43" s="58"/>
      <c r="BV43" s="58"/>
      <c r="BW43" s="58"/>
      <c r="BX43" s="58"/>
      <c r="BY43" s="58"/>
      <c r="BZ43" s="57"/>
      <c r="CA43" s="58"/>
      <c r="CB43" s="58"/>
      <c r="CC43" s="60">
        <f t="shared" ref="CC43:CC50" si="152">SUM(BQ43:CB43)</f>
        <v>0</v>
      </c>
      <c r="CD43" s="58"/>
      <c r="CE43" s="58"/>
      <c r="CF43" s="58"/>
      <c r="CG43" s="58"/>
      <c r="CH43" s="58"/>
      <c r="CI43" s="58"/>
      <c r="CJ43" s="58"/>
      <c r="CK43" s="58"/>
      <c r="CL43" s="58"/>
      <c r="CM43" s="57"/>
      <c r="CN43" s="58"/>
      <c r="CO43" s="58"/>
      <c r="CP43" s="59">
        <f t="shared" ref="CP43:CP50" si="153">SUM(CD43:CO43)</f>
        <v>0</v>
      </c>
      <c r="CQ43" s="58"/>
      <c r="CR43" s="58"/>
      <c r="CS43" s="58"/>
      <c r="CT43" s="58"/>
      <c r="CU43" s="58"/>
      <c r="CV43" s="58"/>
      <c r="CW43" s="58"/>
      <c r="CX43" s="58"/>
      <c r="CY43" s="58"/>
      <c r="CZ43" s="57"/>
      <c r="DA43" s="58"/>
      <c r="DB43" s="58"/>
      <c r="DC43" s="59">
        <f t="shared" ref="DC43:DC50" si="154">SUM(CQ43:DB43)</f>
        <v>0</v>
      </c>
      <c r="DD43" s="58"/>
      <c r="DE43" s="58"/>
      <c r="DF43" s="58"/>
      <c r="DG43" s="58"/>
      <c r="DH43" s="58"/>
      <c r="DI43" s="58"/>
      <c r="DJ43" s="58"/>
      <c r="DK43" s="58"/>
      <c r="DL43" s="58"/>
      <c r="DM43" s="57"/>
      <c r="DN43" s="58"/>
      <c r="DO43" s="58"/>
      <c r="DP43" s="59">
        <f t="shared" ref="DP43:DP50" si="155">SUM(DD43:DO43)</f>
        <v>0</v>
      </c>
      <c r="DQ43" s="58"/>
      <c r="DR43" s="58"/>
      <c r="DS43" s="58"/>
      <c r="DT43" s="58"/>
      <c r="DU43" s="58"/>
      <c r="DV43" s="58"/>
      <c r="DW43" s="58"/>
      <c r="DX43" s="58"/>
      <c r="DY43" s="58"/>
      <c r="DZ43" s="57"/>
      <c r="EA43" s="58"/>
      <c r="EB43" s="58"/>
      <c r="EC43" s="59">
        <f t="shared" ref="EC43:EC50" si="156">SUM(DQ43:EB43)</f>
        <v>0</v>
      </c>
      <c r="ED43" s="58"/>
      <c r="EE43" s="58"/>
      <c r="EF43" s="58"/>
      <c r="EG43" s="58"/>
      <c r="EH43" s="58"/>
      <c r="EI43" s="58"/>
      <c r="EJ43" s="58"/>
      <c r="EK43" s="58"/>
      <c r="EL43" s="58"/>
      <c r="EM43" s="57"/>
      <c r="EN43" s="58"/>
      <c r="EO43" s="58"/>
      <c r="EP43" s="60">
        <f t="shared" ref="EP43:EP50" si="157">SUM(ED43:EO43)</f>
        <v>0</v>
      </c>
      <c r="EQ43" s="58"/>
      <c r="ER43" s="58"/>
      <c r="ES43" s="58"/>
      <c r="ET43" s="58"/>
      <c r="EU43" s="58"/>
      <c r="EV43" s="58"/>
      <c r="EW43" s="58"/>
      <c r="EX43" s="58"/>
      <c r="EY43" s="58"/>
      <c r="EZ43" s="57"/>
      <c r="FA43" s="58"/>
      <c r="FB43" s="58"/>
      <c r="FC43" s="60">
        <f t="shared" ref="FC43:FC50" si="158">SUM(EQ43:FB43)</f>
        <v>0</v>
      </c>
      <c r="FD43" s="58">
        <v>4</v>
      </c>
      <c r="FE43" s="58">
        <v>6</v>
      </c>
      <c r="FF43" s="58">
        <v>10</v>
      </c>
      <c r="FG43" s="58">
        <v>9</v>
      </c>
      <c r="FH43" s="58">
        <v>8</v>
      </c>
      <c r="FI43" s="58">
        <v>23</v>
      </c>
      <c r="FJ43" s="58">
        <v>2</v>
      </c>
      <c r="FK43" s="58">
        <v>12</v>
      </c>
      <c r="FL43" s="58">
        <v>11</v>
      </c>
      <c r="FM43" s="57">
        <v>23</v>
      </c>
      <c r="FN43" s="58">
        <v>7</v>
      </c>
      <c r="FO43" s="58">
        <v>4</v>
      </c>
      <c r="FP43" s="59">
        <f t="shared" ref="FP43:FP50" si="159">SUM(FD43:FO43)</f>
        <v>119</v>
      </c>
      <c r="FQ43" s="58">
        <v>8</v>
      </c>
      <c r="FR43" s="58">
        <v>9</v>
      </c>
      <c r="FS43" s="58">
        <v>10</v>
      </c>
      <c r="FT43" s="58">
        <v>8</v>
      </c>
      <c r="FU43" s="58">
        <v>5</v>
      </c>
      <c r="FV43" s="58">
        <v>11</v>
      </c>
      <c r="FW43" s="58">
        <v>11</v>
      </c>
      <c r="FX43" s="58">
        <v>12</v>
      </c>
      <c r="FY43" s="58">
        <v>5</v>
      </c>
      <c r="FZ43" s="57">
        <v>9</v>
      </c>
      <c r="GA43" s="58">
        <v>5</v>
      </c>
      <c r="GB43" s="58">
        <v>8</v>
      </c>
      <c r="GC43" s="59">
        <f t="shared" ref="GC43:GC50" si="160">SUM(FQ43:GB43)</f>
        <v>101</v>
      </c>
      <c r="GD43" s="58">
        <v>8</v>
      </c>
      <c r="GE43" s="58">
        <v>19</v>
      </c>
      <c r="GF43" s="58">
        <v>11</v>
      </c>
      <c r="GG43" s="58">
        <v>5</v>
      </c>
      <c r="GH43" s="58">
        <v>7</v>
      </c>
      <c r="GI43" s="58">
        <v>15</v>
      </c>
      <c r="GJ43" s="58">
        <v>5</v>
      </c>
      <c r="GK43" s="58">
        <v>4</v>
      </c>
      <c r="GL43" s="58">
        <v>7</v>
      </c>
      <c r="GM43" s="57">
        <v>6</v>
      </c>
      <c r="GN43" s="58">
        <v>3</v>
      </c>
      <c r="GO43" s="58">
        <v>13</v>
      </c>
      <c r="GP43" s="59">
        <f t="shared" ref="GP43:GP50" si="161">SUM(GD43:GO43)</f>
        <v>103</v>
      </c>
      <c r="GQ43" s="58">
        <v>11</v>
      </c>
      <c r="GR43" s="58">
        <v>4</v>
      </c>
      <c r="GS43" s="58">
        <v>15</v>
      </c>
      <c r="GT43" s="58">
        <v>19</v>
      </c>
      <c r="GU43" s="58">
        <v>9</v>
      </c>
      <c r="GV43" s="58">
        <v>11</v>
      </c>
      <c r="GW43" s="58">
        <v>12</v>
      </c>
      <c r="GX43" s="58">
        <v>8</v>
      </c>
      <c r="GY43" s="58">
        <v>7</v>
      </c>
      <c r="GZ43" s="57">
        <v>17</v>
      </c>
      <c r="HA43" s="58">
        <v>6</v>
      </c>
      <c r="HB43" s="58">
        <v>11</v>
      </c>
      <c r="HC43" s="60">
        <f t="shared" ref="HC43:HC50" si="162">SUM(GQ43:HB43)</f>
        <v>130</v>
      </c>
      <c r="HD43" s="58">
        <v>10</v>
      </c>
      <c r="HE43" s="58">
        <v>10</v>
      </c>
      <c r="HF43" s="58">
        <v>17</v>
      </c>
      <c r="HG43" s="58">
        <v>19</v>
      </c>
      <c r="HH43" s="58">
        <v>11</v>
      </c>
      <c r="HI43" s="58">
        <v>13</v>
      </c>
      <c r="HJ43" s="58">
        <v>10</v>
      </c>
      <c r="HK43" s="58">
        <v>12</v>
      </c>
      <c r="HL43" s="58">
        <v>11</v>
      </c>
      <c r="HM43" s="57">
        <v>20</v>
      </c>
      <c r="HN43" s="58">
        <v>7</v>
      </c>
      <c r="HO43" s="58">
        <v>12</v>
      </c>
      <c r="HP43" s="59">
        <f t="shared" ref="HP43:HP50" si="163">SUM(HD43:HO43)</f>
        <v>152</v>
      </c>
      <c r="HQ43" s="58">
        <v>6</v>
      </c>
      <c r="HR43" s="58">
        <v>5</v>
      </c>
      <c r="HS43" s="58">
        <v>20</v>
      </c>
      <c r="HT43" s="58">
        <v>7</v>
      </c>
      <c r="HU43" s="58">
        <v>19</v>
      </c>
      <c r="HV43" s="58">
        <v>14</v>
      </c>
      <c r="HW43" s="58">
        <v>4</v>
      </c>
      <c r="HX43" s="58">
        <v>17</v>
      </c>
      <c r="HY43" s="58">
        <v>11</v>
      </c>
      <c r="HZ43" s="57">
        <v>23</v>
      </c>
      <c r="IA43" s="58">
        <v>9</v>
      </c>
      <c r="IB43" s="58">
        <v>10</v>
      </c>
      <c r="IC43" s="60">
        <f t="shared" ref="IC43:IC50" si="164">SUM(HQ43:IB43)</f>
        <v>145</v>
      </c>
      <c r="ID43" s="58">
        <v>10</v>
      </c>
      <c r="IE43" s="58">
        <v>9</v>
      </c>
      <c r="IF43" s="58">
        <v>8</v>
      </c>
      <c r="IG43" s="58">
        <v>13</v>
      </c>
      <c r="IH43" s="58">
        <v>20</v>
      </c>
      <c r="II43" s="58">
        <v>12</v>
      </c>
      <c r="IJ43" s="58">
        <v>16</v>
      </c>
      <c r="IK43" s="58">
        <v>6</v>
      </c>
      <c r="IL43" s="58">
        <v>13</v>
      </c>
      <c r="IM43" s="57">
        <v>12</v>
      </c>
      <c r="IN43" s="58">
        <v>15</v>
      </c>
      <c r="IO43" s="58">
        <v>20</v>
      </c>
      <c r="IP43" s="60">
        <f t="shared" ref="IP43:IP50" si="165">SUM(ID43:IO43)</f>
        <v>154</v>
      </c>
      <c r="IQ43" s="58">
        <v>8</v>
      </c>
      <c r="IR43" s="58">
        <v>9</v>
      </c>
      <c r="IS43" s="58">
        <v>11</v>
      </c>
      <c r="IT43" s="58">
        <v>3</v>
      </c>
      <c r="IU43" s="58">
        <v>13</v>
      </c>
      <c r="IV43" s="58">
        <v>9</v>
      </c>
      <c r="IW43" s="58">
        <v>9</v>
      </c>
      <c r="IX43" s="58">
        <v>9</v>
      </c>
      <c r="IY43" s="58">
        <v>18</v>
      </c>
      <c r="IZ43" s="57">
        <v>18</v>
      </c>
      <c r="JA43" s="58">
        <v>12</v>
      </c>
      <c r="JB43" s="58">
        <v>10</v>
      </c>
      <c r="JC43" s="60">
        <f t="shared" ref="JC43:JC50" si="166">SUM(IQ43:JB43)</f>
        <v>129</v>
      </c>
      <c r="JD43" s="58">
        <v>8</v>
      </c>
      <c r="JE43" s="58">
        <v>9</v>
      </c>
      <c r="JF43" s="58">
        <v>9</v>
      </c>
      <c r="JG43" s="58">
        <v>10</v>
      </c>
      <c r="JH43" s="58">
        <v>14</v>
      </c>
      <c r="JI43" s="58">
        <v>3</v>
      </c>
      <c r="JJ43" s="58">
        <v>8</v>
      </c>
      <c r="JK43" s="58">
        <v>15</v>
      </c>
      <c r="JL43" s="58">
        <v>12</v>
      </c>
      <c r="JM43" s="57">
        <v>6</v>
      </c>
      <c r="JN43" s="58">
        <v>7</v>
      </c>
      <c r="JO43" s="58">
        <v>19</v>
      </c>
      <c r="JP43" s="60">
        <f t="shared" ref="JP43:JP50" si="167">SUM(JD43:JO43)</f>
        <v>120</v>
      </c>
      <c r="JQ43" s="58">
        <v>11</v>
      </c>
      <c r="JR43" s="58">
        <v>11</v>
      </c>
      <c r="JS43" s="58">
        <v>11</v>
      </c>
      <c r="JT43" s="58">
        <v>1</v>
      </c>
      <c r="JU43" s="58">
        <v>5</v>
      </c>
      <c r="JV43" s="58">
        <v>5</v>
      </c>
      <c r="JW43" s="58">
        <v>4</v>
      </c>
      <c r="JX43" s="58">
        <v>2</v>
      </c>
      <c r="JY43" s="58">
        <v>9</v>
      </c>
      <c r="JZ43" s="57">
        <v>10</v>
      </c>
      <c r="KA43" s="58">
        <v>11</v>
      </c>
      <c r="KB43" s="58">
        <v>10</v>
      </c>
      <c r="KC43" s="60">
        <f t="shared" ref="KC43:KC50" si="168">SUM(JQ43:KB43)</f>
        <v>90</v>
      </c>
      <c r="KD43" s="58">
        <v>2</v>
      </c>
      <c r="KE43" s="58">
        <v>7</v>
      </c>
      <c r="KF43" s="58">
        <v>7</v>
      </c>
      <c r="KG43" s="58">
        <v>8</v>
      </c>
      <c r="KH43" s="58">
        <v>11</v>
      </c>
      <c r="KI43" s="58">
        <v>136</v>
      </c>
      <c r="KJ43" s="58">
        <v>7</v>
      </c>
      <c r="KK43" s="58">
        <v>4</v>
      </c>
      <c r="KL43" s="58">
        <v>6</v>
      </c>
      <c r="KM43" s="57">
        <v>5</v>
      </c>
      <c r="KN43" s="58">
        <v>7</v>
      </c>
      <c r="KO43" s="58">
        <v>9</v>
      </c>
      <c r="KP43" s="60">
        <f t="shared" ref="KP43:KP50" si="169">SUM(KD43:KO43)</f>
        <v>209</v>
      </c>
      <c r="KQ43" s="58">
        <v>10</v>
      </c>
      <c r="KR43" s="58">
        <v>7</v>
      </c>
      <c r="KS43" s="58">
        <v>5</v>
      </c>
      <c r="KT43" s="58">
        <v>3</v>
      </c>
      <c r="KU43" s="58">
        <v>6</v>
      </c>
      <c r="KV43" s="58">
        <v>4</v>
      </c>
      <c r="KW43" s="58">
        <v>6</v>
      </c>
      <c r="KX43" s="58">
        <v>16</v>
      </c>
      <c r="KY43" s="58">
        <v>14</v>
      </c>
      <c r="KZ43" s="57">
        <v>7</v>
      </c>
      <c r="LA43" s="58">
        <v>7</v>
      </c>
      <c r="LB43" s="58">
        <v>7</v>
      </c>
      <c r="LC43" s="60">
        <f t="shared" ref="LC43:LC50" si="170">SUM(KQ43:LB43)</f>
        <v>92</v>
      </c>
      <c r="LD43" s="58">
        <v>7</v>
      </c>
      <c r="LE43" s="58">
        <v>7</v>
      </c>
      <c r="LF43" s="58">
        <v>4</v>
      </c>
      <c r="LG43" s="58">
        <v>2</v>
      </c>
      <c r="LH43" s="58">
        <v>8</v>
      </c>
      <c r="LI43" s="58">
        <v>10</v>
      </c>
      <c r="LJ43" s="58">
        <v>6</v>
      </c>
      <c r="LK43" s="58">
        <v>6</v>
      </c>
      <c r="LL43" s="58">
        <v>11</v>
      </c>
      <c r="LM43" s="57">
        <v>12</v>
      </c>
      <c r="LN43" s="58">
        <v>11</v>
      </c>
      <c r="LO43" s="58">
        <v>5</v>
      </c>
      <c r="LP43" s="60">
        <f t="shared" ref="LP43:LP50" si="171">SUM(LD43:LO43)</f>
        <v>89</v>
      </c>
      <c r="LQ43" s="169">
        <v>9</v>
      </c>
      <c r="LR43" s="169">
        <v>2</v>
      </c>
      <c r="LS43" s="169">
        <v>10</v>
      </c>
      <c r="LT43" s="169">
        <v>5</v>
      </c>
      <c r="LU43" s="169">
        <v>11</v>
      </c>
      <c r="LV43" s="169">
        <v>7</v>
      </c>
      <c r="LW43" s="169">
        <v>10</v>
      </c>
      <c r="LX43" s="169">
        <v>2</v>
      </c>
      <c r="LY43" s="169">
        <v>3</v>
      </c>
      <c r="LZ43" s="168">
        <v>0</v>
      </c>
      <c r="MA43" s="169">
        <v>0</v>
      </c>
      <c r="MB43" s="169">
        <v>1</v>
      </c>
      <c r="MC43" s="60">
        <f t="shared" ref="MC43:MC50" si="172">SUM(LQ43:MB43)</f>
        <v>60</v>
      </c>
      <c r="MD43" s="169">
        <v>10</v>
      </c>
      <c r="ME43" s="169">
        <v>9</v>
      </c>
      <c r="MF43" s="169">
        <v>5</v>
      </c>
      <c r="MG43" s="169">
        <v>13</v>
      </c>
      <c r="MH43" s="169">
        <v>13</v>
      </c>
      <c r="MI43" s="169">
        <v>7</v>
      </c>
      <c r="MJ43" s="169">
        <v>11</v>
      </c>
      <c r="MK43" s="169"/>
      <c r="ML43" s="169"/>
      <c r="MM43" s="168"/>
      <c r="MN43" s="169"/>
      <c r="MO43" s="169"/>
      <c r="MP43" s="60">
        <f t="shared" ref="MP43:MP50" si="173">SUM(MD43:MO43)</f>
        <v>68</v>
      </c>
    </row>
    <row r="44" spans="1:354" x14ac:dyDescent="0.25">
      <c r="A44" s="184"/>
      <c r="B44" s="185"/>
      <c r="C44" s="96" t="s">
        <v>89</v>
      </c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63">
        <f t="shared" si="147"/>
        <v>0</v>
      </c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63">
        <f t="shared" si="148"/>
        <v>0</v>
      </c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63">
        <f t="shared" si="149"/>
        <v>0</v>
      </c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63">
        <f t="shared" si="150"/>
        <v>0</v>
      </c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64">
        <f t="shared" si="151"/>
        <v>0</v>
      </c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64">
        <f t="shared" si="152"/>
        <v>0</v>
      </c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63">
        <f t="shared" si="153"/>
        <v>0</v>
      </c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63">
        <f t="shared" si="154"/>
        <v>0</v>
      </c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  <c r="DO44" s="58"/>
      <c r="DP44" s="63">
        <f t="shared" si="155"/>
        <v>0</v>
      </c>
      <c r="DQ44" s="58"/>
      <c r="DR44" s="58"/>
      <c r="DS44" s="58"/>
      <c r="DT44" s="58"/>
      <c r="DU44" s="58"/>
      <c r="DV44" s="58"/>
      <c r="DW44" s="58"/>
      <c r="DX44" s="58"/>
      <c r="DY44" s="58"/>
      <c r="DZ44" s="58"/>
      <c r="EA44" s="58"/>
      <c r="EB44" s="58"/>
      <c r="EC44" s="63">
        <f t="shared" si="156"/>
        <v>0</v>
      </c>
      <c r="ED44" s="58"/>
      <c r="EE44" s="58"/>
      <c r="EF44" s="58"/>
      <c r="EG44" s="58"/>
      <c r="EH44" s="58"/>
      <c r="EI44" s="58"/>
      <c r="EJ44" s="58"/>
      <c r="EK44" s="58"/>
      <c r="EL44" s="58"/>
      <c r="EM44" s="58"/>
      <c r="EN44" s="58"/>
      <c r="EO44" s="58"/>
      <c r="EP44" s="64">
        <f t="shared" si="157"/>
        <v>0</v>
      </c>
      <c r="EQ44" s="58"/>
      <c r="ER44" s="58"/>
      <c r="ES44" s="58"/>
      <c r="ET44" s="58"/>
      <c r="EU44" s="58"/>
      <c r="EV44" s="58"/>
      <c r="EW44" s="58"/>
      <c r="EX44" s="58"/>
      <c r="EY44" s="58"/>
      <c r="EZ44" s="58"/>
      <c r="FA44" s="58"/>
      <c r="FB44" s="58"/>
      <c r="FC44" s="64">
        <f t="shared" si="158"/>
        <v>0</v>
      </c>
      <c r="FD44" s="58">
        <v>122</v>
      </c>
      <c r="FE44" s="58">
        <v>101</v>
      </c>
      <c r="FF44" s="58">
        <v>122</v>
      </c>
      <c r="FG44" s="58">
        <v>119</v>
      </c>
      <c r="FH44" s="58">
        <v>133</v>
      </c>
      <c r="FI44" s="58">
        <v>141</v>
      </c>
      <c r="FJ44" s="58">
        <v>165</v>
      </c>
      <c r="FK44" s="58">
        <v>116</v>
      </c>
      <c r="FL44" s="58">
        <v>152</v>
      </c>
      <c r="FM44" s="58">
        <v>136</v>
      </c>
      <c r="FN44" s="58">
        <v>88</v>
      </c>
      <c r="FO44" s="58">
        <v>119</v>
      </c>
      <c r="FP44" s="63">
        <f t="shared" si="159"/>
        <v>1514</v>
      </c>
      <c r="FQ44" s="58">
        <v>86</v>
      </c>
      <c r="FR44" s="58">
        <v>119</v>
      </c>
      <c r="FS44" s="58">
        <v>142</v>
      </c>
      <c r="FT44" s="58">
        <v>95</v>
      </c>
      <c r="FU44" s="58">
        <v>134</v>
      </c>
      <c r="FV44" s="58">
        <v>123</v>
      </c>
      <c r="FW44" s="58">
        <v>138</v>
      </c>
      <c r="FX44" s="58">
        <v>123</v>
      </c>
      <c r="FY44" s="58">
        <v>130</v>
      </c>
      <c r="FZ44" s="58">
        <v>151</v>
      </c>
      <c r="GA44" s="58">
        <v>108</v>
      </c>
      <c r="GB44" s="58">
        <v>110</v>
      </c>
      <c r="GC44" s="63">
        <f t="shared" si="160"/>
        <v>1459</v>
      </c>
      <c r="GD44" s="58">
        <v>104</v>
      </c>
      <c r="GE44" s="58">
        <v>105</v>
      </c>
      <c r="GF44" s="58">
        <v>111</v>
      </c>
      <c r="GG44" s="58">
        <v>152</v>
      </c>
      <c r="GH44" s="58">
        <v>130</v>
      </c>
      <c r="GI44" s="58">
        <v>122</v>
      </c>
      <c r="GJ44" s="58">
        <v>103</v>
      </c>
      <c r="GK44" s="58">
        <v>124</v>
      </c>
      <c r="GL44" s="58">
        <v>160</v>
      </c>
      <c r="GM44" s="58">
        <v>156</v>
      </c>
      <c r="GN44" s="58">
        <v>122</v>
      </c>
      <c r="GO44" s="58">
        <v>101</v>
      </c>
      <c r="GP44" s="63">
        <f t="shared" si="161"/>
        <v>1490</v>
      </c>
      <c r="GQ44" s="58">
        <v>105</v>
      </c>
      <c r="GR44" s="58">
        <v>127</v>
      </c>
      <c r="GS44" s="58">
        <v>138</v>
      </c>
      <c r="GT44" s="58">
        <v>114</v>
      </c>
      <c r="GU44" s="58">
        <v>112</v>
      </c>
      <c r="GV44" s="58">
        <v>125</v>
      </c>
      <c r="GW44" s="58">
        <v>105</v>
      </c>
      <c r="GX44" s="58">
        <v>217</v>
      </c>
      <c r="GY44" s="58">
        <v>154</v>
      </c>
      <c r="GZ44" s="58">
        <v>162</v>
      </c>
      <c r="HA44" s="58">
        <v>117</v>
      </c>
      <c r="HB44" s="58">
        <v>97</v>
      </c>
      <c r="HC44" s="64">
        <f t="shared" si="162"/>
        <v>1573</v>
      </c>
      <c r="HD44" s="58">
        <v>108</v>
      </c>
      <c r="HE44" s="58">
        <v>114</v>
      </c>
      <c r="HF44" s="58">
        <v>131</v>
      </c>
      <c r="HG44" s="58">
        <v>134</v>
      </c>
      <c r="HH44" s="58">
        <v>129</v>
      </c>
      <c r="HI44" s="58">
        <v>132</v>
      </c>
      <c r="HJ44" s="58">
        <v>107</v>
      </c>
      <c r="HK44" s="58">
        <v>154</v>
      </c>
      <c r="HL44" s="58">
        <v>149</v>
      </c>
      <c r="HM44" s="58">
        <v>128</v>
      </c>
      <c r="HN44" s="58">
        <v>111</v>
      </c>
      <c r="HO44" s="58">
        <v>132</v>
      </c>
      <c r="HP44" s="63">
        <f t="shared" si="163"/>
        <v>1529</v>
      </c>
      <c r="HQ44" s="58">
        <v>116</v>
      </c>
      <c r="HR44" s="58">
        <v>115</v>
      </c>
      <c r="HS44" s="58">
        <v>127</v>
      </c>
      <c r="HT44" s="58">
        <v>115</v>
      </c>
      <c r="HU44" s="58">
        <v>117</v>
      </c>
      <c r="HV44" s="58">
        <v>122</v>
      </c>
      <c r="HW44" s="58">
        <v>94</v>
      </c>
      <c r="HX44" s="58">
        <v>162</v>
      </c>
      <c r="HY44" s="58">
        <v>146</v>
      </c>
      <c r="HZ44" s="58">
        <v>140</v>
      </c>
      <c r="IA44" s="58">
        <v>43</v>
      </c>
      <c r="IB44" s="58">
        <v>117</v>
      </c>
      <c r="IC44" s="64">
        <f t="shared" si="164"/>
        <v>1414</v>
      </c>
      <c r="ID44" s="58">
        <v>143</v>
      </c>
      <c r="IE44" s="58">
        <v>121</v>
      </c>
      <c r="IF44" s="58">
        <v>133</v>
      </c>
      <c r="IG44" s="58">
        <v>112</v>
      </c>
      <c r="IH44" s="58">
        <v>132</v>
      </c>
      <c r="II44" s="58">
        <v>90</v>
      </c>
      <c r="IJ44" s="58">
        <v>120</v>
      </c>
      <c r="IK44" s="58">
        <v>198</v>
      </c>
      <c r="IL44" s="58">
        <v>77</v>
      </c>
      <c r="IM44" s="58">
        <v>121</v>
      </c>
      <c r="IN44" s="58">
        <v>94</v>
      </c>
      <c r="IO44" s="58">
        <v>115</v>
      </c>
      <c r="IP44" s="64">
        <f t="shared" si="165"/>
        <v>1456</v>
      </c>
      <c r="IQ44" s="58">
        <v>122</v>
      </c>
      <c r="IR44" s="58">
        <v>120</v>
      </c>
      <c r="IS44" s="58">
        <v>144</v>
      </c>
      <c r="IT44" s="58">
        <v>116</v>
      </c>
      <c r="IU44" s="58">
        <v>118</v>
      </c>
      <c r="IV44" s="58">
        <v>97</v>
      </c>
      <c r="IW44" s="58">
        <v>154</v>
      </c>
      <c r="IX44" s="58">
        <v>149</v>
      </c>
      <c r="IY44" s="58">
        <v>139</v>
      </c>
      <c r="IZ44" s="58">
        <v>130</v>
      </c>
      <c r="JA44" s="58">
        <v>105</v>
      </c>
      <c r="JB44" s="58">
        <v>120</v>
      </c>
      <c r="JC44" s="64">
        <f t="shared" si="166"/>
        <v>1514</v>
      </c>
      <c r="JD44" s="58">
        <v>114</v>
      </c>
      <c r="JE44" s="58">
        <v>103</v>
      </c>
      <c r="JF44" s="58">
        <v>110</v>
      </c>
      <c r="JG44" s="58">
        <v>107</v>
      </c>
      <c r="JH44" s="58">
        <v>85</v>
      </c>
      <c r="JI44" s="58">
        <v>100</v>
      </c>
      <c r="JJ44" s="58">
        <v>158</v>
      </c>
      <c r="JK44" s="58">
        <v>129</v>
      </c>
      <c r="JL44" s="58">
        <v>149</v>
      </c>
      <c r="JM44" s="58">
        <v>121</v>
      </c>
      <c r="JN44" s="58">
        <v>102</v>
      </c>
      <c r="JO44" s="58">
        <v>127</v>
      </c>
      <c r="JP44" s="64">
        <f t="shared" si="167"/>
        <v>1405</v>
      </c>
      <c r="JQ44" s="58">
        <v>103</v>
      </c>
      <c r="JR44" s="58">
        <v>97</v>
      </c>
      <c r="JS44" s="58">
        <v>57</v>
      </c>
      <c r="JT44" s="58">
        <v>22</v>
      </c>
      <c r="JU44" s="58">
        <v>64</v>
      </c>
      <c r="JV44" s="58">
        <v>124</v>
      </c>
      <c r="JW44" s="58">
        <v>143</v>
      </c>
      <c r="JX44" s="58">
        <v>117</v>
      </c>
      <c r="JY44" s="58">
        <v>122</v>
      </c>
      <c r="JZ44" s="58">
        <v>140</v>
      </c>
      <c r="KA44" s="58">
        <v>109</v>
      </c>
      <c r="KB44" s="58">
        <v>158</v>
      </c>
      <c r="KC44" s="64">
        <f t="shared" si="168"/>
        <v>1256</v>
      </c>
      <c r="KD44" s="58">
        <v>63</v>
      </c>
      <c r="KE44" s="58">
        <v>47</v>
      </c>
      <c r="KF44" s="58">
        <v>160</v>
      </c>
      <c r="KG44" s="58">
        <v>117</v>
      </c>
      <c r="KH44" s="58">
        <v>107</v>
      </c>
      <c r="KI44" s="58">
        <v>10</v>
      </c>
      <c r="KJ44" s="58">
        <v>132</v>
      </c>
      <c r="KK44" s="58">
        <v>123</v>
      </c>
      <c r="KL44" s="58">
        <v>124</v>
      </c>
      <c r="KM44" s="58">
        <v>122</v>
      </c>
      <c r="KN44" s="58">
        <v>149</v>
      </c>
      <c r="KO44" s="58">
        <v>136</v>
      </c>
      <c r="KP44" s="64">
        <f t="shared" si="169"/>
        <v>1290</v>
      </c>
      <c r="KQ44" s="58">
        <v>107</v>
      </c>
      <c r="KR44" s="58">
        <v>94</v>
      </c>
      <c r="KS44" s="58">
        <v>131</v>
      </c>
      <c r="KT44" s="58">
        <v>105</v>
      </c>
      <c r="KU44" s="58">
        <v>93</v>
      </c>
      <c r="KV44" s="58">
        <v>43</v>
      </c>
      <c r="KW44" s="58">
        <v>70</v>
      </c>
      <c r="KX44" s="58">
        <v>160</v>
      </c>
      <c r="KY44" s="58">
        <v>144</v>
      </c>
      <c r="KZ44" s="58">
        <v>159</v>
      </c>
      <c r="LA44" s="58">
        <v>115</v>
      </c>
      <c r="LB44" s="58">
        <v>114</v>
      </c>
      <c r="LC44" s="64">
        <f t="shared" si="170"/>
        <v>1335</v>
      </c>
      <c r="LD44" s="58">
        <v>124</v>
      </c>
      <c r="LE44" s="58">
        <v>83</v>
      </c>
      <c r="LF44" s="58">
        <v>119</v>
      </c>
      <c r="LG44" s="58">
        <v>53</v>
      </c>
      <c r="LH44" s="58">
        <v>120</v>
      </c>
      <c r="LI44" s="58">
        <v>110</v>
      </c>
      <c r="LJ44" s="58">
        <v>127</v>
      </c>
      <c r="LK44" s="58">
        <v>113</v>
      </c>
      <c r="LL44" s="58">
        <v>90</v>
      </c>
      <c r="LM44" s="58">
        <v>107</v>
      </c>
      <c r="LN44" s="58">
        <v>95</v>
      </c>
      <c r="LO44" s="58">
        <v>89</v>
      </c>
      <c r="LP44" s="64">
        <f t="shared" si="171"/>
        <v>1230</v>
      </c>
      <c r="LQ44" s="169">
        <v>111</v>
      </c>
      <c r="LR44" s="169">
        <v>63</v>
      </c>
      <c r="LS44" s="169">
        <v>119</v>
      </c>
      <c r="LT44" s="169">
        <v>84</v>
      </c>
      <c r="LU44" s="169">
        <v>106</v>
      </c>
      <c r="LV44" s="169">
        <v>94</v>
      </c>
      <c r="LW44" s="169">
        <v>124</v>
      </c>
      <c r="LX44" s="169">
        <v>90</v>
      </c>
      <c r="LY44" s="169">
        <v>66</v>
      </c>
      <c r="LZ44" s="169">
        <v>0</v>
      </c>
      <c r="MA44" s="169">
        <v>0</v>
      </c>
      <c r="MB44" s="169">
        <v>71</v>
      </c>
      <c r="MC44" s="64">
        <f t="shared" si="172"/>
        <v>928</v>
      </c>
      <c r="MD44" s="169">
        <v>141</v>
      </c>
      <c r="ME44" s="169">
        <v>102</v>
      </c>
      <c r="MF44" s="169">
        <v>83</v>
      </c>
      <c r="MG44" s="169">
        <v>103</v>
      </c>
      <c r="MH44" s="169">
        <v>106</v>
      </c>
      <c r="MI44" s="169">
        <v>104</v>
      </c>
      <c r="MJ44" s="169">
        <v>135</v>
      </c>
      <c r="MK44" s="169"/>
      <c r="ML44" s="169"/>
      <c r="MM44" s="169"/>
      <c r="MN44" s="169"/>
      <c r="MO44" s="169"/>
      <c r="MP44" s="64">
        <f t="shared" si="173"/>
        <v>774</v>
      </c>
    </row>
    <row r="45" spans="1:354" x14ac:dyDescent="0.25">
      <c r="A45" s="184"/>
      <c r="B45" s="185"/>
      <c r="C45" s="96" t="s">
        <v>90</v>
      </c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63">
        <f t="shared" si="147"/>
        <v>0</v>
      </c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63">
        <f t="shared" si="148"/>
        <v>0</v>
      </c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63">
        <f t="shared" si="149"/>
        <v>0</v>
      </c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63">
        <f t="shared" si="150"/>
        <v>0</v>
      </c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64">
        <f t="shared" si="151"/>
        <v>0</v>
      </c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64">
        <f t="shared" si="152"/>
        <v>0</v>
      </c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63">
        <f t="shared" si="153"/>
        <v>0</v>
      </c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63">
        <f t="shared" si="154"/>
        <v>0</v>
      </c>
      <c r="DD45" s="58"/>
      <c r="DE45" s="58"/>
      <c r="DF45" s="58"/>
      <c r="DG45" s="58"/>
      <c r="DH45" s="58"/>
      <c r="DI45" s="58"/>
      <c r="DJ45" s="58"/>
      <c r="DK45" s="58"/>
      <c r="DL45" s="58"/>
      <c r="DM45" s="58"/>
      <c r="DN45" s="58"/>
      <c r="DO45" s="58"/>
      <c r="DP45" s="63">
        <f t="shared" si="155"/>
        <v>0</v>
      </c>
      <c r="DQ45" s="58"/>
      <c r="DR45" s="58"/>
      <c r="DS45" s="58"/>
      <c r="DT45" s="58"/>
      <c r="DU45" s="58"/>
      <c r="DV45" s="58"/>
      <c r="DW45" s="58"/>
      <c r="DX45" s="58"/>
      <c r="DY45" s="58"/>
      <c r="DZ45" s="58"/>
      <c r="EA45" s="58"/>
      <c r="EB45" s="58"/>
      <c r="EC45" s="63">
        <f t="shared" si="156"/>
        <v>0</v>
      </c>
      <c r="ED45" s="58"/>
      <c r="EE45" s="58"/>
      <c r="EF45" s="58"/>
      <c r="EG45" s="58"/>
      <c r="EH45" s="58"/>
      <c r="EI45" s="58"/>
      <c r="EJ45" s="58"/>
      <c r="EK45" s="58"/>
      <c r="EL45" s="58"/>
      <c r="EM45" s="58"/>
      <c r="EN45" s="58"/>
      <c r="EO45" s="58"/>
      <c r="EP45" s="64">
        <f t="shared" si="157"/>
        <v>0</v>
      </c>
      <c r="EQ45" s="58"/>
      <c r="ER45" s="58"/>
      <c r="ES45" s="58"/>
      <c r="ET45" s="58"/>
      <c r="EU45" s="58"/>
      <c r="EV45" s="58"/>
      <c r="EW45" s="58"/>
      <c r="EX45" s="58"/>
      <c r="EY45" s="58"/>
      <c r="EZ45" s="58"/>
      <c r="FA45" s="58"/>
      <c r="FB45" s="58"/>
      <c r="FC45" s="64">
        <f t="shared" si="158"/>
        <v>0</v>
      </c>
      <c r="FD45" s="58">
        <v>23</v>
      </c>
      <c r="FE45" s="58">
        <v>22</v>
      </c>
      <c r="FF45" s="58">
        <v>33</v>
      </c>
      <c r="FG45" s="58">
        <v>28</v>
      </c>
      <c r="FH45" s="58">
        <v>17</v>
      </c>
      <c r="FI45" s="58">
        <v>25</v>
      </c>
      <c r="FJ45" s="58">
        <v>28</v>
      </c>
      <c r="FK45" s="58">
        <v>35</v>
      </c>
      <c r="FL45" s="58">
        <v>38</v>
      </c>
      <c r="FM45" s="58">
        <v>35</v>
      </c>
      <c r="FN45" s="58">
        <v>25</v>
      </c>
      <c r="FO45" s="58">
        <v>28</v>
      </c>
      <c r="FP45" s="63">
        <f t="shared" si="159"/>
        <v>337</v>
      </c>
      <c r="FQ45" s="58">
        <v>25</v>
      </c>
      <c r="FR45" s="58">
        <v>22</v>
      </c>
      <c r="FS45" s="58">
        <v>10</v>
      </c>
      <c r="FT45" s="58">
        <v>32</v>
      </c>
      <c r="FU45" s="58">
        <v>29</v>
      </c>
      <c r="FV45" s="58">
        <v>29</v>
      </c>
      <c r="FW45" s="58">
        <v>28</v>
      </c>
      <c r="FX45" s="58">
        <v>26</v>
      </c>
      <c r="FY45" s="58">
        <v>35</v>
      </c>
      <c r="FZ45" s="58">
        <v>29</v>
      </c>
      <c r="GA45" s="58">
        <v>22</v>
      </c>
      <c r="GB45" s="58">
        <v>29</v>
      </c>
      <c r="GC45" s="63">
        <f t="shared" si="160"/>
        <v>316</v>
      </c>
      <c r="GD45" s="58">
        <v>27</v>
      </c>
      <c r="GE45" s="58">
        <v>11</v>
      </c>
      <c r="GF45" s="58">
        <v>22</v>
      </c>
      <c r="GG45" s="58">
        <v>25</v>
      </c>
      <c r="GH45" s="58">
        <v>29</v>
      </c>
      <c r="GI45" s="58">
        <v>20</v>
      </c>
      <c r="GJ45" s="58">
        <v>33</v>
      </c>
      <c r="GK45" s="58">
        <v>22</v>
      </c>
      <c r="GL45" s="58">
        <v>38</v>
      </c>
      <c r="GM45" s="58">
        <v>25</v>
      </c>
      <c r="GN45" s="58">
        <v>31</v>
      </c>
      <c r="GO45" s="58">
        <v>21</v>
      </c>
      <c r="GP45" s="63">
        <f t="shared" si="161"/>
        <v>304</v>
      </c>
      <c r="GQ45" s="58">
        <v>23</v>
      </c>
      <c r="GR45" s="58">
        <v>23</v>
      </c>
      <c r="GS45" s="58">
        <v>22</v>
      </c>
      <c r="GT45" s="58">
        <v>23</v>
      </c>
      <c r="GU45" s="58">
        <v>29</v>
      </c>
      <c r="GV45" s="58">
        <v>23</v>
      </c>
      <c r="GW45" s="58">
        <v>20</v>
      </c>
      <c r="GX45" s="58">
        <v>45</v>
      </c>
      <c r="GY45" s="58">
        <v>32</v>
      </c>
      <c r="GZ45" s="58">
        <v>25</v>
      </c>
      <c r="HA45" s="58">
        <v>325</v>
      </c>
      <c r="HB45" s="58">
        <v>20</v>
      </c>
      <c r="HC45" s="64">
        <f t="shared" si="162"/>
        <v>610</v>
      </c>
      <c r="HD45" s="58">
        <v>19</v>
      </c>
      <c r="HE45" s="58">
        <v>18</v>
      </c>
      <c r="HF45" s="58">
        <v>38</v>
      </c>
      <c r="HG45" s="58">
        <v>28</v>
      </c>
      <c r="HH45" s="58">
        <v>25</v>
      </c>
      <c r="HI45" s="58">
        <v>28</v>
      </c>
      <c r="HJ45" s="58">
        <v>24</v>
      </c>
      <c r="HK45" s="58">
        <v>32</v>
      </c>
      <c r="HL45" s="58">
        <v>31</v>
      </c>
      <c r="HM45" s="58">
        <v>33</v>
      </c>
      <c r="HN45" s="58">
        <v>20</v>
      </c>
      <c r="HO45" s="58">
        <v>26</v>
      </c>
      <c r="HP45" s="63">
        <f t="shared" si="163"/>
        <v>322</v>
      </c>
      <c r="HQ45" s="58">
        <v>26</v>
      </c>
      <c r="HR45" s="58">
        <v>25</v>
      </c>
      <c r="HS45" s="58">
        <v>25</v>
      </c>
      <c r="HT45" s="58">
        <v>31</v>
      </c>
      <c r="HU45" s="58">
        <v>26</v>
      </c>
      <c r="HV45" s="58">
        <v>23</v>
      </c>
      <c r="HW45" s="58">
        <v>28</v>
      </c>
      <c r="HX45" s="58">
        <v>32</v>
      </c>
      <c r="HY45" s="58">
        <v>32</v>
      </c>
      <c r="HZ45" s="58">
        <v>33</v>
      </c>
      <c r="IA45" s="58">
        <v>36</v>
      </c>
      <c r="IB45" s="58">
        <v>24</v>
      </c>
      <c r="IC45" s="64">
        <f t="shared" si="164"/>
        <v>341</v>
      </c>
      <c r="ID45" s="58">
        <v>31</v>
      </c>
      <c r="IE45" s="58">
        <v>19</v>
      </c>
      <c r="IF45" s="58">
        <v>31</v>
      </c>
      <c r="IG45" s="58">
        <v>19</v>
      </c>
      <c r="IH45" s="58">
        <v>30</v>
      </c>
      <c r="II45" s="58">
        <v>15</v>
      </c>
      <c r="IJ45" s="58">
        <v>47</v>
      </c>
      <c r="IK45" s="58">
        <v>47</v>
      </c>
      <c r="IL45" s="58">
        <v>28</v>
      </c>
      <c r="IM45" s="58">
        <v>33</v>
      </c>
      <c r="IN45" s="58">
        <v>16</v>
      </c>
      <c r="IO45" s="58">
        <v>23</v>
      </c>
      <c r="IP45" s="64">
        <f t="shared" si="165"/>
        <v>339</v>
      </c>
      <c r="IQ45" s="58">
        <v>28</v>
      </c>
      <c r="IR45" s="58">
        <v>28</v>
      </c>
      <c r="IS45" s="58">
        <v>20</v>
      </c>
      <c r="IT45" s="58">
        <v>28</v>
      </c>
      <c r="IU45" s="58">
        <v>19</v>
      </c>
      <c r="IV45" s="58">
        <v>17</v>
      </c>
      <c r="IW45" s="58">
        <v>31</v>
      </c>
      <c r="IX45" s="58">
        <v>33</v>
      </c>
      <c r="IY45" s="58">
        <v>29</v>
      </c>
      <c r="IZ45" s="58">
        <v>38</v>
      </c>
      <c r="JA45" s="58">
        <v>23</v>
      </c>
      <c r="JB45" s="58">
        <v>24</v>
      </c>
      <c r="JC45" s="64">
        <f t="shared" si="166"/>
        <v>318</v>
      </c>
      <c r="JD45" s="58">
        <v>21</v>
      </c>
      <c r="JE45" s="58">
        <v>24</v>
      </c>
      <c r="JF45" s="58">
        <v>12</v>
      </c>
      <c r="JG45" s="58">
        <v>24</v>
      </c>
      <c r="JH45" s="58">
        <v>28</v>
      </c>
      <c r="JI45" s="58">
        <v>30</v>
      </c>
      <c r="JJ45" s="58">
        <v>27</v>
      </c>
      <c r="JK45" s="58">
        <v>45</v>
      </c>
      <c r="JL45" s="58">
        <v>25</v>
      </c>
      <c r="JM45" s="58">
        <v>16</v>
      </c>
      <c r="JN45" s="58">
        <v>22</v>
      </c>
      <c r="JO45" s="58">
        <v>25</v>
      </c>
      <c r="JP45" s="64">
        <f t="shared" si="167"/>
        <v>299</v>
      </c>
      <c r="JQ45" s="58">
        <v>27</v>
      </c>
      <c r="JR45" s="58">
        <v>21</v>
      </c>
      <c r="JS45" s="58">
        <v>14</v>
      </c>
      <c r="JT45" s="58">
        <v>6</v>
      </c>
      <c r="JU45" s="58">
        <v>11</v>
      </c>
      <c r="JV45" s="58">
        <v>34</v>
      </c>
      <c r="JW45" s="58">
        <v>18</v>
      </c>
      <c r="JX45" s="58">
        <v>29</v>
      </c>
      <c r="JY45" s="58">
        <v>33</v>
      </c>
      <c r="JZ45" s="58">
        <v>14</v>
      </c>
      <c r="KA45" s="58">
        <v>27</v>
      </c>
      <c r="KB45" s="58">
        <v>24</v>
      </c>
      <c r="KC45" s="64">
        <f t="shared" si="168"/>
        <v>258</v>
      </c>
      <c r="KD45" s="58">
        <v>10</v>
      </c>
      <c r="KE45" s="58">
        <v>11</v>
      </c>
      <c r="KF45" s="58">
        <v>35</v>
      </c>
      <c r="KG45" s="58">
        <v>29</v>
      </c>
      <c r="KH45" s="58">
        <v>18</v>
      </c>
      <c r="KI45" s="58">
        <v>37</v>
      </c>
      <c r="KJ45" s="58">
        <v>26</v>
      </c>
      <c r="KK45" s="58">
        <v>19</v>
      </c>
      <c r="KL45" s="58">
        <v>22</v>
      </c>
      <c r="KM45" s="58">
        <v>28</v>
      </c>
      <c r="KN45" s="58">
        <v>25</v>
      </c>
      <c r="KO45" s="58">
        <v>25</v>
      </c>
      <c r="KP45" s="64">
        <f t="shared" si="169"/>
        <v>285</v>
      </c>
      <c r="KQ45" s="58">
        <v>33</v>
      </c>
      <c r="KR45" s="58">
        <v>27</v>
      </c>
      <c r="KS45" s="58">
        <v>28</v>
      </c>
      <c r="KT45" s="58">
        <v>16</v>
      </c>
      <c r="KU45" s="58">
        <v>11</v>
      </c>
      <c r="KV45" s="58">
        <v>23</v>
      </c>
      <c r="KW45" s="58">
        <v>3</v>
      </c>
      <c r="KX45" s="58">
        <v>34</v>
      </c>
      <c r="KY45" s="58">
        <v>51</v>
      </c>
      <c r="KZ45" s="58">
        <v>33</v>
      </c>
      <c r="LA45" s="58">
        <v>30</v>
      </c>
      <c r="LB45" s="58">
        <v>22</v>
      </c>
      <c r="LC45" s="64">
        <f t="shared" si="170"/>
        <v>311</v>
      </c>
      <c r="LD45" s="58">
        <v>16</v>
      </c>
      <c r="LE45" s="58">
        <v>12</v>
      </c>
      <c r="LF45" s="58">
        <v>24</v>
      </c>
      <c r="LG45" s="58">
        <v>14</v>
      </c>
      <c r="LH45" s="58">
        <v>28</v>
      </c>
      <c r="LI45" s="58">
        <v>16</v>
      </c>
      <c r="LJ45" s="58">
        <v>19</v>
      </c>
      <c r="LK45" s="58">
        <v>29</v>
      </c>
      <c r="LL45" s="58">
        <v>21</v>
      </c>
      <c r="LM45" s="58">
        <v>19</v>
      </c>
      <c r="LN45" s="58">
        <v>13</v>
      </c>
      <c r="LO45" s="58">
        <v>15</v>
      </c>
      <c r="LP45" s="64">
        <f t="shared" si="171"/>
        <v>226</v>
      </c>
      <c r="LQ45" s="169">
        <v>27</v>
      </c>
      <c r="LR45" s="169">
        <v>10</v>
      </c>
      <c r="LS45" s="169">
        <v>41</v>
      </c>
      <c r="LT45" s="169">
        <v>16</v>
      </c>
      <c r="LU45" s="169">
        <v>18</v>
      </c>
      <c r="LV45" s="169">
        <v>23</v>
      </c>
      <c r="LW45" s="169">
        <v>23</v>
      </c>
      <c r="LX45" s="169">
        <v>18</v>
      </c>
      <c r="LY45" s="169">
        <v>16</v>
      </c>
      <c r="LZ45" s="169">
        <v>0</v>
      </c>
      <c r="MA45" s="169">
        <v>0</v>
      </c>
      <c r="MB45" s="169">
        <v>40</v>
      </c>
      <c r="MC45" s="64">
        <f t="shared" si="172"/>
        <v>232</v>
      </c>
      <c r="MD45" s="169">
        <v>50</v>
      </c>
      <c r="ME45" s="169">
        <v>24</v>
      </c>
      <c r="MF45" s="169">
        <v>20</v>
      </c>
      <c r="MG45" s="169">
        <v>26</v>
      </c>
      <c r="MH45" s="169">
        <v>27</v>
      </c>
      <c r="MI45" s="169">
        <v>25</v>
      </c>
      <c r="MJ45" s="169">
        <v>19</v>
      </c>
      <c r="MK45" s="169"/>
      <c r="ML45" s="169"/>
      <c r="MM45" s="169"/>
      <c r="MN45" s="169"/>
      <c r="MO45" s="169"/>
      <c r="MP45" s="64">
        <f t="shared" si="173"/>
        <v>191</v>
      </c>
    </row>
    <row r="46" spans="1:354" x14ac:dyDescent="0.25">
      <c r="A46" s="184"/>
      <c r="B46" s="185"/>
      <c r="C46" s="96" t="s">
        <v>91</v>
      </c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63">
        <f t="shared" si="147"/>
        <v>0</v>
      </c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63">
        <f t="shared" si="148"/>
        <v>0</v>
      </c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63">
        <f t="shared" si="149"/>
        <v>0</v>
      </c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63">
        <f t="shared" si="150"/>
        <v>0</v>
      </c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64">
        <f t="shared" si="151"/>
        <v>0</v>
      </c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64">
        <f t="shared" si="152"/>
        <v>0</v>
      </c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63">
        <f t="shared" si="153"/>
        <v>0</v>
      </c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63">
        <f t="shared" si="154"/>
        <v>0</v>
      </c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63">
        <f t="shared" si="155"/>
        <v>0</v>
      </c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63">
        <f t="shared" si="156"/>
        <v>0</v>
      </c>
      <c r="ED46" s="58"/>
      <c r="EE46" s="58"/>
      <c r="EF46" s="58"/>
      <c r="EG46" s="58"/>
      <c r="EH46" s="58"/>
      <c r="EI46" s="58"/>
      <c r="EJ46" s="58"/>
      <c r="EK46" s="58"/>
      <c r="EL46" s="58"/>
      <c r="EM46" s="58"/>
      <c r="EN46" s="58"/>
      <c r="EO46" s="58"/>
      <c r="EP46" s="64">
        <f t="shared" si="157"/>
        <v>0</v>
      </c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64">
        <f t="shared" si="158"/>
        <v>0</v>
      </c>
      <c r="FD46" s="58">
        <v>91</v>
      </c>
      <c r="FE46" s="58">
        <v>56</v>
      </c>
      <c r="FF46" s="58">
        <v>63</v>
      </c>
      <c r="FG46" s="58">
        <v>65</v>
      </c>
      <c r="FH46" s="58">
        <v>69</v>
      </c>
      <c r="FI46" s="58">
        <v>89</v>
      </c>
      <c r="FJ46" s="58">
        <v>121</v>
      </c>
      <c r="FK46" s="58">
        <v>90</v>
      </c>
      <c r="FL46" s="58">
        <v>92</v>
      </c>
      <c r="FM46" s="58">
        <v>112</v>
      </c>
      <c r="FN46" s="58">
        <v>66</v>
      </c>
      <c r="FO46" s="58">
        <v>65</v>
      </c>
      <c r="FP46" s="63">
        <f t="shared" si="159"/>
        <v>979</v>
      </c>
      <c r="FQ46" s="58">
        <v>42</v>
      </c>
      <c r="FR46" s="58">
        <v>49</v>
      </c>
      <c r="FS46" s="58">
        <v>65</v>
      </c>
      <c r="FT46" s="58">
        <v>56</v>
      </c>
      <c r="FU46" s="58">
        <v>66</v>
      </c>
      <c r="FV46" s="58">
        <v>57</v>
      </c>
      <c r="FW46" s="58">
        <v>88</v>
      </c>
      <c r="FX46" s="58">
        <v>74</v>
      </c>
      <c r="FY46" s="58">
        <v>128</v>
      </c>
      <c r="FZ46" s="58">
        <v>92</v>
      </c>
      <c r="GA46" s="58">
        <v>58</v>
      </c>
      <c r="GB46" s="58">
        <v>70</v>
      </c>
      <c r="GC46" s="63">
        <f t="shared" si="160"/>
        <v>845</v>
      </c>
      <c r="GD46" s="58">
        <v>64</v>
      </c>
      <c r="GE46" s="58">
        <v>42</v>
      </c>
      <c r="GF46" s="58">
        <v>57</v>
      </c>
      <c r="GG46" s="58">
        <v>63</v>
      </c>
      <c r="GH46" s="58">
        <v>61</v>
      </c>
      <c r="GI46" s="58">
        <v>67</v>
      </c>
      <c r="GJ46" s="58">
        <v>94</v>
      </c>
      <c r="GK46" s="58">
        <v>94</v>
      </c>
      <c r="GL46" s="58">
        <v>120</v>
      </c>
      <c r="GM46" s="58">
        <v>82</v>
      </c>
      <c r="GN46" s="58">
        <v>0.68</v>
      </c>
      <c r="GO46" s="58">
        <v>40</v>
      </c>
      <c r="GP46" s="63">
        <f t="shared" si="161"/>
        <v>784.68</v>
      </c>
      <c r="GQ46" s="58">
        <v>55</v>
      </c>
      <c r="GR46" s="58">
        <v>58</v>
      </c>
      <c r="GS46" s="58">
        <v>54</v>
      </c>
      <c r="GT46" s="58">
        <v>41</v>
      </c>
      <c r="GU46" s="58">
        <v>74</v>
      </c>
      <c r="GV46" s="58">
        <v>76</v>
      </c>
      <c r="GW46" s="58">
        <v>50</v>
      </c>
      <c r="GX46" s="58">
        <v>114</v>
      </c>
      <c r="GY46" s="58">
        <v>113</v>
      </c>
      <c r="GZ46" s="58">
        <v>74</v>
      </c>
      <c r="HA46" s="58">
        <v>53</v>
      </c>
      <c r="HB46" s="58">
        <v>58</v>
      </c>
      <c r="HC46" s="64">
        <f t="shared" si="162"/>
        <v>820</v>
      </c>
      <c r="HD46" s="58">
        <v>57</v>
      </c>
      <c r="HE46" s="58">
        <v>50</v>
      </c>
      <c r="HF46" s="58">
        <v>78</v>
      </c>
      <c r="HG46" s="58">
        <v>52</v>
      </c>
      <c r="HH46" s="58">
        <v>67</v>
      </c>
      <c r="HI46" s="58">
        <v>54</v>
      </c>
      <c r="HJ46" s="58">
        <v>71</v>
      </c>
      <c r="HK46" s="58">
        <v>106</v>
      </c>
      <c r="HL46" s="58">
        <v>112</v>
      </c>
      <c r="HM46" s="58">
        <v>76</v>
      </c>
      <c r="HN46" s="58">
        <v>74</v>
      </c>
      <c r="HO46" s="58">
        <v>60</v>
      </c>
      <c r="HP46" s="63">
        <f t="shared" si="163"/>
        <v>857</v>
      </c>
      <c r="HQ46" s="58">
        <v>56</v>
      </c>
      <c r="HR46" s="58">
        <v>63</v>
      </c>
      <c r="HS46" s="58">
        <v>70</v>
      </c>
      <c r="HT46" s="58">
        <v>69</v>
      </c>
      <c r="HU46" s="58">
        <v>70</v>
      </c>
      <c r="HV46" s="58">
        <v>62</v>
      </c>
      <c r="HW46" s="58">
        <v>76</v>
      </c>
      <c r="HX46" s="58">
        <v>98</v>
      </c>
      <c r="HY46" s="58">
        <v>99</v>
      </c>
      <c r="HZ46" s="58">
        <v>74</v>
      </c>
      <c r="IA46" s="58">
        <v>63</v>
      </c>
      <c r="IB46" s="58">
        <v>70</v>
      </c>
      <c r="IC46" s="64">
        <f t="shared" si="164"/>
        <v>870</v>
      </c>
      <c r="ID46" s="58">
        <v>60</v>
      </c>
      <c r="IE46" s="58">
        <v>62</v>
      </c>
      <c r="IF46" s="58">
        <v>56</v>
      </c>
      <c r="IG46" s="58">
        <v>60</v>
      </c>
      <c r="IH46" s="58">
        <v>76</v>
      </c>
      <c r="II46" s="58">
        <v>38</v>
      </c>
      <c r="IJ46" s="58">
        <v>65</v>
      </c>
      <c r="IK46" s="58">
        <v>121</v>
      </c>
      <c r="IL46" s="58">
        <v>74</v>
      </c>
      <c r="IM46" s="58">
        <v>82</v>
      </c>
      <c r="IN46" s="58">
        <v>68</v>
      </c>
      <c r="IO46" s="58">
        <v>53</v>
      </c>
      <c r="IP46" s="64">
        <f t="shared" si="165"/>
        <v>815</v>
      </c>
      <c r="IQ46" s="58">
        <v>71</v>
      </c>
      <c r="IR46" s="58">
        <v>60</v>
      </c>
      <c r="IS46" s="58">
        <v>64</v>
      </c>
      <c r="IT46" s="58">
        <v>59</v>
      </c>
      <c r="IU46" s="58">
        <v>44</v>
      </c>
      <c r="IV46" s="58">
        <v>56</v>
      </c>
      <c r="IW46" s="58">
        <v>83</v>
      </c>
      <c r="IX46" s="58">
        <v>91</v>
      </c>
      <c r="IY46" s="58">
        <v>97</v>
      </c>
      <c r="IZ46" s="58">
        <v>68</v>
      </c>
      <c r="JA46" s="58">
        <v>64</v>
      </c>
      <c r="JB46" s="58">
        <v>71</v>
      </c>
      <c r="JC46" s="64">
        <f t="shared" si="166"/>
        <v>828</v>
      </c>
      <c r="JD46" s="58">
        <v>52</v>
      </c>
      <c r="JE46" s="58">
        <v>57</v>
      </c>
      <c r="JF46" s="58">
        <v>59</v>
      </c>
      <c r="JG46" s="58">
        <v>55</v>
      </c>
      <c r="JH46" s="58">
        <v>53</v>
      </c>
      <c r="JI46" s="58">
        <v>49</v>
      </c>
      <c r="JJ46" s="58">
        <v>93</v>
      </c>
      <c r="JK46" s="58">
        <v>91</v>
      </c>
      <c r="JL46" s="58">
        <v>78</v>
      </c>
      <c r="JM46" s="58">
        <v>79</v>
      </c>
      <c r="JN46" s="58">
        <v>66</v>
      </c>
      <c r="JO46" s="58">
        <v>75</v>
      </c>
      <c r="JP46" s="64">
        <f t="shared" si="167"/>
        <v>807</v>
      </c>
      <c r="JQ46" s="58">
        <v>44</v>
      </c>
      <c r="JR46" s="58">
        <v>61</v>
      </c>
      <c r="JS46" s="58">
        <v>28</v>
      </c>
      <c r="JT46" s="58">
        <v>14</v>
      </c>
      <c r="JU46" s="58">
        <v>13</v>
      </c>
      <c r="JV46" s="58">
        <v>64</v>
      </c>
      <c r="JW46" s="58">
        <v>60</v>
      </c>
      <c r="JX46" s="58">
        <v>78</v>
      </c>
      <c r="JY46" s="58">
        <v>61</v>
      </c>
      <c r="JZ46" s="58">
        <v>57</v>
      </c>
      <c r="KA46" s="58">
        <v>54</v>
      </c>
      <c r="KB46" s="58">
        <v>76</v>
      </c>
      <c r="KC46" s="64">
        <f t="shared" si="168"/>
        <v>610</v>
      </c>
      <c r="KD46" s="58">
        <v>35</v>
      </c>
      <c r="KE46" s="58">
        <v>27</v>
      </c>
      <c r="KF46" s="58">
        <v>90</v>
      </c>
      <c r="KG46" s="58">
        <v>66</v>
      </c>
      <c r="KH46" s="58">
        <v>53</v>
      </c>
      <c r="KI46" s="58">
        <v>76</v>
      </c>
      <c r="KJ46" s="58">
        <v>59</v>
      </c>
      <c r="KK46" s="58">
        <v>83</v>
      </c>
      <c r="KL46" s="58">
        <v>66</v>
      </c>
      <c r="KM46" s="58">
        <v>81</v>
      </c>
      <c r="KN46" s="58">
        <v>74</v>
      </c>
      <c r="KO46" s="58">
        <v>86</v>
      </c>
      <c r="KP46" s="64">
        <f t="shared" si="169"/>
        <v>796</v>
      </c>
      <c r="KQ46" s="58">
        <v>72</v>
      </c>
      <c r="KR46" s="58">
        <v>50</v>
      </c>
      <c r="KS46" s="58">
        <v>53</v>
      </c>
      <c r="KT46" s="58">
        <v>31</v>
      </c>
      <c r="KU46" s="58">
        <v>57</v>
      </c>
      <c r="KV46" s="58">
        <v>40</v>
      </c>
      <c r="KW46" s="58">
        <v>39</v>
      </c>
      <c r="KX46" s="58">
        <v>117</v>
      </c>
      <c r="KY46" s="58">
        <v>91</v>
      </c>
      <c r="KZ46" s="58">
        <v>84</v>
      </c>
      <c r="LA46" s="58">
        <v>62</v>
      </c>
      <c r="LB46" s="58">
        <v>63</v>
      </c>
      <c r="LC46" s="64">
        <f t="shared" si="170"/>
        <v>759</v>
      </c>
      <c r="LD46" s="58">
        <v>64</v>
      </c>
      <c r="LE46" s="58">
        <v>39</v>
      </c>
      <c r="LF46" s="58">
        <v>49</v>
      </c>
      <c r="LG46" s="58">
        <v>45</v>
      </c>
      <c r="LH46" s="58">
        <v>79</v>
      </c>
      <c r="LI46" s="58">
        <v>60</v>
      </c>
      <c r="LJ46" s="58">
        <v>76</v>
      </c>
      <c r="LK46" s="58">
        <v>87</v>
      </c>
      <c r="LL46" s="58">
        <v>67</v>
      </c>
      <c r="LM46" s="58">
        <v>45</v>
      </c>
      <c r="LN46" s="58">
        <v>57</v>
      </c>
      <c r="LO46" s="58">
        <v>37</v>
      </c>
      <c r="LP46" s="64">
        <f t="shared" si="171"/>
        <v>705</v>
      </c>
      <c r="LQ46" s="169">
        <v>43</v>
      </c>
      <c r="LR46" s="169">
        <v>30</v>
      </c>
      <c r="LS46" s="169">
        <v>47</v>
      </c>
      <c r="LT46" s="169">
        <v>35</v>
      </c>
      <c r="LU46" s="169">
        <v>44</v>
      </c>
      <c r="LV46" s="169">
        <v>45</v>
      </c>
      <c r="LW46" s="169">
        <v>63</v>
      </c>
      <c r="LX46" s="169">
        <v>65</v>
      </c>
      <c r="LY46" s="169">
        <v>41</v>
      </c>
      <c r="LZ46" s="169">
        <v>0</v>
      </c>
      <c r="MA46" s="169">
        <v>0</v>
      </c>
      <c r="MB46" s="169">
        <v>0</v>
      </c>
      <c r="MC46" s="64">
        <f t="shared" si="172"/>
        <v>413</v>
      </c>
      <c r="MD46" s="169">
        <v>2</v>
      </c>
      <c r="ME46" s="169">
        <v>97</v>
      </c>
      <c r="MF46" s="169">
        <v>89</v>
      </c>
      <c r="MG46" s="169">
        <v>80</v>
      </c>
      <c r="MH46" s="169">
        <v>75</v>
      </c>
      <c r="MI46" s="169">
        <v>59</v>
      </c>
      <c r="MJ46" s="169">
        <v>89</v>
      </c>
      <c r="MK46" s="169"/>
      <c r="ML46" s="169"/>
      <c r="MM46" s="169"/>
      <c r="MN46" s="169"/>
      <c r="MO46" s="169"/>
      <c r="MP46" s="64">
        <f t="shared" si="173"/>
        <v>491</v>
      </c>
    </row>
    <row r="47" spans="1:354" x14ac:dyDescent="0.25">
      <c r="A47" s="184"/>
      <c r="B47" s="185"/>
      <c r="C47" s="96" t="s">
        <v>92</v>
      </c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63">
        <f t="shared" si="147"/>
        <v>0</v>
      </c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63">
        <f t="shared" si="148"/>
        <v>0</v>
      </c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63">
        <f t="shared" si="149"/>
        <v>0</v>
      </c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63">
        <f t="shared" si="150"/>
        <v>0</v>
      </c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64">
        <f t="shared" si="151"/>
        <v>0</v>
      </c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64">
        <f t="shared" si="152"/>
        <v>0</v>
      </c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63">
        <f t="shared" si="153"/>
        <v>0</v>
      </c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63">
        <f t="shared" si="154"/>
        <v>0</v>
      </c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63">
        <f t="shared" si="155"/>
        <v>0</v>
      </c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63">
        <f t="shared" si="156"/>
        <v>0</v>
      </c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64">
        <f t="shared" si="157"/>
        <v>0</v>
      </c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64">
        <f t="shared" si="158"/>
        <v>0</v>
      </c>
      <c r="FD47" s="58">
        <v>69</v>
      </c>
      <c r="FE47" s="58">
        <v>58</v>
      </c>
      <c r="FF47" s="58">
        <v>66</v>
      </c>
      <c r="FG47" s="58">
        <v>66</v>
      </c>
      <c r="FH47" s="58">
        <v>51</v>
      </c>
      <c r="FI47" s="58">
        <v>83</v>
      </c>
      <c r="FJ47" s="58">
        <v>89</v>
      </c>
      <c r="FK47" s="58">
        <v>62</v>
      </c>
      <c r="FL47" s="58">
        <v>76</v>
      </c>
      <c r="FM47" s="58">
        <v>68</v>
      </c>
      <c r="FN47" s="58">
        <v>52</v>
      </c>
      <c r="FO47" s="58">
        <v>54</v>
      </c>
      <c r="FP47" s="63">
        <f t="shared" si="159"/>
        <v>794</v>
      </c>
      <c r="FQ47" s="58">
        <v>26</v>
      </c>
      <c r="FR47" s="58">
        <v>54</v>
      </c>
      <c r="FS47" s="58">
        <v>65</v>
      </c>
      <c r="FT47" s="58">
        <v>59</v>
      </c>
      <c r="FU47" s="58">
        <v>77</v>
      </c>
      <c r="FV47" s="58">
        <v>62</v>
      </c>
      <c r="FW47" s="58">
        <v>84</v>
      </c>
      <c r="FX47" s="58">
        <v>60</v>
      </c>
      <c r="FY47" s="58">
        <v>94</v>
      </c>
      <c r="FZ47" s="58">
        <v>66</v>
      </c>
      <c r="GA47" s="58">
        <v>59</v>
      </c>
      <c r="GB47" s="58">
        <v>58</v>
      </c>
      <c r="GC47" s="63">
        <f t="shared" si="160"/>
        <v>764</v>
      </c>
      <c r="GD47" s="58">
        <v>56</v>
      </c>
      <c r="GE47" s="58">
        <v>42</v>
      </c>
      <c r="GF47" s="58">
        <v>47</v>
      </c>
      <c r="GG47" s="58">
        <v>70</v>
      </c>
      <c r="GH47" s="58">
        <v>57</v>
      </c>
      <c r="GI47" s="58">
        <v>65</v>
      </c>
      <c r="GJ47" s="58">
        <v>51</v>
      </c>
      <c r="GK47" s="58">
        <v>89</v>
      </c>
      <c r="GL47" s="58">
        <v>92</v>
      </c>
      <c r="GM47" s="58">
        <v>87</v>
      </c>
      <c r="GN47" s="58">
        <v>49</v>
      </c>
      <c r="GO47" s="58">
        <v>34</v>
      </c>
      <c r="GP47" s="63">
        <f t="shared" si="161"/>
        <v>739</v>
      </c>
      <c r="GQ47" s="58">
        <v>48</v>
      </c>
      <c r="GR47" s="58">
        <v>42</v>
      </c>
      <c r="GS47" s="58">
        <v>69</v>
      </c>
      <c r="GT47" s="58">
        <v>31</v>
      </c>
      <c r="GU47" s="58">
        <v>62</v>
      </c>
      <c r="GV47" s="58">
        <v>52</v>
      </c>
      <c r="GW47" s="58">
        <v>58</v>
      </c>
      <c r="GX47" s="58">
        <v>100</v>
      </c>
      <c r="GY47" s="58">
        <v>66</v>
      </c>
      <c r="GZ47" s="58">
        <v>51</v>
      </c>
      <c r="HA47" s="58">
        <v>51</v>
      </c>
      <c r="HB47" s="58">
        <v>69</v>
      </c>
      <c r="HC47" s="64">
        <f t="shared" si="162"/>
        <v>699</v>
      </c>
      <c r="HD47" s="58">
        <v>70</v>
      </c>
      <c r="HE47" s="58">
        <v>73</v>
      </c>
      <c r="HF47" s="58">
        <v>59</v>
      </c>
      <c r="HG47" s="58">
        <v>65</v>
      </c>
      <c r="HH47" s="58">
        <v>61</v>
      </c>
      <c r="HI47" s="58">
        <v>53</v>
      </c>
      <c r="HJ47" s="58">
        <v>38</v>
      </c>
      <c r="HK47" s="58">
        <v>96</v>
      </c>
      <c r="HL47" s="58">
        <v>70</v>
      </c>
      <c r="HM47" s="58">
        <v>80</v>
      </c>
      <c r="HN47" s="58">
        <v>54</v>
      </c>
      <c r="HO47" s="58">
        <v>42</v>
      </c>
      <c r="HP47" s="63">
        <f t="shared" si="163"/>
        <v>761</v>
      </c>
      <c r="HQ47" s="58">
        <v>53</v>
      </c>
      <c r="HR47" s="58">
        <v>51</v>
      </c>
      <c r="HS47" s="58">
        <v>55</v>
      </c>
      <c r="HT47" s="58">
        <v>65</v>
      </c>
      <c r="HU47" s="58">
        <v>68</v>
      </c>
      <c r="HV47" s="58">
        <v>39</v>
      </c>
      <c r="HW47" s="58">
        <v>66</v>
      </c>
      <c r="HX47" s="58">
        <v>92</v>
      </c>
      <c r="HY47" s="58">
        <v>45</v>
      </c>
      <c r="HZ47" s="58">
        <v>62</v>
      </c>
      <c r="IA47" s="58">
        <v>56</v>
      </c>
      <c r="IB47" s="58">
        <v>49</v>
      </c>
      <c r="IC47" s="64">
        <f t="shared" si="164"/>
        <v>701</v>
      </c>
      <c r="ID47" s="58">
        <v>48</v>
      </c>
      <c r="IE47" s="58">
        <v>54</v>
      </c>
      <c r="IF47" s="58">
        <v>49</v>
      </c>
      <c r="IG47" s="58">
        <v>57</v>
      </c>
      <c r="IH47" s="58">
        <v>70</v>
      </c>
      <c r="II47" s="58">
        <v>29</v>
      </c>
      <c r="IJ47" s="58">
        <v>81</v>
      </c>
      <c r="IK47" s="58">
        <v>93</v>
      </c>
      <c r="IL47" s="58">
        <v>61</v>
      </c>
      <c r="IM47" s="58">
        <v>61</v>
      </c>
      <c r="IN47" s="58">
        <v>50</v>
      </c>
      <c r="IO47" s="58">
        <v>54</v>
      </c>
      <c r="IP47" s="64">
        <f t="shared" si="165"/>
        <v>707</v>
      </c>
      <c r="IQ47" s="58">
        <v>65</v>
      </c>
      <c r="IR47" s="58">
        <v>39</v>
      </c>
      <c r="IS47" s="58">
        <v>51</v>
      </c>
      <c r="IT47" s="58">
        <v>72</v>
      </c>
      <c r="IU47" s="58">
        <v>48</v>
      </c>
      <c r="IV47" s="58">
        <v>72</v>
      </c>
      <c r="IW47" s="58">
        <v>76</v>
      </c>
      <c r="IX47" s="58">
        <v>77</v>
      </c>
      <c r="IY47" s="58">
        <v>54</v>
      </c>
      <c r="IZ47" s="58">
        <v>86</v>
      </c>
      <c r="JA47" s="58">
        <v>64</v>
      </c>
      <c r="JB47" s="58">
        <v>49</v>
      </c>
      <c r="JC47" s="64">
        <f t="shared" si="166"/>
        <v>753</v>
      </c>
      <c r="JD47" s="58">
        <v>62</v>
      </c>
      <c r="JE47" s="58">
        <v>42</v>
      </c>
      <c r="JF47" s="58">
        <v>60</v>
      </c>
      <c r="JG47" s="58">
        <v>46</v>
      </c>
      <c r="JH47" s="58">
        <v>48</v>
      </c>
      <c r="JI47" s="58">
        <v>52</v>
      </c>
      <c r="JJ47" s="58">
        <v>78</v>
      </c>
      <c r="JK47" s="58">
        <v>67</v>
      </c>
      <c r="JL47" s="58">
        <v>68</v>
      </c>
      <c r="JM47" s="58">
        <v>46</v>
      </c>
      <c r="JN47" s="58">
        <v>53</v>
      </c>
      <c r="JO47" s="58">
        <v>49</v>
      </c>
      <c r="JP47" s="64">
        <f t="shared" si="167"/>
        <v>671</v>
      </c>
      <c r="JQ47" s="58">
        <v>58</v>
      </c>
      <c r="JR47" s="58">
        <v>43</v>
      </c>
      <c r="JS47" s="58">
        <v>28</v>
      </c>
      <c r="JT47" s="58">
        <v>5</v>
      </c>
      <c r="JU47" s="58">
        <v>16</v>
      </c>
      <c r="JV47" s="58">
        <v>62</v>
      </c>
      <c r="JW47" s="58">
        <v>73</v>
      </c>
      <c r="JX47" s="58">
        <v>56</v>
      </c>
      <c r="JY47" s="58">
        <v>71</v>
      </c>
      <c r="JZ47" s="58">
        <v>50</v>
      </c>
      <c r="KA47" s="58">
        <v>60</v>
      </c>
      <c r="KB47" s="58">
        <v>66</v>
      </c>
      <c r="KC47" s="64">
        <f t="shared" si="168"/>
        <v>588</v>
      </c>
      <c r="KD47" s="58">
        <v>35</v>
      </c>
      <c r="KE47" s="58">
        <v>31</v>
      </c>
      <c r="KF47" s="58">
        <v>76</v>
      </c>
      <c r="KG47" s="58">
        <v>62</v>
      </c>
      <c r="KH47" s="58">
        <v>55</v>
      </c>
      <c r="KI47" s="58">
        <v>77</v>
      </c>
      <c r="KJ47" s="58">
        <v>85</v>
      </c>
      <c r="KK47" s="58">
        <v>83</v>
      </c>
      <c r="KL47" s="58">
        <v>74</v>
      </c>
      <c r="KM47" s="58">
        <v>70</v>
      </c>
      <c r="KN47" s="58">
        <v>93</v>
      </c>
      <c r="KO47" s="58">
        <v>64</v>
      </c>
      <c r="KP47" s="64">
        <f t="shared" si="169"/>
        <v>805</v>
      </c>
      <c r="KQ47" s="58">
        <v>53</v>
      </c>
      <c r="KR47" s="58">
        <v>57</v>
      </c>
      <c r="KS47" s="58">
        <v>63</v>
      </c>
      <c r="KT47" s="58">
        <v>37</v>
      </c>
      <c r="KU47" s="58">
        <v>53</v>
      </c>
      <c r="KV47" s="58">
        <v>48</v>
      </c>
      <c r="KW47" s="58">
        <v>47</v>
      </c>
      <c r="KX47" s="58">
        <v>103</v>
      </c>
      <c r="KY47" s="58">
        <v>65</v>
      </c>
      <c r="KZ47" s="58">
        <v>80</v>
      </c>
      <c r="LA47" s="58">
        <v>55</v>
      </c>
      <c r="LB47" s="58">
        <v>54</v>
      </c>
      <c r="LC47" s="64">
        <f t="shared" si="170"/>
        <v>715</v>
      </c>
      <c r="LD47" s="58">
        <v>48</v>
      </c>
      <c r="LE47" s="58">
        <v>31</v>
      </c>
      <c r="LF47" s="58">
        <v>63</v>
      </c>
      <c r="LG47" s="58">
        <v>39</v>
      </c>
      <c r="LH47" s="58">
        <v>75</v>
      </c>
      <c r="LI47" s="58">
        <v>57</v>
      </c>
      <c r="LJ47" s="58">
        <v>67</v>
      </c>
      <c r="LK47" s="58">
        <v>70</v>
      </c>
      <c r="LL47" s="58">
        <v>57</v>
      </c>
      <c r="LM47" s="58">
        <v>42</v>
      </c>
      <c r="LN47" s="58">
        <v>40</v>
      </c>
      <c r="LO47" s="58">
        <v>48</v>
      </c>
      <c r="LP47" s="64">
        <f t="shared" si="171"/>
        <v>637</v>
      </c>
      <c r="LQ47" s="169">
        <v>45</v>
      </c>
      <c r="LR47" s="169">
        <v>39</v>
      </c>
      <c r="LS47" s="169">
        <v>51</v>
      </c>
      <c r="LT47" s="169">
        <v>49</v>
      </c>
      <c r="LU47" s="169">
        <v>50</v>
      </c>
      <c r="LV47" s="169">
        <v>39</v>
      </c>
      <c r="LW47" s="169">
        <v>61</v>
      </c>
      <c r="LX47" s="169">
        <v>37</v>
      </c>
      <c r="LY47" s="169">
        <v>53</v>
      </c>
      <c r="LZ47" s="169">
        <v>0</v>
      </c>
      <c r="MA47" s="169">
        <v>0</v>
      </c>
      <c r="MB47" s="169">
        <v>11</v>
      </c>
      <c r="MC47" s="64">
        <f t="shared" si="172"/>
        <v>435</v>
      </c>
      <c r="MD47" s="169">
        <v>58</v>
      </c>
      <c r="ME47" s="169">
        <v>66</v>
      </c>
      <c r="MF47" s="169">
        <v>52</v>
      </c>
      <c r="MG47" s="169">
        <v>79</v>
      </c>
      <c r="MH47" s="169">
        <v>67</v>
      </c>
      <c r="MI47" s="169">
        <v>61</v>
      </c>
      <c r="MJ47" s="169">
        <v>55</v>
      </c>
      <c r="MK47" s="169"/>
      <c r="ML47" s="169"/>
      <c r="MM47" s="169"/>
      <c r="MN47" s="169"/>
      <c r="MO47" s="169"/>
      <c r="MP47" s="64">
        <f t="shared" si="173"/>
        <v>438</v>
      </c>
    </row>
    <row r="48" spans="1:354" x14ac:dyDescent="0.25">
      <c r="A48" s="184"/>
      <c r="B48" s="185"/>
      <c r="C48" s="96" t="s">
        <v>93</v>
      </c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63">
        <f t="shared" si="147"/>
        <v>0</v>
      </c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63">
        <f t="shared" si="148"/>
        <v>0</v>
      </c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63">
        <f t="shared" si="149"/>
        <v>0</v>
      </c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63">
        <f t="shared" si="150"/>
        <v>0</v>
      </c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64">
        <f t="shared" si="151"/>
        <v>0</v>
      </c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64">
        <f t="shared" si="152"/>
        <v>0</v>
      </c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63">
        <f t="shared" si="153"/>
        <v>0</v>
      </c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63">
        <f t="shared" si="154"/>
        <v>0</v>
      </c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63">
        <f t="shared" si="155"/>
        <v>0</v>
      </c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58"/>
      <c r="EC48" s="63">
        <f t="shared" si="156"/>
        <v>0</v>
      </c>
      <c r="ED48" s="58"/>
      <c r="EE48" s="58"/>
      <c r="EF48" s="58"/>
      <c r="EG48" s="58"/>
      <c r="EH48" s="58"/>
      <c r="EI48" s="58"/>
      <c r="EJ48" s="58"/>
      <c r="EK48" s="58"/>
      <c r="EL48" s="58"/>
      <c r="EM48" s="58"/>
      <c r="EN48" s="58"/>
      <c r="EO48" s="58"/>
      <c r="EP48" s="64">
        <f t="shared" si="157"/>
        <v>0</v>
      </c>
      <c r="EQ48" s="58"/>
      <c r="ER48" s="58"/>
      <c r="ES48" s="58"/>
      <c r="ET48" s="58"/>
      <c r="EU48" s="58"/>
      <c r="EV48" s="58"/>
      <c r="EW48" s="58"/>
      <c r="EX48" s="58"/>
      <c r="EY48" s="58"/>
      <c r="EZ48" s="58"/>
      <c r="FA48" s="58"/>
      <c r="FB48" s="58"/>
      <c r="FC48" s="64">
        <f t="shared" si="158"/>
        <v>0</v>
      </c>
      <c r="FD48" s="58">
        <v>41</v>
      </c>
      <c r="FE48" s="58">
        <v>26</v>
      </c>
      <c r="FF48" s="58">
        <v>31</v>
      </c>
      <c r="FG48" s="58">
        <v>32</v>
      </c>
      <c r="FH48" s="58">
        <v>32</v>
      </c>
      <c r="FI48" s="58">
        <v>42</v>
      </c>
      <c r="FJ48" s="58">
        <v>77</v>
      </c>
      <c r="FK48" s="58">
        <v>51</v>
      </c>
      <c r="FL48" s="58">
        <v>53</v>
      </c>
      <c r="FM48" s="58">
        <v>48</v>
      </c>
      <c r="FN48" s="58">
        <v>31</v>
      </c>
      <c r="FO48" s="58">
        <v>28</v>
      </c>
      <c r="FP48" s="63">
        <f t="shared" si="159"/>
        <v>492</v>
      </c>
      <c r="FQ48" s="58">
        <v>22</v>
      </c>
      <c r="FR48" s="58">
        <v>25</v>
      </c>
      <c r="FS48" s="58">
        <v>36</v>
      </c>
      <c r="FT48" s="58">
        <v>37</v>
      </c>
      <c r="FU48" s="58">
        <v>53</v>
      </c>
      <c r="FV48" s="58">
        <v>41</v>
      </c>
      <c r="FW48" s="58">
        <v>82</v>
      </c>
      <c r="FX48" s="58">
        <v>40</v>
      </c>
      <c r="FY48" s="58">
        <v>53</v>
      </c>
      <c r="FZ48" s="58">
        <v>46</v>
      </c>
      <c r="GA48" s="58">
        <v>36</v>
      </c>
      <c r="GB48" s="58">
        <v>31</v>
      </c>
      <c r="GC48" s="63">
        <f t="shared" si="160"/>
        <v>502</v>
      </c>
      <c r="GD48" s="58">
        <v>25</v>
      </c>
      <c r="GE48" s="58">
        <v>14</v>
      </c>
      <c r="GF48" s="58">
        <v>22</v>
      </c>
      <c r="GG48" s="58">
        <v>40</v>
      </c>
      <c r="GH48" s="58">
        <v>37</v>
      </c>
      <c r="GI48" s="58">
        <v>44</v>
      </c>
      <c r="GJ48" s="58">
        <v>60</v>
      </c>
      <c r="GK48" s="58">
        <v>51</v>
      </c>
      <c r="GL48" s="58">
        <v>50</v>
      </c>
      <c r="GM48" s="58">
        <v>45</v>
      </c>
      <c r="GN48" s="58">
        <v>41</v>
      </c>
      <c r="GO48" s="58">
        <v>23</v>
      </c>
      <c r="GP48" s="63">
        <f t="shared" si="161"/>
        <v>452</v>
      </c>
      <c r="GQ48" s="58">
        <v>26</v>
      </c>
      <c r="GR48" s="58">
        <v>40</v>
      </c>
      <c r="GS48" s="58">
        <v>42</v>
      </c>
      <c r="GT48" s="58">
        <v>44</v>
      </c>
      <c r="GU48" s="58">
        <v>39</v>
      </c>
      <c r="GV48" s="58">
        <v>51</v>
      </c>
      <c r="GW48" s="58">
        <v>55</v>
      </c>
      <c r="GX48" s="58">
        <v>73</v>
      </c>
      <c r="GY48" s="58">
        <v>50</v>
      </c>
      <c r="GZ48" s="58">
        <v>40</v>
      </c>
      <c r="HA48" s="58">
        <v>47</v>
      </c>
      <c r="HB48" s="58">
        <v>29</v>
      </c>
      <c r="HC48" s="64">
        <f t="shared" si="162"/>
        <v>536</v>
      </c>
      <c r="HD48" s="58">
        <v>36</v>
      </c>
      <c r="HE48" s="58">
        <v>22</v>
      </c>
      <c r="HF48" s="58">
        <v>39</v>
      </c>
      <c r="HG48" s="58">
        <v>39</v>
      </c>
      <c r="HH48" s="58">
        <v>42</v>
      </c>
      <c r="HI48" s="58">
        <v>58</v>
      </c>
      <c r="HJ48" s="58">
        <v>33</v>
      </c>
      <c r="HK48" s="58">
        <v>61</v>
      </c>
      <c r="HL48" s="58">
        <v>26</v>
      </c>
      <c r="HM48" s="58">
        <v>42</v>
      </c>
      <c r="HN48" s="58">
        <v>33</v>
      </c>
      <c r="HO48" s="58">
        <v>22</v>
      </c>
      <c r="HP48" s="63">
        <f t="shared" si="163"/>
        <v>453</v>
      </c>
      <c r="HQ48" s="58">
        <v>37</v>
      </c>
      <c r="HR48" s="58">
        <v>24</v>
      </c>
      <c r="HS48" s="58">
        <v>43</v>
      </c>
      <c r="HT48" s="58">
        <v>43</v>
      </c>
      <c r="HU48" s="58">
        <v>33</v>
      </c>
      <c r="HV48" s="58">
        <v>46</v>
      </c>
      <c r="HW48" s="58">
        <v>40</v>
      </c>
      <c r="HX48" s="58">
        <v>46</v>
      </c>
      <c r="HY48" s="58">
        <v>53</v>
      </c>
      <c r="HZ48" s="58">
        <v>43</v>
      </c>
      <c r="IA48" s="58">
        <v>26</v>
      </c>
      <c r="IB48" s="58">
        <v>32</v>
      </c>
      <c r="IC48" s="64">
        <f t="shared" si="164"/>
        <v>466</v>
      </c>
      <c r="ID48" s="58">
        <v>21</v>
      </c>
      <c r="IE48" s="58">
        <v>26</v>
      </c>
      <c r="IF48" s="58">
        <v>28</v>
      </c>
      <c r="IG48" s="58">
        <v>27</v>
      </c>
      <c r="IH48" s="58">
        <v>55</v>
      </c>
      <c r="II48" s="58">
        <v>37</v>
      </c>
      <c r="IJ48" s="58">
        <v>50</v>
      </c>
      <c r="IK48" s="58">
        <v>34</v>
      </c>
      <c r="IL48" s="58">
        <v>36</v>
      </c>
      <c r="IM48" s="58">
        <v>50</v>
      </c>
      <c r="IN48" s="58">
        <v>27</v>
      </c>
      <c r="IO48" s="58">
        <v>33</v>
      </c>
      <c r="IP48" s="64">
        <f t="shared" si="165"/>
        <v>424</v>
      </c>
      <c r="IQ48" s="58">
        <v>27</v>
      </c>
      <c r="IR48" s="58">
        <v>15</v>
      </c>
      <c r="IS48" s="58">
        <v>33</v>
      </c>
      <c r="IT48" s="58">
        <v>40</v>
      </c>
      <c r="IU48" s="58">
        <v>50</v>
      </c>
      <c r="IV48" s="58">
        <v>39</v>
      </c>
      <c r="IW48" s="58">
        <v>68</v>
      </c>
      <c r="IX48" s="58">
        <v>44</v>
      </c>
      <c r="IY48" s="58">
        <v>42</v>
      </c>
      <c r="IZ48" s="58">
        <v>40</v>
      </c>
      <c r="JA48" s="58">
        <v>32</v>
      </c>
      <c r="JB48" s="58">
        <v>24</v>
      </c>
      <c r="JC48" s="64">
        <f t="shared" si="166"/>
        <v>454</v>
      </c>
      <c r="JD48" s="58">
        <v>43</v>
      </c>
      <c r="JE48" s="58">
        <v>36</v>
      </c>
      <c r="JF48" s="58">
        <v>44</v>
      </c>
      <c r="JG48" s="58">
        <v>41</v>
      </c>
      <c r="JH48" s="58">
        <v>39</v>
      </c>
      <c r="JI48" s="58">
        <v>43</v>
      </c>
      <c r="JJ48" s="58">
        <v>35</v>
      </c>
      <c r="JK48" s="58">
        <v>37</v>
      </c>
      <c r="JL48" s="58">
        <v>70</v>
      </c>
      <c r="JM48" s="58">
        <v>41</v>
      </c>
      <c r="JN48" s="58">
        <v>24</v>
      </c>
      <c r="JO48" s="58">
        <v>37</v>
      </c>
      <c r="JP48" s="64">
        <f t="shared" si="167"/>
        <v>490</v>
      </c>
      <c r="JQ48" s="58">
        <v>27</v>
      </c>
      <c r="JR48" s="58">
        <v>34</v>
      </c>
      <c r="JS48" s="58">
        <v>27</v>
      </c>
      <c r="JT48" s="58">
        <v>8</v>
      </c>
      <c r="JU48" s="58">
        <v>19</v>
      </c>
      <c r="JV48" s="58">
        <v>31</v>
      </c>
      <c r="JW48" s="58">
        <v>37</v>
      </c>
      <c r="JX48" s="58">
        <v>37</v>
      </c>
      <c r="JY48" s="58">
        <v>35</v>
      </c>
      <c r="JZ48" s="58">
        <v>33</v>
      </c>
      <c r="KA48" s="58">
        <v>25</v>
      </c>
      <c r="KB48" s="58">
        <v>41</v>
      </c>
      <c r="KC48" s="64">
        <f t="shared" si="168"/>
        <v>354</v>
      </c>
      <c r="KD48" s="58">
        <v>17</v>
      </c>
      <c r="KE48" s="58">
        <v>8</v>
      </c>
      <c r="KF48" s="58">
        <v>37</v>
      </c>
      <c r="KG48" s="58">
        <v>35</v>
      </c>
      <c r="KH48" s="58">
        <v>43</v>
      </c>
      <c r="KI48" s="58">
        <v>34</v>
      </c>
      <c r="KJ48" s="58">
        <v>22</v>
      </c>
      <c r="KK48" s="58">
        <v>26</v>
      </c>
      <c r="KL48" s="58">
        <v>45</v>
      </c>
      <c r="KM48" s="58">
        <v>55</v>
      </c>
      <c r="KN48" s="58">
        <v>22</v>
      </c>
      <c r="KO48" s="58">
        <v>36</v>
      </c>
      <c r="KP48" s="64">
        <f t="shared" si="169"/>
        <v>380</v>
      </c>
      <c r="KQ48" s="58">
        <v>27</v>
      </c>
      <c r="KR48" s="58">
        <v>19</v>
      </c>
      <c r="KS48" s="58">
        <v>34</v>
      </c>
      <c r="KT48" s="58">
        <v>16</v>
      </c>
      <c r="KU48" s="58">
        <v>33</v>
      </c>
      <c r="KV48" s="58">
        <v>10</v>
      </c>
      <c r="KW48" s="58">
        <v>0</v>
      </c>
      <c r="KX48" s="58">
        <v>59</v>
      </c>
      <c r="KY48" s="58">
        <v>94</v>
      </c>
      <c r="KZ48" s="58">
        <v>52</v>
      </c>
      <c r="LA48" s="58">
        <v>43</v>
      </c>
      <c r="LB48" s="58">
        <v>37</v>
      </c>
      <c r="LC48" s="64">
        <f t="shared" si="170"/>
        <v>424</v>
      </c>
      <c r="LD48" s="58">
        <v>23</v>
      </c>
      <c r="LE48" s="58">
        <v>17</v>
      </c>
      <c r="LF48" s="58">
        <v>21</v>
      </c>
      <c r="LG48" s="58">
        <v>15</v>
      </c>
      <c r="LH48" s="58">
        <v>40</v>
      </c>
      <c r="LI48" s="58">
        <v>30</v>
      </c>
      <c r="LJ48" s="58">
        <v>21</v>
      </c>
      <c r="LK48" s="58">
        <v>6</v>
      </c>
      <c r="LL48" s="58">
        <v>49</v>
      </c>
      <c r="LM48" s="58">
        <v>40</v>
      </c>
      <c r="LN48" s="58">
        <v>26</v>
      </c>
      <c r="LO48" s="58">
        <v>18</v>
      </c>
      <c r="LP48" s="64">
        <f t="shared" si="171"/>
        <v>306</v>
      </c>
      <c r="LQ48" s="169">
        <v>40</v>
      </c>
      <c r="LR48" s="169">
        <v>21</v>
      </c>
      <c r="LS48" s="169">
        <v>26</v>
      </c>
      <c r="LT48" s="169">
        <v>36</v>
      </c>
      <c r="LU48" s="169">
        <v>30</v>
      </c>
      <c r="LV48" s="169">
        <v>22</v>
      </c>
      <c r="LW48" s="169">
        <v>46</v>
      </c>
      <c r="LX48" s="169">
        <v>66</v>
      </c>
      <c r="LY48" s="169">
        <v>59</v>
      </c>
      <c r="LZ48" s="169">
        <v>10</v>
      </c>
      <c r="MA48" s="169">
        <v>13</v>
      </c>
      <c r="MB48" s="169">
        <v>20</v>
      </c>
      <c r="MC48" s="64">
        <f t="shared" si="172"/>
        <v>389</v>
      </c>
      <c r="MD48" s="169">
        <v>26</v>
      </c>
      <c r="ME48" s="169">
        <v>26</v>
      </c>
      <c r="MF48" s="169">
        <v>35</v>
      </c>
      <c r="MG48" s="169">
        <v>28</v>
      </c>
      <c r="MH48" s="169">
        <v>30</v>
      </c>
      <c r="MI48" s="169">
        <v>26</v>
      </c>
      <c r="MJ48" s="169">
        <v>44</v>
      </c>
      <c r="MK48" s="169"/>
      <c r="ML48" s="169"/>
      <c r="MM48" s="169"/>
      <c r="MN48" s="169"/>
      <c r="MO48" s="169"/>
      <c r="MP48" s="64">
        <f t="shared" si="173"/>
        <v>215</v>
      </c>
    </row>
    <row r="49" spans="1:354" s="70" customFormat="1" x14ac:dyDescent="0.25">
      <c r="A49" s="184"/>
      <c r="B49" s="185"/>
      <c r="C49" s="107" t="s">
        <v>129</v>
      </c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68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68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68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68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69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69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68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68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68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68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69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69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68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  <c r="GB49" s="132"/>
      <c r="GC49" s="68"/>
      <c r="GD49" s="132"/>
      <c r="GE49" s="132"/>
      <c r="GF49" s="132"/>
      <c r="GG49" s="132"/>
      <c r="GH49" s="132"/>
      <c r="GI49" s="132"/>
      <c r="GJ49" s="132"/>
      <c r="GK49" s="132"/>
      <c r="GL49" s="132"/>
      <c r="GM49" s="132"/>
      <c r="GN49" s="132"/>
      <c r="GO49" s="132"/>
      <c r="GP49" s="68"/>
      <c r="GQ49" s="132"/>
      <c r="GR49" s="132"/>
      <c r="GS49" s="132"/>
      <c r="GT49" s="132"/>
      <c r="GU49" s="132"/>
      <c r="GV49" s="132"/>
      <c r="GW49" s="132"/>
      <c r="GX49" s="132"/>
      <c r="GY49" s="132"/>
      <c r="GZ49" s="132"/>
      <c r="HA49" s="132"/>
      <c r="HB49" s="132"/>
      <c r="HC49" s="69"/>
      <c r="HD49" s="132"/>
      <c r="HE49" s="132"/>
      <c r="HF49" s="132"/>
      <c r="HG49" s="132"/>
      <c r="HH49" s="132"/>
      <c r="HI49" s="132"/>
      <c r="HJ49" s="132"/>
      <c r="HK49" s="132"/>
      <c r="HL49" s="132"/>
      <c r="HM49" s="132"/>
      <c r="HN49" s="132"/>
      <c r="HO49" s="132"/>
      <c r="HP49" s="68"/>
      <c r="HQ49" s="132"/>
      <c r="HR49" s="132"/>
      <c r="HS49" s="132"/>
      <c r="HT49" s="132"/>
      <c r="HU49" s="132"/>
      <c r="HV49" s="132"/>
      <c r="HW49" s="132"/>
      <c r="HX49" s="132"/>
      <c r="HY49" s="132"/>
      <c r="HZ49" s="132"/>
      <c r="IA49" s="132"/>
      <c r="IB49" s="132"/>
      <c r="IC49" s="69"/>
      <c r="ID49" s="132"/>
      <c r="IE49" s="132"/>
      <c r="IF49" s="132"/>
      <c r="IG49" s="132"/>
      <c r="IH49" s="132"/>
      <c r="II49" s="132"/>
      <c r="IJ49" s="132"/>
      <c r="IK49" s="132"/>
      <c r="IL49" s="132"/>
      <c r="IM49" s="132"/>
      <c r="IN49" s="132"/>
      <c r="IO49" s="132"/>
      <c r="IP49" s="69"/>
      <c r="IQ49" s="132"/>
      <c r="IR49" s="132"/>
      <c r="IS49" s="132">
        <v>54</v>
      </c>
      <c r="IT49" s="132">
        <v>38</v>
      </c>
      <c r="IU49" s="132">
        <v>74</v>
      </c>
      <c r="IV49" s="132">
        <v>42</v>
      </c>
      <c r="IW49" s="132">
        <v>44</v>
      </c>
      <c r="IX49" s="132">
        <v>67</v>
      </c>
      <c r="IY49" s="132">
        <v>35</v>
      </c>
      <c r="IZ49" s="132">
        <v>64</v>
      </c>
      <c r="JA49" s="132">
        <v>7</v>
      </c>
      <c r="JB49" s="132">
        <v>57</v>
      </c>
      <c r="JC49" s="64">
        <f t="shared" si="166"/>
        <v>482</v>
      </c>
      <c r="JD49" s="132">
        <v>28</v>
      </c>
      <c r="JE49" s="132">
        <v>45</v>
      </c>
      <c r="JF49" s="132">
        <v>36</v>
      </c>
      <c r="JG49" s="132">
        <v>36</v>
      </c>
      <c r="JH49" s="132">
        <v>48</v>
      </c>
      <c r="JI49" s="132">
        <v>54</v>
      </c>
      <c r="JJ49" s="62">
        <v>45</v>
      </c>
      <c r="JK49" s="132">
        <v>45</v>
      </c>
      <c r="JL49" s="132">
        <v>39</v>
      </c>
      <c r="JM49" s="132">
        <v>33</v>
      </c>
      <c r="JN49" s="132">
        <v>33</v>
      </c>
      <c r="JO49" s="132">
        <v>45</v>
      </c>
      <c r="JP49" s="69">
        <f t="shared" si="167"/>
        <v>487</v>
      </c>
      <c r="JQ49" s="132">
        <v>65</v>
      </c>
      <c r="JR49" s="132">
        <v>34</v>
      </c>
      <c r="JS49" s="132">
        <v>13</v>
      </c>
      <c r="JT49" s="132">
        <v>20</v>
      </c>
      <c r="JU49" s="132">
        <v>10</v>
      </c>
      <c r="JV49" s="132">
        <v>43</v>
      </c>
      <c r="JW49" s="132">
        <v>66</v>
      </c>
      <c r="JX49" s="132">
        <v>44</v>
      </c>
      <c r="JY49" s="132">
        <v>52</v>
      </c>
      <c r="JZ49" s="132">
        <v>43</v>
      </c>
      <c r="KA49" s="132">
        <v>44</v>
      </c>
      <c r="KB49" s="132">
        <v>55</v>
      </c>
      <c r="KC49" s="69">
        <f t="shared" si="168"/>
        <v>489</v>
      </c>
      <c r="KD49" s="132">
        <v>28</v>
      </c>
      <c r="KE49" s="132">
        <v>30</v>
      </c>
      <c r="KF49" s="132">
        <v>54</v>
      </c>
      <c r="KG49" s="132">
        <v>58</v>
      </c>
      <c r="KH49" s="132">
        <v>41</v>
      </c>
      <c r="KI49" s="132">
        <v>54</v>
      </c>
      <c r="KJ49" s="132">
        <v>41</v>
      </c>
      <c r="KK49" s="132">
        <v>37</v>
      </c>
      <c r="KL49" s="132">
        <v>52</v>
      </c>
      <c r="KM49" s="132">
        <v>51</v>
      </c>
      <c r="KN49" s="132">
        <v>41</v>
      </c>
      <c r="KO49" s="132">
        <v>52</v>
      </c>
      <c r="KP49" s="69">
        <f t="shared" si="169"/>
        <v>539</v>
      </c>
      <c r="KQ49" s="132">
        <v>49</v>
      </c>
      <c r="KR49" s="132">
        <v>37</v>
      </c>
      <c r="KS49" s="132">
        <v>61</v>
      </c>
      <c r="KT49" s="132">
        <v>42</v>
      </c>
      <c r="KU49" s="132">
        <v>30</v>
      </c>
      <c r="KV49" s="62">
        <v>10</v>
      </c>
      <c r="KW49" s="132">
        <v>23</v>
      </c>
      <c r="KX49" s="132">
        <v>76</v>
      </c>
      <c r="KY49" s="132">
        <v>62</v>
      </c>
      <c r="KZ49" s="132">
        <v>52</v>
      </c>
      <c r="LA49" s="132">
        <v>43</v>
      </c>
      <c r="LB49" s="132">
        <v>36</v>
      </c>
      <c r="LC49" s="69">
        <f t="shared" si="170"/>
        <v>521</v>
      </c>
      <c r="LD49" s="132">
        <v>32</v>
      </c>
      <c r="LE49" s="132">
        <v>33</v>
      </c>
      <c r="LF49" s="132">
        <v>45</v>
      </c>
      <c r="LG49" s="132">
        <v>20</v>
      </c>
      <c r="LH49" s="132">
        <v>45</v>
      </c>
      <c r="LI49" s="132">
        <v>44</v>
      </c>
      <c r="LJ49" s="132">
        <v>58</v>
      </c>
      <c r="LK49" s="132">
        <v>59</v>
      </c>
      <c r="LL49" s="132">
        <v>36</v>
      </c>
      <c r="LM49" s="132">
        <v>16</v>
      </c>
      <c r="LN49" s="132">
        <v>8</v>
      </c>
      <c r="LO49" s="132">
        <v>1</v>
      </c>
      <c r="LP49" s="69">
        <f t="shared" si="171"/>
        <v>397</v>
      </c>
      <c r="LQ49" s="174">
        <v>57</v>
      </c>
      <c r="LR49" s="174">
        <v>47</v>
      </c>
      <c r="LS49" s="174">
        <v>53</v>
      </c>
      <c r="LT49" s="174">
        <v>43</v>
      </c>
      <c r="LU49" s="174">
        <v>59</v>
      </c>
      <c r="LV49" s="174">
        <v>28</v>
      </c>
      <c r="LW49" s="174">
        <v>39</v>
      </c>
      <c r="LX49" s="174">
        <v>34</v>
      </c>
      <c r="LY49" s="174">
        <v>27</v>
      </c>
      <c r="LZ49" s="174">
        <v>0</v>
      </c>
      <c r="MA49" s="174">
        <v>0</v>
      </c>
      <c r="MB49" s="174">
        <v>31</v>
      </c>
      <c r="MC49" s="69">
        <f t="shared" si="172"/>
        <v>418</v>
      </c>
      <c r="MD49" s="174">
        <v>59</v>
      </c>
      <c r="ME49" s="174">
        <v>52</v>
      </c>
      <c r="MF49" s="174">
        <v>41</v>
      </c>
      <c r="MG49" s="174">
        <v>40</v>
      </c>
      <c r="MH49" s="174">
        <v>55</v>
      </c>
      <c r="MI49" s="174">
        <v>40</v>
      </c>
      <c r="MJ49" s="174">
        <v>58</v>
      </c>
      <c r="MK49" s="174"/>
      <c r="ML49" s="174"/>
      <c r="MM49" s="174"/>
      <c r="MN49" s="174"/>
      <c r="MO49" s="174"/>
      <c r="MP49" s="69">
        <f t="shared" si="173"/>
        <v>345</v>
      </c>
    </row>
    <row r="50" spans="1:354" ht="13.5" thickBot="1" x14ac:dyDescent="0.3">
      <c r="A50" s="184"/>
      <c r="B50" s="185"/>
      <c r="C50" s="97" t="s">
        <v>94</v>
      </c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92">
        <f t="shared" si="147"/>
        <v>0</v>
      </c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92">
        <f t="shared" si="148"/>
        <v>0</v>
      </c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92">
        <f t="shared" si="149"/>
        <v>0</v>
      </c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92">
        <f t="shared" si="150"/>
        <v>0</v>
      </c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75">
        <f t="shared" si="151"/>
        <v>0</v>
      </c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75">
        <f t="shared" si="152"/>
        <v>0</v>
      </c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92">
        <f t="shared" si="153"/>
        <v>0</v>
      </c>
      <c r="CQ50" s="58"/>
      <c r="CR50" s="58"/>
      <c r="CS50" s="58"/>
      <c r="CT50" s="58"/>
      <c r="CU50" s="58"/>
      <c r="CV50" s="58"/>
      <c r="CW50" s="58"/>
      <c r="CX50" s="58"/>
      <c r="CY50" s="58"/>
      <c r="CZ50" s="58"/>
      <c r="DA50" s="58"/>
      <c r="DB50" s="58"/>
      <c r="DC50" s="92">
        <f t="shared" si="154"/>
        <v>0</v>
      </c>
      <c r="DD50" s="58"/>
      <c r="DE50" s="58"/>
      <c r="DF50" s="58"/>
      <c r="DG50" s="58"/>
      <c r="DH50" s="58"/>
      <c r="DI50" s="58"/>
      <c r="DJ50" s="58"/>
      <c r="DK50" s="58"/>
      <c r="DL50" s="58"/>
      <c r="DM50" s="58"/>
      <c r="DN50" s="58"/>
      <c r="DO50" s="58"/>
      <c r="DP50" s="92">
        <f t="shared" si="155"/>
        <v>0</v>
      </c>
      <c r="DQ50" s="58"/>
      <c r="DR50" s="58"/>
      <c r="DS50" s="58"/>
      <c r="DT50" s="58"/>
      <c r="DU50" s="58"/>
      <c r="DV50" s="58"/>
      <c r="DW50" s="58"/>
      <c r="DX50" s="58"/>
      <c r="DY50" s="58"/>
      <c r="DZ50" s="58"/>
      <c r="EA50" s="58"/>
      <c r="EB50" s="58"/>
      <c r="EC50" s="92">
        <f t="shared" si="156"/>
        <v>0</v>
      </c>
      <c r="ED50" s="58"/>
      <c r="EE50" s="58"/>
      <c r="EF50" s="58"/>
      <c r="EG50" s="58"/>
      <c r="EH50" s="58"/>
      <c r="EI50" s="58"/>
      <c r="EJ50" s="58"/>
      <c r="EK50" s="58"/>
      <c r="EL50" s="58"/>
      <c r="EM50" s="58"/>
      <c r="EN50" s="58"/>
      <c r="EO50" s="58"/>
      <c r="EP50" s="75">
        <f t="shared" si="157"/>
        <v>0</v>
      </c>
      <c r="EQ50" s="58"/>
      <c r="ER50" s="58"/>
      <c r="ES50" s="58"/>
      <c r="ET50" s="58"/>
      <c r="EU50" s="58"/>
      <c r="EV50" s="58"/>
      <c r="EW50" s="58"/>
      <c r="EX50" s="58"/>
      <c r="EY50" s="58"/>
      <c r="EZ50" s="58"/>
      <c r="FA50" s="58"/>
      <c r="FB50" s="58"/>
      <c r="FC50" s="75">
        <f t="shared" si="158"/>
        <v>0</v>
      </c>
      <c r="FD50" s="58">
        <v>97</v>
      </c>
      <c r="FE50" s="58">
        <v>81</v>
      </c>
      <c r="FF50" s="58">
        <v>135</v>
      </c>
      <c r="FG50" s="58">
        <v>103</v>
      </c>
      <c r="FH50" s="58">
        <v>127</v>
      </c>
      <c r="FI50" s="58">
        <v>135</v>
      </c>
      <c r="FJ50" s="58">
        <v>170</v>
      </c>
      <c r="FK50" s="58">
        <v>123</v>
      </c>
      <c r="FL50" s="58">
        <v>142</v>
      </c>
      <c r="FM50" s="58">
        <v>155</v>
      </c>
      <c r="FN50" s="58">
        <v>114</v>
      </c>
      <c r="FO50" s="58">
        <v>108</v>
      </c>
      <c r="FP50" s="92">
        <f t="shared" si="159"/>
        <v>1490</v>
      </c>
      <c r="FQ50" s="58">
        <v>90</v>
      </c>
      <c r="FR50" s="58">
        <v>88</v>
      </c>
      <c r="FS50" s="58">
        <v>114</v>
      </c>
      <c r="FT50" s="58">
        <v>88</v>
      </c>
      <c r="FU50" s="58">
        <v>117</v>
      </c>
      <c r="FV50" s="58">
        <v>105</v>
      </c>
      <c r="FW50" s="58">
        <v>109</v>
      </c>
      <c r="FX50" s="58">
        <v>112</v>
      </c>
      <c r="FY50" s="58">
        <v>162</v>
      </c>
      <c r="FZ50" s="58">
        <v>105</v>
      </c>
      <c r="GA50" s="58">
        <v>96</v>
      </c>
      <c r="GB50" s="58">
        <v>86</v>
      </c>
      <c r="GC50" s="92">
        <f t="shared" si="160"/>
        <v>1272</v>
      </c>
      <c r="GD50" s="58">
        <v>91</v>
      </c>
      <c r="GE50" s="58">
        <v>87</v>
      </c>
      <c r="GF50" s="58">
        <v>114</v>
      </c>
      <c r="GG50" s="58">
        <v>93</v>
      </c>
      <c r="GH50" s="58">
        <v>92</v>
      </c>
      <c r="GI50" s="58">
        <v>96</v>
      </c>
      <c r="GJ50" s="58">
        <v>112</v>
      </c>
      <c r="GK50" s="58">
        <v>121</v>
      </c>
      <c r="GL50" s="58">
        <v>167</v>
      </c>
      <c r="GM50" s="58">
        <v>105</v>
      </c>
      <c r="GN50" s="58">
        <v>109</v>
      </c>
      <c r="GO50" s="58">
        <v>79</v>
      </c>
      <c r="GP50" s="92">
        <f t="shared" si="161"/>
        <v>1266</v>
      </c>
      <c r="GQ50" s="58">
        <v>105</v>
      </c>
      <c r="GR50" s="58">
        <v>98</v>
      </c>
      <c r="GS50" s="58">
        <v>94</v>
      </c>
      <c r="GT50" s="58">
        <v>84</v>
      </c>
      <c r="GU50" s="58">
        <v>88</v>
      </c>
      <c r="GV50" s="58">
        <v>86</v>
      </c>
      <c r="GW50" s="58">
        <v>50</v>
      </c>
      <c r="GX50" s="58">
        <v>158</v>
      </c>
      <c r="GY50" s="58">
        <v>117</v>
      </c>
      <c r="GZ50" s="58">
        <v>106</v>
      </c>
      <c r="HA50" s="58">
        <v>110</v>
      </c>
      <c r="HB50" s="58">
        <v>96</v>
      </c>
      <c r="HC50" s="75">
        <f t="shared" si="162"/>
        <v>1192</v>
      </c>
      <c r="HD50" s="58">
        <v>97</v>
      </c>
      <c r="HE50" s="58">
        <v>91</v>
      </c>
      <c r="HF50" s="58">
        <v>86</v>
      </c>
      <c r="HG50" s="58">
        <v>99</v>
      </c>
      <c r="HH50" s="58">
        <v>102</v>
      </c>
      <c r="HI50" s="58">
        <v>94</v>
      </c>
      <c r="HJ50" s="58">
        <v>100</v>
      </c>
      <c r="HK50" s="58">
        <v>143</v>
      </c>
      <c r="HL50" s="58">
        <v>93</v>
      </c>
      <c r="HM50" s="58">
        <v>94</v>
      </c>
      <c r="HN50" s="58">
        <v>65</v>
      </c>
      <c r="HO50" s="58">
        <v>93</v>
      </c>
      <c r="HP50" s="92">
        <f t="shared" si="163"/>
        <v>1157</v>
      </c>
      <c r="HQ50" s="58">
        <v>107</v>
      </c>
      <c r="HR50" s="58">
        <v>27</v>
      </c>
      <c r="HS50" s="58">
        <v>100</v>
      </c>
      <c r="HT50" s="58">
        <v>103</v>
      </c>
      <c r="HU50" s="58">
        <v>94</v>
      </c>
      <c r="HV50" s="58">
        <v>88</v>
      </c>
      <c r="HW50" s="58">
        <v>87</v>
      </c>
      <c r="HX50" s="58">
        <v>255</v>
      </c>
      <c r="HY50" s="58">
        <v>144</v>
      </c>
      <c r="HZ50" s="58">
        <v>95</v>
      </c>
      <c r="IA50" s="58">
        <v>103</v>
      </c>
      <c r="IB50" s="58">
        <v>81</v>
      </c>
      <c r="IC50" s="75">
        <f t="shared" si="164"/>
        <v>1284</v>
      </c>
      <c r="ID50" s="58">
        <v>117</v>
      </c>
      <c r="IE50" s="58">
        <v>86</v>
      </c>
      <c r="IF50" s="58">
        <v>103</v>
      </c>
      <c r="IG50" s="58">
        <v>85</v>
      </c>
      <c r="IH50" s="58">
        <v>133</v>
      </c>
      <c r="II50" s="58">
        <v>75</v>
      </c>
      <c r="IJ50" s="58">
        <v>122</v>
      </c>
      <c r="IK50" s="58">
        <v>108</v>
      </c>
      <c r="IL50" s="58">
        <v>97</v>
      </c>
      <c r="IM50" s="58">
        <v>127</v>
      </c>
      <c r="IN50" s="58">
        <v>87</v>
      </c>
      <c r="IO50" s="58">
        <v>653</v>
      </c>
      <c r="IP50" s="75">
        <f t="shared" si="165"/>
        <v>1793</v>
      </c>
      <c r="IQ50" s="58">
        <v>89</v>
      </c>
      <c r="IR50" s="58">
        <v>39</v>
      </c>
      <c r="IS50" s="58">
        <v>59</v>
      </c>
      <c r="IT50" s="58">
        <v>32</v>
      </c>
      <c r="IU50" s="58">
        <v>74</v>
      </c>
      <c r="IV50" s="58">
        <v>17</v>
      </c>
      <c r="IW50" s="58">
        <v>63</v>
      </c>
      <c r="IX50" s="58">
        <v>70</v>
      </c>
      <c r="IY50" s="58">
        <v>64</v>
      </c>
      <c r="IZ50" s="58">
        <v>60</v>
      </c>
      <c r="JA50" s="58">
        <v>54</v>
      </c>
      <c r="JB50" s="58">
        <v>32</v>
      </c>
      <c r="JC50" s="75">
        <f t="shared" si="166"/>
        <v>653</v>
      </c>
      <c r="JD50" s="58">
        <v>45</v>
      </c>
      <c r="JE50" s="58">
        <v>43</v>
      </c>
      <c r="JF50" s="58">
        <v>48</v>
      </c>
      <c r="JG50" s="58">
        <v>39</v>
      </c>
      <c r="JH50" s="58">
        <v>58</v>
      </c>
      <c r="JI50" s="58">
        <v>29</v>
      </c>
      <c r="JJ50" s="58">
        <v>66</v>
      </c>
      <c r="JK50" s="58">
        <v>91</v>
      </c>
      <c r="JL50" s="58">
        <v>66</v>
      </c>
      <c r="JM50" s="58">
        <v>44</v>
      </c>
      <c r="JN50" s="58">
        <v>44</v>
      </c>
      <c r="JO50" s="58">
        <v>49</v>
      </c>
      <c r="JP50" s="75">
        <f t="shared" si="167"/>
        <v>622</v>
      </c>
      <c r="JQ50" s="58">
        <v>57</v>
      </c>
      <c r="JR50" s="58">
        <v>35</v>
      </c>
      <c r="JS50" s="58">
        <v>27</v>
      </c>
      <c r="JT50" s="58">
        <v>9</v>
      </c>
      <c r="JU50" s="58">
        <v>21</v>
      </c>
      <c r="JV50" s="58">
        <v>60</v>
      </c>
      <c r="JW50" s="58">
        <v>34</v>
      </c>
      <c r="JX50" s="58">
        <v>71</v>
      </c>
      <c r="JY50" s="58">
        <v>58</v>
      </c>
      <c r="JZ50" s="58">
        <v>66</v>
      </c>
      <c r="KA50" s="58">
        <v>53</v>
      </c>
      <c r="KB50" s="58">
        <v>45</v>
      </c>
      <c r="KC50" s="75">
        <f t="shared" si="168"/>
        <v>536</v>
      </c>
      <c r="KD50" s="58">
        <v>28</v>
      </c>
      <c r="KE50" s="58">
        <v>26</v>
      </c>
      <c r="KF50" s="58">
        <v>58</v>
      </c>
      <c r="KG50" s="58">
        <v>64</v>
      </c>
      <c r="KH50" s="58">
        <v>61</v>
      </c>
      <c r="KI50" s="58">
        <v>46</v>
      </c>
      <c r="KJ50" s="58">
        <v>49</v>
      </c>
      <c r="KK50" s="58">
        <v>50</v>
      </c>
      <c r="KL50" s="58">
        <v>74</v>
      </c>
      <c r="KM50" s="58">
        <v>82</v>
      </c>
      <c r="KN50" s="58">
        <v>63</v>
      </c>
      <c r="KO50" s="58">
        <v>58</v>
      </c>
      <c r="KP50" s="75">
        <f t="shared" si="169"/>
        <v>659</v>
      </c>
      <c r="KQ50" s="58">
        <v>54</v>
      </c>
      <c r="KR50" s="58">
        <v>43</v>
      </c>
      <c r="KS50" s="58">
        <v>59</v>
      </c>
      <c r="KT50" s="58">
        <v>48</v>
      </c>
      <c r="KU50" s="58">
        <v>31</v>
      </c>
      <c r="KV50" s="58">
        <v>28</v>
      </c>
      <c r="KW50" s="58">
        <v>54</v>
      </c>
      <c r="KX50" s="58">
        <v>87</v>
      </c>
      <c r="KY50" s="58">
        <v>56</v>
      </c>
      <c r="KZ50" s="58">
        <v>62</v>
      </c>
      <c r="LA50" s="58">
        <v>45</v>
      </c>
      <c r="LB50" s="58">
        <v>54</v>
      </c>
      <c r="LC50" s="75">
        <f t="shared" si="170"/>
        <v>621</v>
      </c>
      <c r="LD50" s="58">
        <v>27</v>
      </c>
      <c r="LE50" s="58">
        <v>32</v>
      </c>
      <c r="LF50" s="58">
        <v>30</v>
      </c>
      <c r="LG50" s="58">
        <v>31</v>
      </c>
      <c r="LH50" s="58">
        <v>59</v>
      </c>
      <c r="LI50" s="58">
        <v>53</v>
      </c>
      <c r="LJ50" s="58">
        <v>56</v>
      </c>
      <c r="LK50" s="58">
        <v>159</v>
      </c>
      <c r="LL50" s="58">
        <v>38</v>
      </c>
      <c r="LM50" s="58">
        <v>38</v>
      </c>
      <c r="LN50" s="58">
        <v>34</v>
      </c>
      <c r="LO50" s="58">
        <v>26</v>
      </c>
      <c r="LP50" s="75">
        <f t="shared" si="171"/>
        <v>583</v>
      </c>
      <c r="LQ50" s="169">
        <v>35</v>
      </c>
      <c r="LR50" s="169">
        <v>34</v>
      </c>
      <c r="LS50" s="169">
        <v>39</v>
      </c>
      <c r="LT50" s="169">
        <v>9</v>
      </c>
      <c r="LU50" s="169">
        <v>28</v>
      </c>
      <c r="LV50" s="169">
        <v>39</v>
      </c>
      <c r="LW50" s="169">
        <v>56</v>
      </c>
      <c r="LX50" s="169">
        <v>67</v>
      </c>
      <c r="LY50" s="169">
        <v>13</v>
      </c>
      <c r="LZ50" s="169">
        <v>0</v>
      </c>
      <c r="MA50" s="169">
        <v>0</v>
      </c>
      <c r="MB50" s="169">
        <v>0</v>
      </c>
      <c r="MC50" s="75">
        <f t="shared" si="172"/>
        <v>320</v>
      </c>
      <c r="MD50" s="169">
        <v>0</v>
      </c>
      <c r="ME50" s="169">
        <v>63</v>
      </c>
      <c r="MF50" s="169">
        <v>66</v>
      </c>
      <c r="MG50" s="169">
        <v>58</v>
      </c>
      <c r="MH50" s="169">
        <v>141</v>
      </c>
      <c r="MI50" s="169">
        <v>15</v>
      </c>
      <c r="MJ50" s="169">
        <v>154</v>
      </c>
      <c r="MK50" s="169"/>
      <c r="ML50" s="169"/>
      <c r="MM50" s="169"/>
      <c r="MN50" s="169"/>
      <c r="MO50" s="169"/>
      <c r="MP50" s="75">
        <f t="shared" si="173"/>
        <v>497</v>
      </c>
    </row>
    <row r="51" spans="1:354" s="20" customFormat="1" ht="26.25" thickBot="1" x14ac:dyDescent="0.3">
      <c r="A51" s="186"/>
      <c r="B51" s="187"/>
      <c r="C51" s="15" t="s">
        <v>45</v>
      </c>
      <c r="D51" s="80">
        <v>280</v>
      </c>
      <c r="E51" s="80">
        <v>321</v>
      </c>
      <c r="F51" s="80">
        <v>321</v>
      </c>
      <c r="G51" s="80">
        <v>290</v>
      </c>
      <c r="H51" s="80">
        <v>321</v>
      </c>
      <c r="I51" s="80">
        <v>314</v>
      </c>
      <c r="J51" s="80">
        <v>417</v>
      </c>
      <c r="K51" s="80">
        <v>497</v>
      </c>
      <c r="L51" s="80">
        <v>512</v>
      </c>
      <c r="M51" s="80">
        <v>412</v>
      </c>
      <c r="N51" s="80">
        <v>379</v>
      </c>
      <c r="O51" s="80">
        <v>286</v>
      </c>
      <c r="P51" s="81">
        <f>SUM(D51:O51)</f>
        <v>4350</v>
      </c>
      <c r="Q51" s="80">
        <v>307</v>
      </c>
      <c r="R51" s="80">
        <v>321</v>
      </c>
      <c r="S51" s="80">
        <v>268</v>
      </c>
      <c r="T51" s="80">
        <v>302</v>
      </c>
      <c r="U51" s="80">
        <v>238</v>
      </c>
      <c r="V51" s="80">
        <v>423</v>
      </c>
      <c r="W51" s="80">
        <v>464</v>
      </c>
      <c r="X51" s="80">
        <v>474</v>
      </c>
      <c r="Y51" s="80">
        <v>491</v>
      </c>
      <c r="Z51" s="80">
        <v>482</v>
      </c>
      <c r="AA51" s="80">
        <v>363</v>
      </c>
      <c r="AB51" s="80">
        <v>217</v>
      </c>
      <c r="AC51" s="81">
        <f>SUM(Q51:AB51)</f>
        <v>4350</v>
      </c>
      <c r="AD51" s="80">
        <v>391</v>
      </c>
      <c r="AE51" s="80">
        <v>322</v>
      </c>
      <c r="AF51" s="80">
        <v>343</v>
      </c>
      <c r="AG51" s="80">
        <v>292</v>
      </c>
      <c r="AH51" s="80">
        <v>350</v>
      </c>
      <c r="AI51" s="80">
        <v>379</v>
      </c>
      <c r="AJ51" s="80">
        <v>497</v>
      </c>
      <c r="AK51" s="80">
        <v>517</v>
      </c>
      <c r="AL51" s="80">
        <v>422</v>
      </c>
      <c r="AM51" s="80">
        <v>452</v>
      </c>
      <c r="AN51" s="80">
        <v>322</v>
      </c>
      <c r="AO51" s="80">
        <v>297</v>
      </c>
      <c r="AP51" s="81">
        <f>SUM(AD51:AO51)</f>
        <v>4584</v>
      </c>
      <c r="AQ51" s="80">
        <v>371</v>
      </c>
      <c r="AR51" s="80">
        <v>310</v>
      </c>
      <c r="AS51" s="80">
        <v>360</v>
      </c>
      <c r="AT51" s="80">
        <v>367</v>
      </c>
      <c r="AU51" s="80">
        <v>301</v>
      </c>
      <c r="AV51" s="80">
        <v>307</v>
      </c>
      <c r="AW51" s="80">
        <v>453</v>
      </c>
      <c r="AX51" s="80">
        <v>672</v>
      </c>
      <c r="AY51" s="80">
        <v>581</v>
      </c>
      <c r="AZ51" s="80">
        <v>501</v>
      </c>
      <c r="BA51" s="80">
        <v>276</v>
      </c>
      <c r="BB51" s="80">
        <v>480</v>
      </c>
      <c r="BC51" s="81">
        <f>SUM(AQ51:BB51)</f>
        <v>4979</v>
      </c>
      <c r="BD51" s="80">
        <v>817</v>
      </c>
      <c r="BE51" s="80">
        <v>277</v>
      </c>
      <c r="BF51" s="80">
        <v>326</v>
      </c>
      <c r="BG51" s="80">
        <v>295</v>
      </c>
      <c r="BH51" s="80">
        <v>347</v>
      </c>
      <c r="BI51" s="80">
        <v>315</v>
      </c>
      <c r="BJ51" s="80">
        <v>453</v>
      </c>
      <c r="BK51" s="80">
        <v>524</v>
      </c>
      <c r="BL51" s="80">
        <v>539</v>
      </c>
      <c r="BM51" s="80">
        <v>447</v>
      </c>
      <c r="BN51" s="80">
        <v>265</v>
      </c>
      <c r="BO51" s="80">
        <v>390</v>
      </c>
      <c r="BP51" s="82">
        <f>SUM(BD51:BO51)</f>
        <v>4995</v>
      </c>
      <c r="BQ51" s="80">
        <v>343</v>
      </c>
      <c r="BR51" s="80">
        <v>280</v>
      </c>
      <c r="BS51" s="80">
        <v>307</v>
      </c>
      <c r="BT51" s="80">
        <v>275</v>
      </c>
      <c r="BU51" s="80">
        <v>259</v>
      </c>
      <c r="BV51" s="80">
        <v>354</v>
      </c>
      <c r="BW51" s="80">
        <v>470</v>
      </c>
      <c r="BX51" s="80">
        <v>600</v>
      </c>
      <c r="BY51" s="80">
        <v>505</v>
      </c>
      <c r="BZ51" s="80">
        <v>477</v>
      </c>
      <c r="CA51" s="80">
        <v>362</v>
      </c>
      <c r="CB51" s="80">
        <v>326</v>
      </c>
      <c r="CC51" s="82">
        <f>SUM(BQ51:CB51)</f>
        <v>4558</v>
      </c>
      <c r="CD51" s="80">
        <v>326</v>
      </c>
      <c r="CE51" s="80">
        <v>271</v>
      </c>
      <c r="CF51" s="80">
        <v>343</v>
      </c>
      <c r="CG51" s="80">
        <v>293</v>
      </c>
      <c r="CH51" s="80">
        <v>351</v>
      </c>
      <c r="CI51" s="80">
        <v>367</v>
      </c>
      <c r="CJ51" s="80">
        <v>447</v>
      </c>
      <c r="CK51" s="80">
        <v>684</v>
      </c>
      <c r="CL51" s="80">
        <v>590</v>
      </c>
      <c r="CM51" s="80">
        <v>424</v>
      </c>
      <c r="CN51" s="80">
        <v>327</v>
      </c>
      <c r="CO51" s="80">
        <v>392</v>
      </c>
      <c r="CP51" s="81">
        <f>SUM(CD51:CO51)</f>
        <v>4815</v>
      </c>
      <c r="CQ51" s="80">
        <v>307</v>
      </c>
      <c r="CR51" s="80">
        <v>311</v>
      </c>
      <c r="CS51" s="80">
        <v>380</v>
      </c>
      <c r="CT51" s="80">
        <v>340</v>
      </c>
      <c r="CU51" s="80">
        <v>411</v>
      </c>
      <c r="CV51" s="80">
        <v>357</v>
      </c>
      <c r="CW51" s="80">
        <v>195</v>
      </c>
      <c r="CX51" s="80">
        <v>158</v>
      </c>
      <c r="CY51" s="80">
        <v>555</v>
      </c>
      <c r="CZ51" s="80">
        <v>413</v>
      </c>
      <c r="DA51" s="80">
        <v>527</v>
      </c>
      <c r="DB51" s="80">
        <v>380</v>
      </c>
      <c r="DC51" s="81">
        <f>SUM(CQ51:DB51)</f>
        <v>4334</v>
      </c>
      <c r="DD51" s="80">
        <v>407</v>
      </c>
      <c r="DE51" s="80">
        <v>329</v>
      </c>
      <c r="DF51" s="80">
        <v>386</v>
      </c>
      <c r="DG51" s="80">
        <v>399</v>
      </c>
      <c r="DH51" s="80">
        <v>412</v>
      </c>
      <c r="DI51" s="80">
        <v>407</v>
      </c>
      <c r="DJ51" s="80">
        <v>538</v>
      </c>
      <c r="DK51" s="80">
        <v>624</v>
      </c>
      <c r="DL51" s="80">
        <v>558</v>
      </c>
      <c r="DM51" s="80">
        <v>489</v>
      </c>
      <c r="DN51" s="80">
        <v>447</v>
      </c>
      <c r="DO51" s="80">
        <v>363</v>
      </c>
      <c r="DP51" s="81">
        <f>SUM(DD51:DO51)</f>
        <v>5359</v>
      </c>
      <c r="DQ51" s="80">
        <v>391</v>
      </c>
      <c r="DR51" s="80">
        <v>361</v>
      </c>
      <c r="DS51" s="80">
        <v>424</v>
      </c>
      <c r="DT51" s="80">
        <v>432</v>
      </c>
      <c r="DU51" s="80">
        <v>319</v>
      </c>
      <c r="DV51" s="80">
        <v>388</v>
      </c>
      <c r="DW51" s="80">
        <v>597</v>
      </c>
      <c r="DX51" s="80">
        <v>689</v>
      </c>
      <c r="DY51" s="80">
        <v>507</v>
      </c>
      <c r="DZ51" s="80">
        <v>546</v>
      </c>
      <c r="EA51" s="80">
        <v>431</v>
      </c>
      <c r="EB51" s="80">
        <v>389</v>
      </c>
      <c r="EC51" s="81">
        <f>SUM(DQ51:EB51)</f>
        <v>5474</v>
      </c>
      <c r="ED51" s="80">
        <v>419</v>
      </c>
      <c r="EE51" s="80">
        <v>373</v>
      </c>
      <c r="EF51" s="80">
        <v>414</v>
      </c>
      <c r="EG51" s="80">
        <v>403</v>
      </c>
      <c r="EH51" s="80">
        <v>364</v>
      </c>
      <c r="EI51" s="80">
        <v>369</v>
      </c>
      <c r="EJ51" s="80">
        <v>689</v>
      </c>
      <c r="EK51" s="80">
        <v>685</v>
      </c>
      <c r="EL51" s="80">
        <v>430</v>
      </c>
      <c r="EM51" s="80">
        <v>606</v>
      </c>
      <c r="EN51" s="80">
        <v>423</v>
      </c>
      <c r="EO51" s="80">
        <v>404</v>
      </c>
      <c r="EP51" s="82">
        <f>SUM(ED51:EO51)</f>
        <v>5579</v>
      </c>
      <c r="EQ51" s="80">
        <v>355</v>
      </c>
      <c r="ER51" s="80">
        <v>335</v>
      </c>
      <c r="ES51" s="80">
        <v>479</v>
      </c>
      <c r="ET51" s="80">
        <v>411</v>
      </c>
      <c r="EU51" s="80">
        <v>359</v>
      </c>
      <c r="EV51" s="80">
        <v>435</v>
      </c>
      <c r="EW51" s="80">
        <v>740</v>
      </c>
      <c r="EX51" s="80">
        <v>489</v>
      </c>
      <c r="EY51" s="80">
        <v>519</v>
      </c>
      <c r="EZ51" s="80">
        <v>556</v>
      </c>
      <c r="FA51" s="80">
        <v>355</v>
      </c>
      <c r="FB51" s="80">
        <v>463</v>
      </c>
      <c r="FC51" s="82">
        <f>SUM(EQ51:FB51)</f>
        <v>5496</v>
      </c>
      <c r="FD51" s="80">
        <f>SUM(FD43:FD50)</f>
        <v>447</v>
      </c>
      <c r="FE51" s="80">
        <f t="shared" ref="FE51:HP51" si="174">SUM(FE43:FE50)</f>
        <v>350</v>
      </c>
      <c r="FF51" s="80">
        <f t="shared" si="174"/>
        <v>460</v>
      </c>
      <c r="FG51" s="80">
        <f t="shared" si="174"/>
        <v>422</v>
      </c>
      <c r="FH51" s="80">
        <f t="shared" si="174"/>
        <v>437</v>
      </c>
      <c r="FI51" s="80">
        <f t="shared" si="174"/>
        <v>538</v>
      </c>
      <c r="FJ51" s="80">
        <f t="shared" si="174"/>
        <v>652</v>
      </c>
      <c r="FK51" s="80">
        <f t="shared" si="174"/>
        <v>489</v>
      </c>
      <c r="FL51" s="80">
        <f t="shared" si="174"/>
        <v>564</v>
      </c>
      <c r="FM51" s="80">
        <f t="shared" si="174"/>
        <v>577</v>
      </c>
      <c r="FN51" s="80">
        <f t="shared" si="174"/>
        <v>383</v>
      </c>
      <c r="FO51" s="80">
        <f t="shared" si="174"/>
        <v>406</v>
      </c>
      <c r="FP51" s="80">
        <f t="shared" si="174"/>
        <v>5725</v>
      </c>
      <c r="FQ51" s="80">
        <f t="shared" si="174"/>
        <v>299</v>
      </c>
      <c r="FR51" s="80">
        <f t="shared" si="174"/>
        <v>366</v>
      </c>
      <c r="FS51" s="80">
        <f t="shared" si="174"/>
        <v>442</v>
      </c>
      <c r="FT51" s="80">
        <f t="shared" si="174"/>
        <v>375</v>
      </c>
      <c r="FU51" s="80">
        <f t="shared" si="174"/>
        <v>481</v>
      </c>
      <c r="FV51" s="80">
        <f t="shared" si="174"/>
        <v>428</v>
      </c>
      <c r="FW51" s="80">
        <f t="shared" si="174"/>
        <v>540</v>
      </c>
      <c r="FX51" s="80">
        <f t="shared" si="174"/>
        <v>447</v>
      </c>
      <c r="FY51" s="80">
        <f t="shared" si="174"/>
        <v>607</v>
      </c>
      <c r="FZ51" s="80">
        <f t="shared" si="174"/>
        <v>498</v>
      </c>
      <c r="GA51" s="80">
        <f t="shared" si="174"/>
        <v>384</v>
      </c>
      <c r="GB51" s="80">
        <f t="shared" si="174"/>
        <v>392</v>
      </c>
      <c r="GC51" s="80">
        <f t="shared" si="174"/>
        <v>5259</v>
      </c>
      <c r="GD51" s="80">
        <f t="shared" si="174"/>
        <v>375</v>
      </c>
      <c r="GE51" s="80">
        <f t="shared" si="174"/>
        <v>320</v>
      </c>
      <c r="GF51" s="80">
        <f t="shared" si="174"/>
        <v>384</v>
      </c>
      <c r="GG51" s="80">
        <f t="shared" si="174"/>
        <v>448</v>
      </c>
      <c r="GH51" s="80">
        <f t="shared" si="174"/>
        <v>413</v>
      </c>
      <c r="GI51" s="80">
        <f>SUM(GI43:GI50)</f>
        <v>429</v>
      </c>
      <c r="GJ51" s="80">
        <f t="shared" si="174"/>
        <v>458</v>
      </c>
      <c r="GK51" s="80">
        <f t="shared" si="174"/>
        <v>505</v>
      </c>
      <c r="GL51" s="80">
        <f t="shared" si="174"/>
        <v>634</v>
      </c>
      <c r="GM51" s="80">
        <f t="shared" si="174"/>
        <v>506</v>
      </c>
      <c r="GN51" s="80">
        <f t="shared" si="174"/>
        <v>355.68</v>
      </c>
      <c r="GO51" s="80">
        <f t="shared" si="174"/>
        <v>311</v>
      </c>
      <c r="GP51" s="80">
        <f t="shared" si="174"/>
        <v>5138.68</v>
      </c>
      <c r="GQ51" s="80">
        <f t="shared" si="174"/>
        <v>373</v>
      </c>
      <c r="GR51" s="80">
        <f t="shared" si="174"/>
        <v>392</v>
      </c>
      <c r="GS51" s="80">
        <f t="shared" si="174"/>
        <v>434</v>
      </c>
      <c r="GT51" s="80">
        <f t="shared" si="174"/>
        <v>356</v>
      </c>
      <c r="GU51" s="80">
        <f t="shared" si="174"/>
        <v>413</v>
      </c>
      <c r="GV51" s="80">
        <f t="shared" si="174"/>
        <v>424</v>
      </c>
      <c r="GW51" s="80">
        <f t="shared" si="174"/>
        <v>350</v>
      </c>
      <c r="GX51" s="80">
        <f t="shared" si="174"/>
        <v>715</v>
      </c>
      <c r="GY51" s="80">
        <f t="shared" si="174"/>
        <v>539</v>
      </c>
      <c r="GZ51" s="80">
        <f t="shared" si="174"/>
        <v>475</v>
      </c>
      <c r="HA51" s="80">
        <f t="shared" si="174"/>
        <v>709</v>
      </c>
      <c r="HB51" s="80">
        <f t="shared" si="174"/>
        <v>380</v>
      </c>
      <c r="HC51" s="116">
        <f t="shared" si="174"/>
        <v>5560</v>
      </c>
      <c r="HD51" s="80">
        <f t="shared" si="174"/>
        <v>397</v>
      </c>
      <c r="HE51" s="80">
        <f t="shared" si="174"/>
        <v>378</v>
      </c>
      <c r="HF51" s="80">
        <f t="shared" si="174"/>
        <v>448</v>
      </c>
      <c r="HG51" s="80">
        <f t="shared" si="174"/>
        <v>436</v>
      </c>
      <c r="HH51" s="80">
        <f t="shared" si="174"/>
        <v>437</v>
      </c>
      <c r="HI51" s="80">
        <f t="shared" si="174"/>
        <v>432</v>
      </c>
      <c r="HJ51" s="80">
        <f t="shared" si="174"/>
        <v>383</v>
      </c>
      <c r="HK51" s="80">
        <f t="shared" si="174"/>
        <v>604</v>
      </c>
      <c r="HL51" s="80">
        <f t="shared" si="174"/>
        <v>492</v>
      </c>
      <c r="HM51" s="80">
        <f t="shared" si="174"/>
        <v>473</v>
      </c>
      <c r="HN51" s="80">
        <f t="shared" si="174"/>
        <v>364</v>
      </c>
      <c r="HO51" s="80">
        <f t="shared" si="174"/>
        <v>387</v>
      </c>
      <c r="HP51" s="80">
        <f t="shared" si="174"/>
        <v>5231</v>
      </c>
      <c r="HQ51" s="80">
        <f t="shared" ref="HQ51:IP51" si="175">SUM(HQ43:HQ50)</f>
        <v>401</v>
      </c>
      <c r="HR51" s="80">
        <f t="shared" si="175"/>
        <v>310</v>
      </c>
      <c r="HS51" s="80">
        <f t="shared" si="175"/>
        <v>440</v>
      </c>
      <c r="HT51" s="80">
        <f t="shared" si="175"/>
        <v>433</v>
      </c>
      <c r="HU51" s="80">
        <f t="shared" si="175"/>
        <v>427</v>
      </c>
      <c r="HV51" s="80">
        <f t="shared" si="175"/>
        <v>394</v>
      </c>
      <c r="HW51" s="80">
        <f t="shared" si="175"/>
        <v>395</v>
      </c>
      <c r="HX51" s="80">
        <f t="shared" si="175"/>
        <v>702</v>
      </c>
      <c r="HY51" s="80">
        <f t="shared" si="175"/>
        <v>530</v>
      </c>
      <c r="HZ51" s="80">
        <f t="shared" si="175"/>
        <v>470</v>
      </c>
      <c r="IA51" s="80">
        <f t="shared" si="175"/>
        <v>336</v>
      </c>
      <c r="IB51" s="80">
        <f t="shared" si="175"/>
        <v>383</v>
      </c>
      <c r="IC51" s="82">
        <f t="shared" si="175"/>
        <v>5221</v>
      </c>
      <c r="ID51" s="80">
        <f t="shared" si="175"/>
        <v>430</v>
      </c>
      <c r="IE51" s="80">
        <f t="shared" si="175"/>
        <v>377</v>
      </c>
      <c r="IF51" s="80">
        <f t="shared" si="175"/>
        <v>408</v>
      </c>
      <c r="IG51" s="80">
        <f t="shared" si="175"/>
        <v>373</v>
      </c>
      <c r="IH51" s="80">
        <f t="shared" si="175"/>
        <v>516</v>
      </c>
      <c r="II51" s="80">
        <f t="shared" si="175"/>
        <v>296</v>
      </c>
      <c r="IJ51" s="80">
        <f t="shared" si="175"/>
        <v>501</v>
      </c>
      <c r="IK51" s="80">
        <f t="shared" si="175"/>
        <v>607</v>
      </c>
      <c r="IL51" s="80">
        <f t="shared" si="175"/>
        <v>386</v>
      </c>
      <c r="IM51" s="80">
        <f t="shared" si="175"/>
        <v>486</v>
      </c>
      <c r="IN51" s="80">
        <f t="shared" si="175"/>
        <v>357</v>
      </c>
      <c r="IO51" s="80">
        <f t="shared" si="175"/>
        <v>951</v>
      </c>
      <c r="IP51" s="82">
        <f t="shared" si="175"/>
        <v>5688</v>
      </c>
      <c r="IQ51" s="80">
        <f>SUM(IQ43:IQ50)</f>
        <v>410</v>
      </c>
      <c r="IR51" s="80">
        <f t="shared" ref="IR51:JP51" si="176">SUM(IR43:IR50)</f>
        <v>310</v>
      </c>
      <c r="IS51" s="80">
        <f t="shared" si="176"/>
        <v>436</v>
      </c>
      <c r="IT51" s="80">
        <f t="shared" si="176"/>
        <v>388</v>
      </c>
      <c r="IU51" s="80">
        <f t="shared" si="176"/>
        <v>440</v>
      </c>
      <c r="IV51" s="80">
        <f t="shared" si="176"/>
        <v>349</v>
      </c>
      <c r="IW51" s="80">
        <f t="shared" si="176"/>
        <v>528</v>
      </c>
      <c r="IX51" s="80">
        <f t="shared" si="176"/>
        <v>540</v>
      </c>
      <c r="IY51" s="80">
        <f t="shared" si="176"/>
        <v>478</v>
      </c>
      <c r="IZ51" s="80">
        <f t="shared" si="176"/>
        <v>504</v>
      </c>
      <c r="JA51" s="80">
        <f t="shared" si="176"/>
        <v>361</v>
      </c>
      <c r="JB51" s="80">
        <f t="shared" si="176"/>
        <v>387</v>
      </c>
      <c r="JC51" s="82">
        <f t="shared" si="176"/>
        <v>5131</v>
      </c>
      <c r="JD51" s="80">
        <f t="shared" si="176"/>
        <v>373</v>
      </c>
      <c r="JE51" s="80">
        <f t="shared" si="176"/>
        <v>359</v>
      </c>
      <c r="JF51" s="80">
        <f t="shared" si="176"/>
        <v>378</v>
      </c>
      <c r="JG51" s="80">
        <f t="shared" si="176"/>
        <v>358</v>
      </c>
      <c r="JH51" s="80">
        <f t="shared" si="176"/>
        <v>373</v>
      </c>
      <c r="JI51" s="80">
        <f t="shared" si="176"/>
        <v>360</v>
      </c>
      <c r="JJ51" s="80">
        <f t="shared" si="176"/>
        <v>510</v>
      </c>
      <c r="JK51" s="80">
        <f t="shared" si="176"/>
        <v>520</v>
      </c>
      <c r="JL51" s="80">
        <f t="shared" si="176"/>
        <v>507</v>
      </c>
      <c r="JM51" s="80">
        <f t="shared" si="176"/>
        <v>386</v>
      </c>
      <c r="JN51" s="80">
        <f t="shared" si="176"/>
        <v>351</v>
      </c>
      <c r="JO51" s="80">
        <f t="shared" si="176"/>
        <v>426</v>
      </c>
      <c r="JP51" s="82">
        <f t="shared" si="176"/>
        <v>4901</v>
      </c>
      <c r="JQ51" s="80">
        <f t="shared" ref="JQ51:KC51" si="177">SUM(JQ43:JQ50)</f>
        <v>392</v>
      </c>
      <c r="JR51" s="80">
        <f t="shared" si="177"/>
        <v>336</v>
      </c>
      <c r="JS51" s="80">
        <f t="shared" si="177"/>
        <v>205</v>
      </c>
      <c r="JT51" s="80">
        <f t="shared" si="177"/>
        <v>85</v>
      </c>
      <c r="JU51" s="80">
        <f t="shared" si="177"/>
        <v>159</v>
      </c>
      <c r="JV51" s="80">
        <f t="shared" si="177"/>
        <v>423</v>
      </c>
      <c r="JW51" s="80">
        <f t="shared" si="177"/>
        <v>435</v>
      </c>
      <c r="JX51" s="80">
        <f t="shared" si="177"/>
        <v>434</v>
      </c>
      <c r="JY51" s="80">
        <f t="shared" si="177"/>
        <v>441</v>
      </c>
      <c r="JZ51" s="80">
        <f t="shared" si="177"/>
        <v>413</v>
      </c>
      <c r="KA51" s="80">
        <f t="shared" si="177"/>
        <v>383</v>
      </c>
      <c r="KB51" s="80">
        <f t="shared" si="177"/>
        <v>475</v>
      </c>
      <c r="KC51" s="82">
        <f t="shared" si="177"/>
        <v>4181</v>
      </c>
      <c r="KD51" s="80">
        <f t="shared" ref="KD51:KP51" si="178">SUM(KD43:KD50)</f>
        <v>218</v>
      </c>
      <c r="KE51" s="80">
        <f t="shared" si="178"/>
        <v>187</v>
      </c>
      <c r="KF51" s="80">
        <f t="shared" si="178"/>
        <v>517</v>
      </c>
      <c r="KG51" s="80">
        <f t="shared" si="178"/>
        <v>439</v>
      </c>
      <c r="KH51" s="80">
        <f t="shared" si="178"/>
        <v>389</v>
      </c>
      <c r="KI51" s="80">
        <f t="shared" si="178"/>
        <v>470</v>
      </c>
      <c r="KJ51" s="80">
        <f t="shared" si="178"/>
        <v>421</v>
      </c>
      <c r="KK51" s="80">
        <f t="shared" si="178"/>
        <v>425</v>
      </c>
      <c r="KL51" s="80">
        <f t="shared" si="178"/>
        <v>463</v>
      </c>
      <c r="KM51" s="80">
        <f t="shared" si="178"/>
        <v>494</v>
      </c>
      <c r="KN51" s="80">
        <f t="shared" si="178"/>
        <v>474</v>
      </c>
      <c r="KO51" s="80">
        <f t="shared" si="178"/>
        <v>466</v>
      </c>
      <c r="KP51" s="82">
        <f t="shared" si="178"/>
        <v>4963</v>
      </c>
      <c r="KQ51" s="80">
        <f t="shared" ref="KQ51:LC51" si="179">SUM(KQ43:KQ50)</f>
        <v>405</v>
      </c>
      <c r="KR51" s="80">
        <f t="shared" si="179"/>
        <v>334</v>
      </c>
      <c r="KS51" s="80">
        <f t="shared" si="179"/>
        <v>434</v>
      </c>
      <c r="KT51" s="80">
        <f t="shared" si="179"/>
        <v>298</v>
      </c>
      <c r="KU51" s="80">
        <f t="shared" si="179"/>
        <v>314</v>
      </c>
      <c r="KV51" s="80">
        <f t="shared" si="179"/>
        <v>206</v>
      </c>
      <c r="KW51" s="80">
        <f t="shared" ref="KW51:KX51" si="180">SUM(KW43:KW50)</f>
        <v>242</v>
      </c>
      <c r="KX51" s="80">
        <f t="shared" si="180"/>
        <v>652</v>
      </c>
      <c r="KY51" s="80">
        <f t="shared" si="179"/>
        <v>577</v>
      </c>
      <c r="KZ51" s="80">
        <f t="shared" si="179"/>
        <v>529</v>
      </c>
      <c r="LA51" s="80">
        <f t="shared" si="179"/>
        <v>400</v>
      </c>
      <c r="LB51" s="80">
        <f t="shared" si="179"/>
        <v>387</v>
      </c>
      <c r="LC51" s="82">
        <f t="shared" si="179"/>
        <v>4778</v>
      </c>
      <c r="LD51" s="80">
        <f t="shared" ref="LD51:LP51" si="181">SUM(LD43:LD50)</f>
        <v>341</v>
      </c>
      <c r="LE51" s="80">
        <f t="shared" si="181"/>
        <v>254</v>
      </c>
      <c r="LF51" s="80">
        <f t="shared" si="181"/>
        <v>355</v>
      </c>
      <c r="LG51" s="80">
        <f t="shared" si="181"/>
        <v>219</v>
      </c>
      <c r="LH51" s="80">
        <f t="shared" si="181"/>
        <v>454</v>
      </c>
      <c r="LI51" s="80">
        <f t="shared" si="181"/>
        <v>380</v>
      </c>
      <c r="LJ51" s="80">
        <f t="shared" si="181"/>
        <v>430</v>
      </c>
      <c r="LK51" s="80">
        <f t="shared" si="181"/>
        <v>529</v>
      </c>
      <c r="LL51" s="80">
        <f t="shared" si="181"/>
        <v>369</v>
      </c>
      <c r="LM51" s="80">
        <f t="shared" si="181"/>
        <v>319</v>
      </c>
      <c r="LN51" s="80">
        <f t="shared" si="181"/>
        <v>284</v>
      </c>
      <c r="LO51" s="80">
        <f t="shared" si="181"/>
        <v>239</v>
      </c>
      <c r="LP51" s="82">
        <f t="shared" si="181"/>
        <v>4173</v>
      </c>
      <c r="LQ51" s="80">
        <f t="shared" ref="LQ51:MC51" si="182">SUM(LQ43:LQ50)</f>
        <v>367</v>
      </c>
      <c r="LR51" s="80">
        <f t="shared" si="182"/>
        <v>246</v>
      </c>
      <c r="LS51" s="80">
        <f t="shared" si="182"/>
        <v>386</v>
      </c>
      <c r="LT51" s="80">
        <f t="shared" si="182"/>
        <v>277</v>
      </c>
      <c r="LU51" s="80">
        <f t="shared" si="182"/>
        <v>346</v>
      </c>
      <c r="LV51" s="80">
        <f t="shared" si="182"/>
        <v>297</v>
      </c>
      <c r="LW51" s="80">
        <f t="shared" si="182"/>
        <v>422</v>
      </c>
      <c r="LX51" s="80">
        <f t="shared" si="182"/>
        <v>379</v>
      </c>
      <c r="LY51" s="80">
        <f t="shared" si="182"/>
        <v>278</v>
      </c>
      <c r="LZ51" s="80">
        <f t="shared" si="182"/>
        <v>10</v>
      </c>
      <c r="MA51" s="80">
        <f t="shared" si="182"/>
        <v>13</v>
      </c>
      <c r="MB51" s="80">
        <f t="shared" si="182"/>
        <v>174</v>
      </c>
      <c r="MC51" s="82">
        <f t="shared" si="182"/>
        <v>3195</v>
      </c>
      <c r="MD51" s="80">
        <f t="shared" ref="MD51:MP51" si="183">SUM(MD43:MD50)</f>
        <v>346</v>
      </c>
      <c r="ME51" s="80">
        <f t="shared" si="183"/>
        <v>439</v>
      </c>
      <c r="MF51" s="80">
        <f t="shared" si="183"/>
        <v>391</v>
      </c>
      <c r="MG51" s="80">
        <f t="shared" si="183"/>
        <v>427</v>
      </c>
      <c r="MH51" s="80">
        <f t="shared" si="183"/>
        <v>514</v>
      </c>
      <c r="MI51" s="80">
        <f t="shared" si="183"/>
        <v>337</v>
      </c>
      <c r="MJ51" s="80">
        <f t="shared" si="183"/>
        <v>565</v>
      </c>
      <c r="MK51" s="80">
        <f t="shared" si="183"/>
        <v>0</v>
      </c>
      <c r="ML51" s="80">
        <f t="shared" si="183"/>
        <v>0</v>
      </c>
      <c r="MM51" s="80">
        <f t="shared" si="183"/>
        <v>0</v>
      </c>
      <c r="MN51" s="80">
        <f t="shared" si="183"/>
        <v>0</v>
      </c>
      <c r="MO51" s="80">
        <f t="shared" si="183"/>
        <v>0</v>
      </c>
      <c r="MP51" s="82">
        <f t="shared" si="183"/>
        <v>3019</v>
      </c>
    </row>
    <row r="52" spans="1:354" ht="33.75" x14ac:dyDescent="0.25">
      <c r="A52" s="182" t="s">
        <v>46</v>
      </c>
      <c r="B52" s="183"/>
      <c r="C52" s="21" t="s">
        <v>88</v>
      </c>
      <c r="D52" s="58"/>
      <c r="E52" s="58"/>
      <c r="F52" s="58"/>
      <c r="G52" s="58"/>
      <c r="H52" s="58"/>
      <c r="I52" s="58"/>
      <c r="J52" s="58"/>
      <c r="K52" s="58"/>
      <c r="L52" s="58"/>
      <c r="M52" s="57"/>
      <c r="N52" s="58"/>
      <c r="O52" s="58"/>
      <c r="P52" s="59">
        <f t="shared" ref="P52:P59" si="184">SUM(D52:O52)</f>
        <v>0</v>
      </c>
      <c r="Q52" s="58"/>
      <c r="R52" s="58"/>
      <c r="S52" s="58"/>
      <c r="T52" s="58"/>
      <c r="U52" s="58"/>
      <c r="V52" s="58"/>
      <c r="W52" s="58"/>
      <c r="X52" s="58"/>
      <c r="Y52" s="58"/>
      <c r="Z52" s="57"/>
      <c r="AA52" s="58"/>
      <c r="AB52" s="58"/>
      <c r="AC52" s="59">
        <f t="shared" ref="AC52:AC59" si="185">SUM(Q52:AB52)</f>
        <v>0</v>
      </c>
      <c r="AD52" s="58"/>
      <c r="AE52" s="58"/>
      <c r="AF52" s="58"/>
      <c r="AG52" s="58"/>
      <c r="AH52" s="58"/>
      <c r="AI52" s="58"/>
      <c r="AJ52" s="58"/>
      <c r="AK52" s="58"/>
      <c r="AL52" s="58"/>
      <c r="AM52" s="57"/>
      <c r="AN52" s="58"/>
      <c r="AO52" s="58"/>
      <c r="AP52" s="59">
        <f t="shared" ref="AP52:AP59" si="186">SUM(AD52:AO52)</f>
        <v>0</v>
      </c>
      <c r="AQ52" s="58"/>
      <c r="AR52" s="58"/>
      <c r="AS52" s="58"/>
      <c r="AT52" s="58"/>
      <c r="AU52" s="58"/>
      <c r="AV52" s="58"/>
      <c r="AW52" s="58"/>
      <c r="AX52" s="58"/>
      <c r="AY52" s="58"/>
      <c r="AZ52" s="57"/>
      <c r="BA52" s="58"/>
      <c r="BB52" s="58"/>
      <c r="BC52" s="59">
        <f t="shared" ref="BC52:BC59" si="187">SUM(AQ52:BB52)</f>
        <v>0</v>
      </c>
      <c r="BD52" s="58"/>
      <c r="BE52" s="58"/>
      <c r="BF52" s="58"/>
      <c r="BG52" s="58"/>
      <c r="BH52" s="58"/>
      <c r="BI52" s="58"/>
      <c r="BJ52" s="58"/>
      <c r="BK52" s="58"/>
      <c r="BL52" s="58"/>
      <c r="BM52" s="57"/>
      <c r="BN52" s="58"/>
      <c r="BO52" s="58"/>
      <c r="BP52" s="60">
        <f t="shared" ref="BP52:BP59" si="188">SUM(BD52:BO52)</f>
        <v>0</v>
      </c>
      <c r="BQ52" s="58"/>
      <c r="BR52" s="58"/>
      <c r="BS52" s="58"/>
      <c r="BT52" s="58"/>
      <c r="BU52" s="58"/>
      <c r="BV52" s="58"/>
      <c r="BW52" s="58"/>
      <c r="BX52" s="58"/>
      <c r="BY52" s="58"/>
      <c r="BZ52" s="57"/>
      <c r="CA52" s="58"/>
      <c r="CB52" s="58"/>
      <c r="CC52" s="60">
        <f t="shared" ref="CC52:CC59" si="189">SUM(BQ52:CB52)</f>
        <v>0</v>
      </c>
      <c r="CD52" s="58"/>
      <c r="CE52" s="58"/>
      <c r="CF52" s="58"/>
      <c r="CG52" s="58"/>
      <c r="CH52" s="58"/>
      <c r="CI52" s="58"/>
      <c r="CJ52" s="58"/>
      <c r="CK52" s="58"/>
      <c r="CL52" s="58"/>
      <c r="CM52" s="57"/>
      <c r="CN52" s="58"/>
      <c r="CO52" s="58"/>
      <c r="CP52" s="59">
        <f t="shared" ref="CP52:CP59" si="190">SUM(CD52:CO52)</f>
        <v>0</v>
      </c>
      <c r="CQ52" s="58"/>
      <c r="CR52" s="58"/>
      <c r="CS52" s="58"/>
      <c r="CT52" s="58"/>
      <c r="CU52" s="58"/>
      <c r="CV52" s="58"/>
      <c r="CW52" s="58"/>
      <c r="CX52" s="58"/>
      <c r="CY52" s="58"/>
      <c r="CZ52" s="57"/>
      <c r="DA52" s="58"/>
      <c r="DB52" s="58"/>
      <c r="DC52" s="59">
        <f t="shared" ref="DC52:DC59" si="191">SUM(CQ52:DB52)</f>
        <v>0</v>
      </c>
      <c r="DD52" s="58"/>
      <c r="DE52" s="58"/>
      <c r="DF52" s="58"/>
      <c r="DG52" s="58"/>
      <c r="DH52" s="58"/>
      <c r="DI52" s="58"/>
      <c r="DJ52" s="58"/>
      <c r="DK52" s="58"/>
      <c r="DL52" s="58"/>
      <c r="DM52" s="57"/>
      <c r="DN52" s="58"/>
      <c r="DO52" s="58"/>
      <c r="DP52" s="59">
        <f t="shared" ref="DP52:DP59" si="192">SUM(DD52:DO52)</f>
        <v>0</v>
      </c>
      <c r="DQ52" s="58"/>
      <c r="DR52" s="58"/>
      <c r="DS52" s="58"/>
      <c r="DT52" s="58"/>
      <c r="DU52" s="58"/>
      <c r="DV52" s="58"/>
      <c r="DW52" s="58"/>
      <c r="DX52" s="58"/>
      <c r="DY52" s="58"/>
      <c r="DZ52" s="57"/>
      <c r="EA52" s="58"/>
      <c r="EB52" s="58"/>
      <c r="EC52" s="59">
        <f t="shared" ref="EC52:EC59" si="193">SUM(DQ52:EB52)</f>
        <v>0</v>
      </c>
      <c r="ED52" s="58"/>
      <c r="EE52" s="58"/>
      <c r="EF52" s="58"/>
      <c r="EG52" s="58"/>
      <c r="EH52" s="58"/>
      <c r="EI52" s="58"/>
      <c r="EJ52" s="58"/>
      <c r="EK52" s="58"/>
      <c r="EL52" s="58"/>
      <c r="EM52" s="57"/>
      <c r="EN52" s="58"/>
      <c r="EO52" s="58"/>
      <c r="EP52" s="60">
        <f t="shared" ref="EP52:EP59" si="194">SUM(ED52:EO52)</f>
        <v>0</v>
      </c>
      <c r="EQ52" s="58"/>
      <c r="ER52" s="58"/>
      <c r="ES52" s="58"/>
      <c r="ET52" s="58"/>
      <c r="EU52" s="58"/>
      <c r="EV52" s="58"/>
      <c r="EW52" s="58"/>
      <c r="EX52" s="58"/>
      <c r="EY52" s="58"/>
      <c r="EZ52" s="57"/>
      <c r="FA52" s="58"/>
      <c r="FB52" s="58"/>
      <c r="FC52" s="60">
        <f t="shared" ref="FC52:FC59" si="195">SUM(EQ52:FB52)</f>
        <v>0</v>
      </c>
      <c r="FD52" s="58">
        <v>1</v>
      </c>
      <c r="FE52" s="58">
        <v>0</v>
      </c>
      <c r="FF52" s="58">
        <v>0</v>
      </c>
      <c r="FG52" s="58">
        <v>0</v>
      </c>
      <c r="FH52" s="58">
        <v>1</v>
      </c>
      <c r="FI52" s="58">
        <v>23</v>
      </c>
      <c r="FJ52" s="58">
        <v>1</v>
      </c>
      <c r="FK52" s="58">
        <v>0</v>
      </c>
      <c r="FL52" s="58">
        <v>3</v>
      </c>
      <c r="FM52" s="57">
        <v>2</v>
      </c>
      <c r="FN52" s="58">
        <v>1</v>
      </c>
      <c r="FO52" s="58">
        <v>2</v>
      </c>
      <c r="FP52" s="59">
        <f t="shared" ref="FP52:FP59" si="196">SUM(FD52:FO52)</f>
        <v>34</v>
      </c>
      <c r="FQ52" s="58">
        <v>1</v>
      </c>
      <c r="FR52" s="58">
        <v>2</v>
      </c>
      <c r="FS52" s="58">
        <v>2</v>
      </c>
      <c r="FT52" s="58">
        <v>1</v>
      </c>
      <c r="FU52" s="58">
        <v>1</v>
      </c>
      <c r="FV52" s="58">
        <v>0</v>
      </c>
      <c r="FW52" s="58">
        <v>5</v>
      </c>
      <c r="FX52" s="58">
        <v>2</v>
      </c>
      <c r="FY52" s="58">
        <v>2</v>
      </c>
      <c r="FZ52" s="57">
        <v>1</v>
      </c>
      <c r="GA52" s="58">
        <v>0</v>
      </c>
      <c r="GB52" s="58">
        <v>1</v>
      </c>
      <c r="GC52" s="59">
        <f t="shared" ref="GC52:GC59" si="197">SUM(FQ52:GB52)</f>
        <v>18</v>
      </c>
      <c r="GD52" s="58">
        <v>0</v>
      </c>
      <c r="GE52" s="58">
        <v>1</v>
      </c>
      <c r="GF52" s="58">
        <v>0</v>
      </c>
      <c r="GG52" s="58">
        <v>2</v>
      </c>
      <c r="GH52" s="58">
        <v>1</v>
      </c>
      <c r="GI52" s="58">
        <v>0</v>
      </c>
      <c r="GJ52" s="58">
        <v>1</v>
      </c>
      <c r="GK52" s="58">
        <v>0</v>
      </c>
      <c r="GL52" s="58">
        <v>4</v>
      </c>
      <c r="GM52" s="57">
        <v>1</v>
      </c>
      <c r="GN52" s="58">
        <v>0</v>
      </c>
      <c r="GO52" s="58">
        <v>0</v>
      </c>
      <c r="GP52" s="59">
        <f t="shared" ref="GP52:GP59" si="198">SUM(GD52:GO52)</f>
        <v>10</v>
      </c>
      <c r="GQ52" s="58">
        <v>4</v>
      </c>
      <c r="GR52" s="58">
        <v>1</v>
      </c>
      <c r="GS52" s="58">
        <v>1</v>
      </c>
      <c r="GT52" s="58">
        <v>1</v>
      </c>
      <c r="GU52" s="58">
        <v>0</v>
      </c>
      <c r="GV52" s="58">
        <v>1</v>
      </c>
      <c r="GW52" s="58">
        <v>0</v>
      </c>
      <c r="GX52" s="58">
        <v>1</v>
      </c>
      <c r="GY52" s="58">
        <v>0</v>
      </c>
      <c r="GZ52" s="57">
        <v>2</v>
      </c>
      <c r="HA52" s="58">
        <v>0</v>
      </c>
      <c r="HB52" s="58">
        <v>1</v>
      </c>
      <c r="HC52" s="60">
        <f t="shared" ref="HC52:HC59" si="199">SUM(GQ52:HB52)</f>
        <v>12</v>
      </c>
      <c r="HD52" s="58">
        <v>0</v>
      </c>
      <c r="HE52" s="58">
        <v>3</v>
      </c>
      <c r="HF52" s="58">
        <v>2</v>
      </c>
      <c r="HG52" s="58">
        <v>0</v>
      </c>
      <c r="HH52" s="58">
        <v>1</v>
      </c>
      <c r="HI52" s="58">
        <v>2</v>
      </c>
      <c r="HJ52" s="58">
        <v>1</v>
      </c>
      <c r="HK52" s="58">
        <v>1</v>
      </c>
      <c r="HL52" s="58">
        <v>2</v>
      </c>
      <c r="HM52" s="57">
        <v>0</v>
      </c>
      <c r="HN52" s="58">
        <v>0</v>
      </c>
      <c r="HO52" s="58">
        <v>2</v>
      </c>
      <c r="HP52" s="59">
        <f t="shared" ref="HP52:HP59" si="200">SUM(HD52:HO52)</f>
        <v>14</v>
      </c>
      <c r="HQ52" s="58">
        <v>0</v>
      </c>
      <c r="HR52" s="58">
        <v>2</v>
      </c>
      <c r="HS52" s="58">
        <v>1</v>
      </c>
      <c r="HT52" s="58">
        <v>1</v>
      </c>
      <c r="HU52" s="58">
        <v>2</v>
      </c>
      <c r="HV52" s="58">
        <v>3</v>
      </c>
      <c r="HW52" s="58">
        <v>0</v>
      </c>
      <c r="HX52" s="58">
        <v>2</v>
      </c>
      <c r="HY52" s="58">
        <v>0</v>
      </c>
      <c r="HZ52" s="57">
        <v>2</v>
      </c>
      <c r="IA52" s="58">
        <v>4</v>
      </c>
      <c r="IB52" s="58">
        <v>1</v>
      </c>
      <c r="IC52" s="60">
        <f t="shared" ref="IC52:IC59" si="201">SUM(HQ52:IB52)</f>
        <v>18</v>
      </c>
      <c r="ID52" s="58">
        <v>1</v>
      </c>
      <c r="IE52" s="58">
        <v>1</v>
      </c>
      <c r="IF52" s="58">
        <v>4</v>
      </c>
      <c r="IG52" s="58">
        <v>3</v>
      </c>
      <c r="IH52" s="58">
        <v>1</v>
      </c>
      <c r="II52" s="58">
        <v>0</v>
      </c>
      <c r="IJ52" s="58">
        <v>2</v>
      </c>
      <c r="IK52" s="58">
        <v>1</v>
      </c>
      <c r="IL52" s="58">
        <v>0</v>
      </c>
      <c r="IM52" s="57">
        <v>2</v>
      </c>
      <c r="IN52" s="58">
        <v>3</v>
      </c>
      <c r="IO52" s="58">
        <v>3</v>
      </c>
      <c r="IP52" s="60">
        <f t="shared" ref="IP52:IP59" si="202">SUM(ID52:IO52)</f>
        <v>21</v>
      </c>
      <c r="IQ52" s="58">
        <v>0</v>
      </c>
      <c r="IR52" s="58">
        <v>2</v>
      </c>
      <c r="IS52" s="58">
        <v>1</v>
      </c>
      <c r="IT52" s="58">
        <v>1</v>
      </c>
      <c r="IU52" s="58">
        <v>3</v>
      </c>
      <c r="IV52" s="58">
        <v>1</v>
      </c>
      <c r="IW52" s="58">
        <v>2</v>
      </c>
      <c r="IX52" s="58">
        <v>1</v>
      </c>
      <c r="IY52" s="58">
        <v>3</v>
      </c>
      <c r="IZ52" s="57">
        <v>5</v>
      </c>
      <c r="JA52" s="58">
        <v>4</v>
      </c>
      <c r="JB52" s="58">
        <v>3</v>
      </c>
      <c r="JC52" s="60">
        <f t="shared" ref="JC52:JC59" si="203">SUM(IQ52:JB52)</f>
        <v>26</v>
      </c>
      <c r="JD52" s="58">
        <v>1</v>
      </c>
      <c r="JE52" s="58">
        <v>3</v>
      </c>
      <c r="JF52" s="58">
        <v>1</v>
      </c>
      <c r="JG52" s="58">
        <v>2</v>
      </c>
      <c r="JH52" s="58">
        <v>2</v>
      </c>
      <c r="JI52" s="58">
        <v>3</v>
      </c>
      <c r="JJ52" s="58">
        <v>2</v>
      </c>
      <c r="JK52" s="58">
        <v>1</v>
      </c>
      <c r="JL52" s="58">
        <v>4</v>
      </c>
      <c r="JM52" s="57">
        <v>0</v>
      </c>
      <c r="JN52" s="58">
        <v>3</v>
      </c>
      <c r="JO52" s="58">
        <v>4</v>
      </c>
      <c r="JP52" s="60">
        <f t="shared" ref="JP52:JP59" si="204">SUM(JD52:JO52)</f>
        <v>26</v>
      </c>
      <c r="JQ52" s="58">
        <v>2</v>
      </c>
      <c r="JR52" s="58">
        <v>3</v>
      </c>
      <c r="JS52" s="58">
        <v>0</v>
      </c>
      <c r="JT52" s="58">
        <v>0</v>
      </c>
      <c r="JU52" s="58">
        <v>1</v>
      </c>
      <c r="JV52" s="58">
        <v>2</v>
      </c>
      <c r="JW52" s="58">
        <v>2</v>
      </c>
      <c r="JX52" s="58">
        <v>2</v>
      </c>
      <c r="JY52" s="58">
        <v>0</v>
      </c>
      <c r="JZ52" s="57">
        <v>0</v>
      </c>
      <c r="KA52" s="58">
        <v>0</v>
      </c>
      <c r="KB52" s="58">
        <v>3</v>
      </c>
      <c r="KC52" s="60">
        <f t="shared" ref="KC52:KC59" si="205">SUM(JQ52:KB52)</f>
        <v>15</v>
      </c>
      <c r="KD52" s="58">
        <v>2</v>
      </c>
      <c r="KE52" s="58">
        <v>0</v>
      </c>
      <c r="KF52" s="58">
        <v>1</v>
      </c>
      <c r="KG52" s="58">
        <v>2</v>
      </c>
      <c r="KH52" s="58">
        <v>1</v>
      </c>
      <c r="KI52" s="58">
        <v>40</v>
      </c>
      <c r="KJ52" s="58">
        <v>1</v>
      </c>
      <c r="KK52" s="58">
        <v>1</v>
      </c>
      <c r="KL52" s="58">
        <v>1</v>
      </c>
      <c r="KM52" s="57">
        <v>0</v>
      </c>
      <c r="KN52" s="58">
        <v>2</v>
      </c>
      <c r="KO52" s="58">
        <v>3</v>
      </c>
      <c r="KP52" s="60">
        <f t="shared" ref="KP52:KP59" si="206">SUM(KD52:KO52)</f>
        <v>54</v>
      </c>
      <c r="KQ52" s="58">
        <v>1</v>
      </c>
      <c r="KR52" s="58">
        <v>1</v>
      </c>
      <c r="KS52" s="58">
        <v>2</v>
      </c>
      <c r="KT52" s="58">
        <v>1</v>
      </c>
      <c r="KU52" s="58">
        <v>0</v>
      </c>
      <c r="KV52" s="58">
        <v>0</v>
      </c>
      <c r="KW52" s="58">
        <v>2</v>
      </c>
      <c r="KX52" s="58">
        <v>4</v>
      </c>
      <c r="KY52" s="58">
        <v>3</v>
      </c>
      <c r="KZ52" s="57">
        <v>2</v>
      </c>
      <c r="LA52" s="58">
        <v>1</v>
      </c>
      <c r="LB52" s="58">
        <v>1</v>
      </c>
      <c r="LC52" s="60">
        <f t="shared" ref="LC52:LC59" si="207">SUM(KQ52:LB52)</f>
        <v>18</v>
      </c>
      <c r="LD52" s="58">
        <v>1</v>
      </c>
      <c r="LE52" s="58">
        <v>0</v>
      </c>
      <c r="LF52" s="58">
        <v>1</v>
      </c>
      <c r="LG52" s="58">
        <v>1</v>
      </c>
      <c r="LH52" s="58">
        <v>2</v>
      </c>
      <c r="LI52" s="58">
        <v>3</v>
      </c>
      <c r="LJ52" s="58">
        <v>0</v>
      </c>
      <c r="LK52" s="58">
        <v>3</v>
      </c>
      <c r="LL52" s="58">
        <v>2</v>
      </c>
      <c r="LM52" s="57">
        <v>1</v>
      </c>
      <c r="LN52" s="58">
        <v>3</v>
      </c>
      <c r="LO52" s="58">
        <v>0</v>
      </c>
      <c r="LP52" s="60">
        <f t="shared" ref="LP52:LP59" si="208">SUM(LD52:LO52)</f>
        <v>17</v>
      </c>
      <c r="LQ52" s="169">
        <v>2</v>
      </c>
      <c r="LR52" s="169">
        <v>0</v>
      </c>
      <c r="LS52" s="169">
        <v>0</v>
      </c>
      <c r="LT52" s="169">
        <v>3</v>
      </c>
      <c r="LU52" s="169">
        <v>2</v>
      </c>
      <c r="LV52" s="169">
        <v>0</v>
      </c>
      <c r="LW52" s="169">
        <v>0</v>
      </c>
      <c r="LX52" s="169">
        <v>2</v>
      </c>
      <c r="LY52" s="169">
        <v>0</v>
      </c>
      <c r="LZ52" s="168">
        <v>0</v>
      </c>
      <c r="MA52" s="169">
        <v>0</v>
      </c>
      <c r="MB52" s="169">
        <v>0</v>
      </c>
      <c r="MC52" s="60">
        <f t="shared" ref="MC52:MC59" si="209">SUM(LQ52:MB52)</f>
        <v>9</v>
      </c>
      <c r="MD52" s="169">
        <v>1</v>
      </c>
      <c r="ME52" s="169">
        <v>0</v>
      </c>
      <c r="MF52" s="169">
        <v>0</v>
      </c>
      <c r="MG52" s="169">
        <v>2</v>
      </c>
      <c r="MH52" s="169">
        <v>1</v>
      </c>
      <c r="MI52" s="169">
        <v>3</v>
      </c>
      <c r="MJ52" s="169">
        <v>0</v>
      </c>
      <c r="MK52" s="169"/>
      <c r="ML52" s="169"/>
      <c r="MM52" s="168"/>
      <c r="MN52" s="169"/>
      <c r="MO52" s="169"/>
      <c r="MP52" s="60">
        <f t="shared" ref="MP52:MP59" si="210">SUM(MD52:MO52)</f>
        <v>7</v>
      </c>
    </row>
    <row r="53" spans="1:354" x14ac:dyDescent="0.25">
      <c r="A53" s="184"/>
      <c r="B53" s="185"/>
      <c r="C53" s="96" t="s">
        <v>89</v>
      </c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63">
        <f t="shared" si="184"/>
        <v>0</v>
      </c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63">
        <f t="shared" si="185"/>
        <v>0</v>
      </c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63">
        <f t="shared" si="186"/>
        <v>0</v>
      </c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63">
        <f t="shared" si="187"/>
        <v>0</v>
      </c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64">
        <f t="shared" si="188"/>
        <v>0</v>
      </c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64">
        <f t="shared" si="189"/>
        <v>0</v>
      </c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63">
        <f t="shared" si="190"/>
        <v>0</v>
      </c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63">
        <f t="shared" si="191"/>
        <v>0</v>
      </c>
      <c r="DD53" s="58"/>
      <c r="DE53" s="58"/>
      <c r="DF53" s="58"/>
      <c r="DG53" s="58"/>
      <c r="DH53" s="58"/>
      <c r="DI53" s="58"/>
      <c r="DJ53" s="58"/>
      <c r="DK53" s="58"/>
      <c r="DL53" s="58"/>
      <c r="DM53" s="58"/>
      <c r="DN53" s="58"/>
      <c r="DO53" s="58"/>
      <c r="DP53" s="63">
        <f t="shared" si="192"/>
        <v>0</v>
      </c>
      <c r="DQ53" s="58"/>
      <c r="DR53" s="58"/>
      <c r="DS53" s="58"/>
      <c r="DT53" s="58"/>
      <c r="DU53" s="58"/>
      <c r="DV53" s="58"/>
      <c r="DW53" s="58"/>
      <c r="DX53" s="58"/>
      <c r="DY53" s="58"/>
      <c r="DZ53" s="58"/>
      <c r="EA53" s="58"/>
      <c r="EB53" s="58"/>
      <c r="EC53" s="63">
        <f t="shared" si="193"/>
        <v>0</v>
      </c>
      <c r="ED53" s="58"/>
      <c r="EE53" s="58"/>
      <c r="EF53" s="58"/>
      <c r="EG53" s="58"/>
      <c r="EH53" s="58"/>
      <c r="EI53" s="58"/>
      <c r="EJ53" s="58"/>
      <c r="EK53" s="58"/>
      <c r="EL53" s="58"/>
      <c r="EM53" s="58"/>
      <c r="EN53" s="58"/>
      <c r="EO53" s="58"/>
      <c r="EP53" s="64">
        <f t="shared" si="194"/>
        <v>0</v>
      </c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64">
        <f t="shared" si="195"/>
        <v>0</v>
      </c>
      <c r="FD53" s="58">
        <v>24</v>
      </c>
      <c r="FE53" s="58">
        <v>28</v>
      </c>
      <c r="FF53" s="58">
        <v>57</v>
      </c>
      <c r="FG53" s="58">
        <v>26</v>
      </c>
      <c r="FH53" s="58">
        <v>24</v>
      </c>
      <c r="FI53" s="58">
        <v>42</v>
      </c>
      <c r="FJ53" s="58">
        <v>28</v>
      </c>
      <c r="FK53" s="58">
        <v>17</v>
      </c>
      <c r="FL53" s="58">
        <v>27</v>
      </c>
      <c r="FM53" s="58">
        <v>27</v>
      </c>
      <c r="FN53" s="58">
        <v>17</v>
      </c>
      <c r="FO53" s="58">
        <v>23</v>
      </c>
      <c r="FP53" s="63">
        <f t="shared" si="196"/>
        <v>340</v>
      </c>
      <c r="FQ53" s="58">
        <v>38</v>
      </c>
      <c r="FR53" s="58">
        <v>25</v>
      </c>
      <c r="FS53" s="58">
        <v>40</v>
      </c>
      <c r="FT53" s="58">
        <v>22</v>
      </c>
      <c r="FU53" s="58">
        <v>33</v>
      </c>
      <c r="FV53" s="58">
        <v>38</v>
      </c>
      <c r="FW53" s="58">
        <v>20</v>
      </c>
      <c r="FX53" s="58">
        <v>23</v>
      </c>
      <c r="FY53" s="58">
        <v>31</v>
      </c>
      <c r="FZ53" s="58">
        <v>34</v>
      </c>
      <c r="GA53" s="58">
        <v>19</v>
      </c>
      <c r="GB53" s="58">
        <v>26</v>
      </c>
      <c r="GC53" s="63">
        <f t="shared" si="197"/>
        <v>349</v>
      </c>
      <c r="GD53" s="58">
        <v>106</v>
      </c>
      <c r="GE53" s="58">
        <v>21</v>
      </c>
      <c r="GF53" s="58">
        <v>21</v>
      </c>
      <c r="GG53" s="58">
        <v>32</v>
      </c>
      <c r="GH53" s="58">
        <v>45</v>
      </c>
      <c r="GI53" s="58">
        <v>42</v>
      </c>
      <c r="GJ53" s="58">
        <v>28</v>
      </c>
      <c r="GK53" s="58">
        <v>20</v>
      </c>
      <c r="GL53" s="58">
        <v>33</v>
      </c>
      <c r="GM53" s="58">
        <v>34</v>
      </c>
      <c r="GN53" s="58">
        <v>22</v>
      </c>
      <c r="GO53" s="58">
        <v>25</v>
      </c>
      <c r="GP53" s="63">
        <f t="shared" si="198"/>
        <v>429</v>
      </c>
      <c r="GQ53" s="58">
        <v>20</v>
      </c>
      <c r="GR53" s="58">
        <v>21</v>
      </c>
      <c r="GS53" s="58">
        <v>29</v>
      </c>
      <c r="GT53" s="58">
        <v>24</v>
      </c>
      <c r="GU53" s="58">
        <v>22</v>
      </c>
      <c r="GV53" s="58">
        <v>32</v>
      </c>
      <c r="GW53" s="58">
        <v>28</v>
      </c>
      <c r="GX53" s="58">
        <v>34</v>
      </c>
      <c r="GY53" s="58">
        <v>44</v>
      </c>
      <c r="GZ53" s="58">
        <v>43</v>
      </c>
      <c r="HA53" s="58">
        <v>22</v>
      </c>
      <c r="HB53" s="58">
        <v>27</v>
      </c>
      <c r="HC53" s="64">
        <f t="shared" si="199"/>
        <v>346</v>
      </c>
      <c r="HD53" s="58">
        <v>21</v>
      </c>
      <c r="HE53" s="58">
        <v>27</v>
      </c>
      <c r="HF53" s="58">
        <v>24</v>
      </c>
      <c r="HG53" s="58">
        <v>3</v>
      </c>
      <c r="HH53" s="58">
        <v>34</v>
      </c>
      <c r="HI53" s="58">
        <v>43</v>
      </c>
      <c r="HJ53" s="58">
        <v>29</v>
      </c>
      <c r="HK53" s="58">
        <v>36</v>
      </c>
      <c r="HL53" s="58">
        <v>31</v>
      </c>
      <c r="HM53" s="58">
        <v>30</v>
      </c>
      <c r="HN53" s="58">
        <v>33</v>
      </c>
      <c r="HO53" s="58">
        <v>27</v>
      </c>
      <c r="HP53" s="63">
        <f t="shared" si="200"/>
        <v>338</v>
      </c>
      <c r="HQ53" s="58">
        <v>26</v>
      </c>
      <c r="HR53" s="58">
        <v>33</v>
      </c>
      <c r="HS53" s="58">
        <v>28</v>
      </c>
      <c r="HT53" s="58">
        <v>35</v>
      </c>
      <c r="HU53" s="58">
        <v>27</v>
      </c>
      <c r="HV53" s="58">
        <v>26</v>
      </c>
      <c r="HW53" s="58">
        <v>18</v>
      </c>
      <c r="HX53" s="58">
        <v>32</v>
      </c>
      <c r="HY53" s="58">
        <v>36</v>
      </c>
      <c r="HZ53" s="58">
        <v>42</v>
      </c>
      <c r="IA53" s="58">
        <v>109</v>
      </c>
      <c r="IB53" s="58">
        <v>21</v>
      </c>
      <c r="IC53" s="64">
        <f t="shared" si="201"/>
        <v>433</v>
      </c>
      <c r="ID53" s="58">
        <v>35</v>
      </c>
      <c r="IE53" s="58">
        <v>35</v>
      </c>
      <c r="IF53" s="58">
        <v>23</v>
      </c>
      <c r="IG53" s="58">
        <v>39</v>
      </c>
      <c r="IH53" s="58">
        <v>31</v>
      </c>
      <c r="II53" s="58">
        <v>22</v>
      </c>
      <c r="IJ53" s="58">
        <v>35</v>
      </c>
      <c r="IK53" s="58">
        <v>34</v>
      </c>
      <c r="IL53" s="58">
        <v>18</v>
      </c>
      <c r="IM53" s="58">
        <v>42</v>
      </c>
      <c r="IN53" s="58">
        <v>25</v>
      </c>
      <c r="IO53" s="58">
        <v>24</v>
      </c>
      <c r="IP53" s="64">
        <f t="shared" si="202"/>
        <v>363</v>
      </c>
      <c r="IQ53" s="58">
        <v>22</v>
      </c>
      <c r="IR53" s="58">
        <v>42</v>
      </c>
      <c r="IS53" s="58">
        <v>27</v>
      </c>
      <c r="IT53" s="58">
        <v>25</v>
      </c>
      <c r="IU53" s="58">
        <v>29</v>
      </c>
      <c r="IV53" s="58">
        <v>24</v>
      </c>
      <c r="IW53" s="58">
        <v>34</v>
      </c>
      <c r="IX53" s="58">
        <v>29</v>
      </c>
      <c r="IY53" s="58">
        <v>37</v>
      </c>
      <c r="IZ53" s="58">
        <v>40</v>
      </c>
      <c r="JA53" s="58">
        <v>25</v>
      </c>
      <c r="JB53" s="58">
        <v>35</v>
      </c>
      <c r="JC53" s="64">
        <f t="shared" si="203"/>
        <v>369</v>
      </c>
      <c r="JD53" s="58">
        <v>34</v>
      </c>
      <c r="JE53" s="58">
        <v>25</v>
      </c>
      <c r="JF53" s="58">
        <v>32</v>
      </c>
      <c r="JG53" s="58">
        <v>18</v>
      </c>
      <c r="JH53" s="58">
        <v>32</v>
      </c>
      <c r="JI53" s="58">
        <v>23</v>
      </c>
      <c r="JJ53" s="58">
        <v>43</v>
      </c>
      <c r="JK53" s="58">
        <v>37</v>
      </c>
      <c r="JL53" s="58">
        <v>36</v>
      </c>
      <c r="JM53" s="58">
        <v>21</v>
      </c>
      <c r="JN53" s="58">
        <v>62</v>
      </c>
      <c r="JO53" s="58">
        <v>29</v>
      </c>
      <c r="JP53" s="64">
        <f t="shared" si="204"/>
        <v>392</v>
      </c>
      <c r="JQ53" s="58">
        <v>26</v>
      </c>
      <c r="JR53" s="58">
        <v>32</v>
      </c>
      <c r="JS53" s="58">
        <v>8</v>
      </c>
      <c r="JT53" s="58">
        <v>3</v>
      </c>
      <c r="JU53" s="58">
        <v>18</v>
      </c>
      <c r="JV53" s="58">
        <v>39</v>
      </c>
      <c r="JW53" s="58">
        <v>43</v>
      </c>
      <c r="JX53" s="58">
        <v>27</v>
      </c>
      <c r="JY53" s="58">
        <v>32</v>
      </c>
      <c r="JZ53" s="58">
        <v>29</v>
      </c>
      <c r="KA53" s="58">
        <v>37</v>
      </c>
      <c r="KB53" s="58">
        <v>36</v>
      </c>
      <c r="KC53" s="64">
        <f t="shared" si="205"/>
        <v>330</v>
      </c>
      <c r="KD53" s="58">
        <v>16</v>
      </c>
      <c r="KE53" s="58">
        <v>13</v>
      </c>
      <c r="KF53" s="58">
        <v>41</v>
      </c>
      <c r="KG53" s="58">
        <v>34</v>
      </c>
      <c r="KH53" s="58">
        <v>25</v>
      </c>
      <c r="KI53" s="58">
        <v>3</v>
      </c>
      <c r="KJ53" s="58">
        <v>22</v>
      </c>
      <c r="KK53" s="58">
        <v>29</v>
      </c>
      <c r="KL53" s="58">
        <v>40</v>
      </c>
      <c r="KM53" s="58">
        <v>35</v>
      </c>
      <c r="KN53" s="58">
        <v>35</v>
      </c>
      <c r="KO53" s="58">
        <v>33</v>
      </c>
      <c r="KP53" s="64">
        <f t="shared" si="206"/>
        <v>326</v>
      </c>
      <c r="KQ53" s="58">
        <v>41</v>
      </c>
      <c r="KR53" s="58">
        <v>30</v>
      </c>
      <c r="KS53" s="58">
        <v>38</v>
      </c>
      <c r="KT53" s="58">
        <v>20</v>
      </c>
      <c r="KU53" s="58">
        <v>27</v>
      </c>
      <c r="KV53" s="58">
        <v>13</v>
      </c>
      <c r="KW53" s="58">
        <v>15</v>
      </c>
      <c r="KX53" s="58">
        <v>37</v>
      </c>
      <c r="KY53" s="58">
        <v>36</v>
      </c>
      <c r="KZ53" s="58">
        <v>21</v>
      </c>
      <c r="LA53" s="58">
        <v>32</v>
      </c>
      <c r="LB53" s="58">
        <v>24</v>
      </c>
      <c r="LC53" s="64">
        <f t="shared" si="207"/>
        <v>334</v>
      </c>
      <c r="LD53" s="58">
        <v>37</v>
      </c>
      <c r="LE53" s="58">
        <v>15</v>
      </c>
      <c r="LF53" s="58">
        <v>21</v>
      </c>
      <c r="LG53" s="58">
        <v>27</v>
      </c>
      <c r="LH53" s="58">
        <v>46</v>
      </c>
      <c r="LI53" s="58">
        <v>26</v>
      </c>
      <c r="LJ53" s="58">
        <v>32</v>
      </c>
      <c r="LK53" s="58">
        <v>42</v>
      </c>
      <c r="LL53" s="58">
        <v>32</v>
      </c>
      <c r="LM53" s="58">
        <v>37</v>
      </c>
      <c r="LN53" s="58">
        <v>45</v>
      </c>
      <c r="LO53" s="58">
        <v>22</v>
      </c>
      <c r="LP53" s="64">
        <f t="shared" si="208"/>
        <v>382</v>
      </c>
      <c r="LQ53" s="169">
        <v>32</v>
      </c>
      <c r="LR53" s="169">
        <v>16</v>
      </c>
      <c r="LS53" s="169">
        <v>32</v>
      </c>
      <c r="LT53" s="169">
        <v>21</v>
      </c>
      <c r="LU53" s="169">
        <v>26</v>
      </c>
      <c r="LV53" s="169">
        <v>25</v>
      </c>
      <c r="LW53" s="169">
        <v>30</v>
      </c>
      <c r="LX53" s="169">
        <v>30</v>
      </c>
      <c r="LY53" s="169">
        <v>24</v>
      </c>
      <c r="LZ53" s="169">
        <v>0</v>
      </c>
      <c r="MA53" s="169">
        <v>0</v>
      </c>
      <c r="MB53" s="169">
        <v>13</v>
      </c>
      <c r="MC53" s="64">
        <f t="shared" si="209"/>
        <v>249</v>
      </c>
      <c r="MD53" s="169">
        <v>29</v>
      </c>
      <c r="ME53" s="169">
        <v>33</v>
      </c>
      <c r="MF53" s="169">
        <v>25</v>
      </c>
      <c r="MG53" s="169">
        <v>32</v>
      </c>
      <c r="MH53" s="169">
        <v>28</v>
      </c>
      <c r="MI53" s="169">
        <v>31</v>
      </c>
      <c r="MJ53" s="169">
        <v>38</v>
      </c>
      <c r="MK53" s="169"/>
      <c r="ML53" s="169"/>
      <c r="MM53" s="169"/>
      <c r="MN53" s="169"/>
      <c r="MO53" s="169"/>
      <c r="MP53" s="64">
        <f t="shared" si="210"/>
        <v>216</v>
      </c>
    </row>
    <row r="54" spans="1:354" x14ac:dyDescent="0.25">
      <c r="A54" s="184"/>
      <c r="B54" s="185"/>
      <c r="C54" s="96" t="s">
        <v>90</v>
      </c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63">
        <f t="shared" si="184"/>
        <v>0</v>
      </c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63">
        <f t="shared" si="185"/>
        <v>0</v>
      </c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63">
        <f t="shared" si="186"/>
        <v>0</v>
      </c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63">
        <f t="shared" si="187"/>
        <v>0</v>
      </c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64">
        <f t="shared" si="188"/>
        <v>0</v>
      </c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64">
        <f t="shared" si="189"/>
        <v>0</v>
      </c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63">
        <f t="shared" si="190"/>
        <v>0</v>
      </c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63">
        <f t="shared" si="191"/>
        <v>0</v>
      </c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  <c r="DO54" s="58"/>
      <c r="DP54" s="63">
        <f t="shared" si="192"/>
        <v>0</v>
      </c>
      <c r="DQ54" s="58"/>
      <c r="DR54" s="58"/>
      <c r="DS54" s="58"/>
      <c r="DT54" s="58"/>
      <c r="DU54" s="58"/>
      <c r="DV54" s="58"/>
      <c r="DW54" s="58"/>
      <c r="DX54" s="58"/>
      <c r="DY54" s="58"/>
      <c r="DZ54" s="58"/>
      <c r="EA54" s="58"/>
      <c r="EB54" s="58"/>
      <c r="EC54" s="63">
        <f t="shared" si="193"/>
        <v>0</v>
      </c>
      <c r="ED54" s="58"/>
      <c r="EE54" s="58"/>
      <c r="EF54" s="58"/>
      <c r="EG54" s="58"/>
      <c r="EH54" s="58"/>
      <c r="EI54" s="58"/>
      <c r="EJ54" s="58"/>
      <c r="EK54" s="58"/>
      <c r="EL54" s="58"/>
      <c r="EM54" s="58"/>
      <c r="EN54" s="58"/>
      <c r="EO54" s="58"/>
      <c r="EP54" s="64">
        <f t="shared" si="194"/>
        <v>0</v>
      </c>
      <c r="EQ54" s="58"/>
      <c r="ER54" s="58"/>
      <c r="ES54" s="58"/>
      <c r="ET54" s="58"/>
      <c r="EU54" s="58"/>
      <c r="EV54" s="58"/>
      <c r="EW54" s="58"/>
      <c r="EX54" s="58"/>
      <c r="EY54" s="58"/>
      <c r="EZ54" s="58"/>
      <c r="FA54" s="58"/>
      <c r="FB54" s="58"/>
      <c r="FC54" s="64">
        <f t="shared" si="195"/>
        <v>0</v>
      </c>
      <c r="FD54" s="58">
        <v>7</v>
      </c>
      <c r="FE54" s="58">
        <v>8</v>
      </c>
      <c r="FF54" s="58">
        <v>4</v>
      </c>
      <c r="FG54" s="58">
        <v>3</v>
      </c>
      <c r="FH54" s="58">
        <v>3</v>
      </c>
      <c r="FI54" s="58">
        <v>8</v>
      </c>
      <c r="FJ54" s="58">
        <v>8</v>
      </c>
      <c r="FK54" s="58">
        <v>3</v>
      </c>
      <c r="FL54" s="58">
        <v>7</v>
      </c>
      <c r="FM54" s="58">
        <v>4</v>
      </c>
      <c r="FN54" s="58">
        <v>5</v>
      </c>
      <c r="FO54" s="58">
        <v>3</v>
      </c>
      <c r="FP54" s="63">
        <f t="shared" si="196"/>
        <v>63</v>
      </c>
      <c r="FQ54" s="58">
        <v>3</v>
      </c>
      <c r="FR54" s="58">
        <v>5</v>
      </c>
      <c r="FS54" s="58">
        <v>5</v>
      </c>
      <c r="FT54" s="58">
        <v>3</v>
      </c>
      <c r="FU54" s="58">
        <v>3</v>
      </c>
      <c r="FV54" s="58">
        <v>6</v>
      </c>
      <c r="FW54" s="58">
        <v>6</v>
      </c>
      <c r="FX54" s="58">
        <v>5</v>
      </c>
      <c r="FY54" s="58">
        <v>11</v>
      </c>
      <c r="FZ54" s="58">
        <v>6</v>
      </c>
      <c r="GA54" s="58">
        <v>2</v>
      </c>
      <c r="GB54" s="58">
        <v>7</v>
      </c>
      <c r="GC54" s="63">
        <f t="shared" si="197"/>
        <v>62</v>
      </c>
      <c r="GD54" s="58">
        <v>6</v>
      </c>
      <c r="GE54" s="58">
        <v>4</v>
      </c>
      <c r="GF54" s="58">
        <v>2</v>
      </c>
      <c r="GG54" s="58">
        <v>10</v>
      </c>
      <c r="GH54" s="58">
        <v>3</v>
      </c>
      <c r="GI54" s="58">
        <v>6</v>
      </c>
      <c r="GJ54" s="58">
        <v>8</v>
      </c>
      <c r="GK54" s="58">
        <v>4</v>
      </c>
      <c r="GL54" s="58">
        <v>11</v>
      </c>
      <c r="GM54" s="58">
        <v>11</v>
      </c>
      <c r="GN54" s="58">
        <v>5</v>
      </c>
      <c r="GO54" s="58">
        <v>7</v>
      </c>
      <c r="GP54" s="63">
        <f t="shared" si="198"/>
        <v>77</v>
      </c>
      <c r="GQ54" s="58">
        <v>7</v>
      </c>
      <c r="GR54" s="58">
        <v>8</v>
      </c>
      <c r="GS54" s="58">
        <v>4</v>
      </c>
      <c r="GT54" s="58">
        <v>5</v>
      </c>
      <c r="GU54" s="58">
        <v>5</v>
      </c>
      <c r="GV54" s="58">
        <v>8</v>
      </c>
      <c r="GW54" s="58">
        <v>9</v>
      </c>
      <c r="GX54" s="58">
        <v>6</v>
      </c>
      <c r="GY54" s="58">
        <v>7</v>
      </c>
      <c r="GZ54" s="58">
        <v>8</v>
      </c>
      <c r="HA54" s="58">
        <v>10</v>
      </c>
      <c r="HB54" s="58">
        <v>12</v>
      </c>
      <c r="HC54" s="64">
        <f t="shared" si="199"/>
        <v>89</v>
      </c>
      <c r="HD54" s="58">
        <v>5</v>
      </c>
      <c r="HE54" s="58">
        <v>11</v>
      </c>
      <c r="HF54" s="58">
        <v>7</v>
      </c>
      <c r="HG54" s="58">
        <v>11</v>
      </c>
      <c r="HH54" s="58">
        <v>5</v>
      </c>
      <c r="HI54" s="58">
        <v>7</v>
      </c>
      <c r="HJ54" s="58">
        <v>2</v>
      </c>
      <c r="HK54" s="58">
        <v>7</v>
      </c>
      <c r="HL54" s="58">
        <v>6</v>
      </c>
      <c r="HM54" s="58">
        <v>7</v>
      </c>
      <c r="HN54" s="58">
        <v>3</v>
      </c>
      <c r="HO54" s="58">
        <v>7</v>
      </c>
      <c r="HP54" s="63">
        <f t="shared" si="200"/>
        <v>78</v>
      </c>
      <c r="HQ54" s="58">
        <v>7</v>
      </c>
      <c r="HR54" s="58">
        <v>7</v>
      </c>
      <c r="HS54" s="58">
        <v>1</v>
      </c>
      <c r="HT54" s="58">
        <v>8</v>
      </c>
      <c r="HU54" s="58">
        <v>7</v>
      </c>
      <c r="HV54" s="58">
        <v>6</v>
      </c>
      <c r="HW54" s="58">
        <v>7</v>
      </c>
      <c r="HX54" s="58">
        <v>13</v>
      </c>
      <c r="HY54" s="58">
        <v>3</v>
      </c>
      <c r="HZ54" s="58">
        <v>6</v>
      </c>
      <c r="IA54" s="58">
        <v>10</v>
      </c>
      <c r="IB54" s="58">
        <v>5</v>
      </c>
      <c r="IC54" s="64">
        <f t="shared" si="201"/>
        <v>80</v>
      </c>
      <c r="ID54" s="58">
        <v>9</v>
      </c>
      <c r="IE54" s="58">
        <v>3</v>
      </c>
      <c r="IF54" s="58">
        <v>9</v>
      </c>
      <c r="IG54" s="58">
        <v>9</v>
      </c>
      <c r="IH54" s="58">
        <v>5</v>
      </c>
      <c r="II54" s="58">
        <v>6</v>
      </c>
      <c r="IJ54" s="58">
        <v>11</v>
      </c>
      <c r="IK54" s="58">
        <v>9</v>
      </c>
      <c r="IL54" s="58">
        <v>5</v>
      </c>
      <c r="IM54" s="58">
        <v>9</v>
      </c>
      <c r="IN54" s="58">
        <v>6</v>
      </c>
      <c r="IO54" s="58">
        <v>5</v>
      </c>
      <c r="IP54" s="64">
        <f t="shared" si="202"/>
        <v>86</v>
      </c>
      <c r="IQ54" s="58">
        <v>8</v>
      </c>
      <c r="IR54" s="58">
        <v>4</v>
      </c>
      <c r="IS54" s="58">
        <v>8</v>
      </c>
      <c r="IT54" s="58">
        <v>4</v>
      </c>
      <c r="IU54" s="58">
        <v>4</v>
      </c>
      <c r="IV54" s="58">
        <v>9</v>
      </c>
      <c r="IW54" s="58">
        <v>10</v>
      </c>
      <c r="IX54" s="58">
        <v>4</v>
      </c>
      <c r="IY54" s="58">
        <v>8</v>
      </c>
      <c r="IZ54" s="58">
        <v>6</v>
      </c>
      <c r="JA54" s="58">
        <v>9</v>
      </c>
      <c r="JB54" s="58">
        <v>4</v>
      </c>
      <c r="JC54" s="64">
        <f t="shared" si="203"/>
        <v>78</v>
      </c>
      <c r="JD54" s="58">
        <v>8</v>
      </c>
      <c r="JE54" s="58">
        <v>2</v>
      </c>
      <c r="JF54" s="58">
        <v>7</v>
      </c>
      <c r="JG54" s="58">
        <v>6</v>
      </c>
      <c r="JH54" s="58">
        <v>8</v>
      </c>
      <c r="JI54" s="58">
        <v>8</v>
      </c>
      <c r="JJ54" s="58">
        <v>9</v>
      </c>
      <c r="JK54" s="58">
        <v>16</v>
      </c>
      <c r="JL54" s="58">
        <v>9</v>
      </c>
      <c r="JM54" s="58">
        <v>5</v>
      </c>
      <c r="JN54" s="58">
        <v>7</v>
      </c>
      <c r="JO54" s="58">
        <v>9</v>
      </c>
      <c r="JP54" s="64">
        <f t="shared" si="204"/>
        <v>94</v>
      </c>
      <c r="JQ54" s="58">
        <v>10</v>
      </c>
      <c r="JR54" s="58">
        <v>8</v>
      </c>
      <c r="JS54" s="58">
        <v>2</v>
      </c>
      <c r="JT54" s="58">
        <v>1</v>
      </c>
      <c r="JU54" s="58">
        <v>4</v>
      </c>
      <c r="JV54" s="58">
        <v>8</v>
      </c>
      <c r="JW54" s="58">
        <v>3</v>
      </c>
      <c r="JX54" s="58">
        <v>7</v>
      </c>
      <c r="JY54" s="58">
        <v>4</v>
      </c>
      <c r="JZ54" s="58">
        <v>7</v>
      </c>
      <c r="KA54" s="58">
        <v>6</v>
      </c>
      <c r="KB54" s="58">
        <v>3</v>
      </c>
      <c r="KC54" s="64">
        <f t="shared" si="205"/>
        <v>63</v>
      </c>
      <c r="KD54" s="58">
        <v>2</v>
      </c>
      <c r="KE54" s="58">
        <v>0</v>
      </c>
      <c r="KF54" s="58">
        <v>4</v>
      </c>
      <c r="KG54" s="58">
        <v>8</v>
      </c>
      <c r="KH54" s="58">
        <v>5</v>
      </c>
      <c r="KI54" s="58">
        <v>3</v>
      </c>
      <c r="KJ54" s="58">
        <v>7</v>
      </c>
      <c r="KK54" s="58">
        <v>4</v>
      </c>
      <c r="KL54" s="58">
        <v>3</v>
      </c>
      <c r="KM54" s="58">
        <v>12</v>
      </c>
      <c r="KN54" s="58">
        <v>6</v>
      </c>
      <c r="KO54" s="58">
        <v>5</v>
      </c>
      <c r="KP54" s="64">
        <f t="shared" si="206"/>
        <v>59</v>
      </c>
      <c r="KQ54" s="58">
        <v>5</v>
      </c>
      <c r="KR54" s="58">
        <v>6</v>
      </c>
      <c r="KS54" s="58">
        <v>13</v>
      </c>
      <c r="KT54" s="58">
        <v>5</v>
      </c>
      <c r="KU54" s="58">
        <v>4</v>
      </c>
      <c r="KV54" s="58">
        <v>8</v>
      </c>
      <c r="KW54" s="58">
        <v>0</v>
      </c>
      <c r="KX54" s="58">
        <v>13</v>
      </c>
      <c r="KY54" s="58">
        <v>8</v>
      </c>
      <c r="KZ54" s="58">
        <v>7</v>
      </c>
      <c r="LA54" s="58">
        <v>10</v>
      </c>
      <c r="LB54" s="58">
        <v>11</v>
      </c>
      <c r="LC54" s="64">
        <f t="shared" si="207"/>
        <v>90</v>
      </c>
      <c r="LD54" s="58">
        <v>10</v>
      </c>
      <c r="LE54" s="58">
        <v>7</v>
      </c>
      <c r="LF54" s="58">
        <v>4</v>
      </c>
      <c r="LG54" s="58">
        <v>5</v>
      </c>
      <c r="LH54" s="58">
        <v>9</v>
      </c>
      <c r="LI54" s="58">
        <v>8</v>
      </c>
      <c r="LJ54" s="58">
        <v>13</v>
      </c>
      <c r="LK54" s="58">
        <v>5</v>
      </c>
      <c r="LL54" s="58">
        <v>7</v>
      </c>
      <c r="LM54" s="58">
        <v>10</v>
      </c>
      <c r="LN54" s="58">
        <v>2</v>
      </c>
      <c r="LO54" s="58">
        <v>7</v>
      </c>
      <c r="LP54" s="64">
        <f t="shared" si="208"/>
        <v>87</v>
      </c>
      <c r="LQ54" s="169">
        <v>1</v>
      </c>
      <c r="LR54" s="169">
        <v>4</v>
      </c>
      <c r="LS54" s="169">
        <v>6</v>
      </c>
      <c r="LT54" s="169">
        <v>1</v>
      </c>
      <c r="LU54" s="169">
        <v>2</v>
      </c>
      <c r="LV54" s="169">
        <v>7</v>
      </c>
      <c r="LW54" s="169">
        <v>5</v>
      </c>
      <c r="LX54" s="169">
        <v>9</v>
      </c>
      <c r="LY54" s="169">
        <v>3</v>
      </c>
      <c r="LZ54" s="169">
        <v>0</v>
      </c>
      <c r="MA54" s="169">
        <v>0</v>
      </c>
      <c r="MB54" s="169">
        <v>7</v>
      </c>
      <c r="MC54" s="64">
        <f t="shared" si="209"/>
        <v>45</v>
      </c>
      <c r="MD54" s="169">
        <v>9</v>
      </c>
      <c r="ME54" s="169">
        <v>6</v>
      </c>
      <c r="MF54" s="169">
        <v>10</v>
      </c>
      <c r="MG54" s="169">
        <v>12</v>
      </c>
      <c r="MH54" s="169">
        <v>6</v>
      </c>
      <c r="MI54" s="169">
        <v>6</v>
      </c>
      <c r="MJ54" s="169">
        <v>5</v>
      </c>
      <c r="MK54" s="169"/>
      <c r="ML54" s="169"/>
      <c r="MM54" s="169"/>
      <c r="MN54" s="169"/>
      <c r="MO54" s="169"/>
      <c r="MP54" s="64">
        <f t="shared" si="210"/>
        <v>54</v>
      </c>
    </row>
    <row r="55" spans="1:354" x14ac:dyDescent="0.25">
      <c r="A55" s="184"/>
      <c r="B55" s="185"/>
      <c r="C55" s="96" t="s">
        <v>91</v>
      </c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63">
        <f t="shared" si="184"/>
        <v>0</v>
      </c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63">
        <f t="shared" si="185"/>
        <v>0</v>
      </c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63">
        <f t="shared" si="186"/>
        <v>0</v>
      </c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63">
        <f t="shared" si="187"/>
        <v>0</v>
      </c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64">
        <f t="shared" si="188"/>
        <v>0</v>
      </c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64">
        <f t="shared" si="189"/>
        <v>0</v>
      </c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63">
        <f t="shared" si="190"/>
        <v>0</v>
      </c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63">
        <f t="shared" si="191"/>
        <v>0</v>
      </c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  <c r="DO55" s="58"/>
      <c r="DP55" s="63">
        <f t="shared" si="192"/>
        <v>0</v>
      </c>
      <c r="DQ55" s="58"/>
      <c r="DR55" s="58"/>
      <c r="DS55" s="58"/>
      <c r="DT55" s="58"/>
      <c r="DU55" s="58"/>
      <c r="DV55" s="58"/>
      <c r="DW55" s="58"/>
      <c r="DX55" s="58"/>
      <c r="DY55" s="58"/>
      <c r="DZ55" s="58"/>
      <c r="EA55" s="58"/>
      <c r="EB55" s="58"/>
      <c r="EC55" s="63">
        <f t="shared" si="193"/>
        <v>0</v>
      </c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64">
        <f t="shared" si="194"/>
        <v>0</v>
      </c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64">
        <f t="shared" si="195"/>
        <v>0</v>
      </c>
      <c r="FD55" s="58">
        <v>18</v>
      </c>
      <c r="FE55" s="58">
        <v>12</v>
      </c>
      <c r="FF55" s="58">
        <v>23</v>
      </c>
      <c r="FG55" s="58">
        <v>12</v>
      </c>
      <c r="FH55" s="58">
        <v>13</v>
      </c>
      <c r="FI55" s="58">
        <v>13</v>
      </c>
      <c r="FJ55" s="58">
        <v>19</v>
      </c>
      <c r="FK55" s="58">
        <v>18</v>
      </c>
      <c r="FL55" s="58">
        <v>16</v>
      </c>
      <c r="FM55" s="58">
        <v>18</v>
      </c>
      <c r="FN55" s="58">
        <v>14</v>
      </c>
      <c r="FO55" s="58">
        <v>12</v>
      </c>
      <c r="FP55" s="63">
        <f t="shared" si="196"/>
        <v>188</v>
      </c>
      <c r="FQ55" s="58">
        <v>14</v>
      </c>
      <c r="FR55" s="58">
        <v>15</v>
      </c>
      <c r="FS55" s="58">
        <v>13</v>
      </c>
      <c r="FT55" s="58">
        <v>13</v>
      </c>
      <c r="FU55" s="58">
        <v>19</v>
      </c>
      <c r="FV55" s="58">
        <v>12</v>
      </c>
      <c r="FW55" s="58">
        <v>15</v>
      </c>
      <c r="FX55" s="58">
        <v>19</v>
      </c>
      <c r="FY55" s="58">
        <v>25</v>
      </c>
      <c r="FZ55" s="58">
        <v>14</v>
      </c>
      <c r="GA55" s="58">
        <v>19</v>
      </c>
      <c r="GB55" s="58">
        <v>8</v>
      </c>
      <c r="GC55" s="63">
        <f t="shared" si="197"/>
        <v>186</v>
      </c>
      <c r="GD55" s="58">
        <v>23</v>
      </c>
      <c r="GE55" s="58">
        <v>20</v>
      </c>
      <c r="GF55" s="58">
        <v>17</v>
      </c>
      <c r="GG55" s="58">
        <v>28</v>
      </c>
      <c r="GH55" s="58">
        <v>20</v>
      </c>
      <c r="GI55" s="58">
        <v>18</v>
      </c>
      <c r="GJ55" s="58">
        <v>18</v>
      </c>
      <c r="GK55" s="58">
        <v>16</v>
      </c>
      <c r="GL55" s="58">
        <v>17</v>
      </c>
      <c r="GM55" s="58">
        <v>15</v>
      </c>
      <c r="GN55" s="58">
        <v>19</v>
      </c>
      <c r="GO55" s="58">
        <v>14</v>
      </c>
      <c r="GP55" s="63">
        <f t="shared" si="198"/>
        <v>225</v>
      </c>
      <c r="GQ55" s="58">
        <v>20</v>
      </c>
      <c r="GR55" s="58">
        <v>19</v>
      </c>
      <c r="GS55" s="58">
        <v>18</v>
      </c>
      <c r="GT55" s="58">
        <v>14</v>
      </c>
      <c r="GU55" s="58">
        <v>8</v>
      </c>
      <c r="GV55" s="58">
        <v>22</v>
      </c>
      <c r="GW55" s="58">
        <v>17</v>
      </c>
      <c r="GX55" s="58">
        <v>17</v>
      </c>
      <c r="GY55" s="58">
        <v>18</v>
      </c>
      <c r="GZ55" s="58">
        <v>19</v>
      </c>
      <c r="HA55" s="58">
        <v>12</v>
      </c>
      <c r="HB55" s="58">
        <v>20</v>
      </c>
      <c r="HC55" s="64">
        <f t="shared" si="199"/>
        <v>204</v>
      </c>
      <c r="HD55" s="58">
        <v>19</v>
      </c>
      <c r="HE55" s="58">
        <v>17</v>
      </c>
      <c r="HF55" s="58">
        <v>14</v>
      </c>
      <c r="HG55" s="58">
        <v>9</v>
      </c>
      <c r="HH55" s="58">
        <v>17</v>
      </c>
      <c r="HI55" s="58">
        <v>18</v>
      </c>
      <c r="HJ55" s="58">
        <v>11</v>
      </c>
      <c r="HK55" s="58">
        <v>18</v>
      </c>
      <c r="HL55" s="58">
        <v>18</v>
      </c>
      <c r="HM55" s="58">
        <v>11</v>
      </c>
      <c r="HN55" s="58">
        <v>20</v>
      </c>
      <c r="HO55" s="58">
        <v>12</v>
      </c>
      <c r="HP55" s="63">
        <f t="shared" si="200"/>
        <v>184</v>
      </c>
      <c r="HQ55" s="58">
        <v>10</v>
      </c>
      <c r="HR55" s="58">
        <v>23</v>
      </c>
      <c r="HS55" s="58">
        <v>29</v>
      </c>
      <c r="HT55" s="58">
        <v>19</v>
      </c>
      <c r="HU55" s="58">
        <v>10</v>
      </c>
      <c r="HV55" s="58">
        <v>19</v>
      </c>
      <c r="HW55" s="58">
        <v>17</v>
      </c>
      <c r="HX55" s="58">
        <v>20</v>
      </c>
      <c r="HY55" s="58">
        <v>24</v>
      </c>
      <c r="HZ55" s="58">
        <v>14</v>
      </c>
      <c r="IA55" s="58">
        <v>18</v>
      </c>
      <c r="IB55" s="58">
        <v>15</v>
      </c>
      <c r="IC55" s="64">
        <f t="shared" si="201"/>
        <v>218</v>
      </c>
      <c r="ID55" s="58">
        <v>15</v>
      </c>
      <c r="IE55" s="58">
        <v>21</v>
      </c>
      <c r="IF55" s="58">
        <v>21</v>
      </c>
      <c r="IG55" s="58">
        <v>14</v>
      </c>
      <c r="IH55" s="58">
        <v>26</v>
      </c>
      <c r="II55" s="58">
        <v>14</v>
      </c>
      <c r="IJ55" s="58">
        <v>12</v>
      </c>
      <c r="IK55" s="58">
        <v>14</v>
      </c>
      <c r="IL55" s="58">
        <v>11</v>
      </c>
      <c r="IM55" s="58">
        <v>18</v>
      </c>
      <c r="IN55" s="58">
        <v>20</v>
      </c>
      <c r="IO55" s="58">
        <v>20</v>
      </c>
      <c r="IP55" s="64">
        <f t="shared" si="202"/>
        <v>206</v>
      </c>
      <c r="IQ55" s="58">
        <v>18</v>
      </c>
      <c r="IR55" s="58">
        <v>22</v>
      </c>
      <c r="IS55" s="58">
        <v>26</v>
      </c>
      <c r="IT55" s="58">
        <v>9</v>
      </c>
      <c r="IU55" s="58">
        <v>17</v>
      </c>
      <c r="IV55" s="58">
        <v>21</v>
      </c>
      <c r="IW55" s="58">
        <v>19</v>
      </c>
      <c r="IX55" s="58">
        <v>17</v>
      </c>
      <c r="IY55" s="58">
        <v>17</v>
      </c>
      <c r="IZ55" s="58">
        <v>20</v>
      </c>
      <c r="JA55" s="58">
        <v>12</v>
      </c>
      <c r="JB55" s="58">
        <v>16</v>
      </c>
      <c r="JC55" s="64">
        <f t="shared" si="203"/>
        <v>214</v>
      </c>
      <c r="JD55" s="58">
        <v>13</v>
      </c>
      <c r="JE55" s="58">
        <v>9</v>
      </c>
      <c r="JF55" s="58">
        <v>21</v>
      </c>
      <c r="JG55" s="58">
        <v>23</v>
      </c>
      <c r="JH55" s="58">
        <v>25</v>
      </c>
      <c r="JI55" s="58">
        <v>14</v>
      </c>
      <c r="JJ55" s="58">
        <v>25</v>
      </c>
      <c r="JK55" s="58">
        <v>18</v>
      </c>
      <c r="JL55" s="58">
        <v>14</v>
      </c>
      <c r="JM55" s="58">
        <v>14</v>
      </c>
      <c r="JN55" s="58">
        <v>14</v>
      </c>
      <c r="JO55" s="58">
        <v>17</v>
      </c>
      <c r="JP55" s="64">
        <f t="shared" si="204"/>
        <v>207</v>
      </c>
      <c r="JQ55" s="58">
        <v>19</v>
      </c>
      <c r="JR55" s="58">
        <v>7</v>
      </c>
      <c r="JS55" s="58">
        <v>10</v>
      </c>
      <c r="JT55" s="58">
        <v>5</v>
      </c>
      <c r="JU55" s="58">
        <v>7</v>
      </c>
      <c r="JV55" s="58">
        <v>15</v>
      </c>
      <c r="JW55" s="58">
        <v>24</v>
      </c>
      <c r="JX55" s="58">
        <v>14</v>
      </c>
      <c r="JY55" s="58">
        <v>17</v>
      </c>
      <c r="JZ55" s="58">
        <v>5</v>
      </c>
      <c r="KA55" s="58">
        <v>14</v>
      </c>
      <c r="KB55" s="58">
        <v>24</v>
      </c>
      <c r="KC55" s="64">
        <f t="shared" si="205"/>
        <v>161</v>
      </c>
      <c r="KD55" s="58">
        <v>2</v>
      </c>
      <c r="KE55" s="58">
        <v>8</v>
      </c>
      <c r="KF55" s="58">
        <v>22</v>
      </c>
      <c r="KG55" s="58">
        <v>10</v>
      </c>
      <c r="KH55" s="58">
        <v>19</v>
      </c>
      <c r="KI55" s="58">
        <v>17</v>
      </c>
      <c r="KJ55" s="58">
        <v>17</v>
      </c>
      <c r="KK55" s="58">
        <v>17</v>
      </c>
      <c r="KL55" s="58">
        <v>20</v>
      </c>
      <c r="KM55" s="58">
        <v>14</v>
      </c>
      <c r="KN55" s="58">
        <v>20</v>
      </c>
      <c r="KO55" s="58">
        <v>12</v>
      </c>
      <c r="KP55" s="64">
        <f t="shared" si="206"/>
        <v>178</v>
      </c>
      <c r="KQ55" s="58">
        <v>13</v>
      </c>
      <c r="KR55" s="58">
        <v>15</v>
      </c>
      <c r="KS55" s="58">
        <v>22</v>
      </c>
      <c r="KT55" s="58">
        <v>10</v>
      </c>
      <c r="KU55" s="58">
        <v>15</v>
      </c>
      <c r="KV55" s="58">
        <v>14</v>
      </c>
      <c r="KW55" s="58">
        <v>13</v>
      </c>
      <c r="KX55" s="58">
        <v>17</v>
      </c>
      <c r="KY55" s="58">
        <v>27</v>
      </c>
      <c r="KZ55" s="58">
        <v>23</v>
      </c>
      <c r="LA55" s="58">
        <v>6</v>
      </c>
      <c r="LB55" s="58">
        <v>17</v>
      </c>
      <c r="LC55" s="64">
        <f t="shared" si="207"/>
        <v>192</v>
      </c>
      <c r="LD55" s="58">
        <v>18</v>
      </c>
      <c r="LE55" s="58">
        <v>11</v>
      </c>
      <c r="LF55" s="58">
        <v>15</v>
      </c>
      <c r="LG55" s="58">
        <v>10</v>
      </c>
      <c r="LH55" s="58">
        <v>17</v>
      </c>
      <c r="LI55" s="58">
        <v>21</v>
      </c>
      <c r="LJ55" s="58">
        <v>12</v>
      </c>
      <c r="LK55" s="58">
        <v>15</v>
      </c>
      <c r="LL55" s="58">
        <v>12</v>
      </c>
      <c r="LM55" s="58">
        <v>9</v>
      </c>
      <c r="LN55" s="58">
        <v>18</v>
      </c>
      <c r="LO55" s="58">
        <v>11</v>
      </c>
      <c r="LP55" s="64">
        <f t="shared" si="208"/>
        <v>169</v>
      </c>
      <c r="LQ55" s="169">
        <v>8</v>
      </c>
      <c r="LR55" s="169">
        <v>6</v>
      </c>
      <c r="LS55" s="169">
        <v>15</v>
      </c>
      <c r="LT55" s="169">
        <v>15</v>
      </c>
      <c r="LU55" s="169">
        <v>21</v>
      </c>
      <c r="LV55" s="169">
        <v>13</v>
      </c>
      <c r="LW55" s="169">
        <v>12</v>
      </c>
      <c r="LX55" s="169">
        <v>14</v>
      </c>
      <c r="LY55" s="169">
        <v>6</v>
      </c>
      <c r="LZ55" s="169">
        <v>0</v>
      </c>
      <c r="MA55" s="169">
        <v>0</v>
      </c>
      <c r="MB55" s="169">
        <v>0</v>
      </c>
      <c r="MC55" s="64">
        <f t="shared" si="209"/>
        <v>110</v>
      </c>
      <c r="MD55" s="169">
        <v>1</v>
      </c>
      <c r="ME55" s="169">
        <v>26</v>
      </c>
      <c r="MF55" s="169">
        <v>22</v>
      </c>
      <c r="MG55" s="169">
        <v>22</v>
      </c>
      <c r="MH55" s="169">
        <v>21</v>
      </c>
      <c r="MI55" s="169">
        <v>23</v>
      </c>
      <c r="MJ55" s="169">
        <v>19</v>
      </c>
      <c r="MK55" s="169"/>
      <c r="ML55" s="169"/>
      <c r="MM55" s="169"/>
      <c r="MN55" s="169"/>
      <c r="MO55" s="169"/>
      <c r="MP55" s="64">
        <f t="shared" si="210"/>
        <v>134</v>
      </c>
    </row>
    <row r="56" spans="1:354" x14ac:dyDescent="0.25">
      <c r="A56" s="184"/>
      <c r="B56" s="185"/>
      <c r="C56" s="96" t="s">
        <v>92</v>
      </c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63">
        <f t="shared" si="184"/>
        <v>0</v>
      </c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63">
        <f t="shared" si="185"/>
        <v>0</v>
      </c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63">
        <f t="shared" si="186"/>
        <v>0</v>
      </c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63">
        <f t="shared" si="187"/>
        <v>0</v>
      </c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64">
        <f t="shared" si="188"/>
        <v>0</v>
      </c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64">
        <f t="shared" si="189"/>
        <v>0</v>
      </c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63">
        <f t="shared" si="190"/>
        <v>0</v>
      </c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63">
        <f t="shared" si="191"/>
        <v>0</v>
      </c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  <c r="DO56" s="58"/>
      <c r="DP56" s="63">
        <f t="shared" si="192"/>
        <v>0</v>
      </c>
      <c r="DQ56" s="58"/>
      <c r="DR56" s="58"/>
      <c r="DS56" s="58"/>
      <c r="DT56" s="58"/>
      <c r="DU56" s="58"/>
      <c r="DV56" s="58"/>
      <c r="DW56" s="58"/>
      <c r="DX56" s="58"/>
      <c r="DY56" s="58"/>
      <c r="DZ56" s="58"/>
      <c r="EA56" s="58"/>
      <c r="EB56" s="58"/>
      <c r="EC56" s="63">
        <f t="shared" si="193"/>
        <v>0</v>
      </c>
      <c r="ED56" s="58"/>
      <c r="EE56" s="58"/>
      <c r="EF56" s="58"/>
      <c r="EG56" s="58"/>
      <c r="EH56" s="58"/>
      <c r="EI56" s="58"/>
      <c r="EJ56" s="58"/>
      <c r="EK56" s="58"/>
      <c r="EL56" s="58"/>
      <c r="EM56" s="58"/>
      <c r="EN56" s="58"/>
      <c r="EO56" s="58"/>
      <c r="EP56" s="64">
        <f t="shared" si="194"/>
        <v>0</v>
      </c>
      <c r="EQ56" s="58"/>
      <c r="ER56" s="58"/>
      <c r="ES56" s="58"/>
      <c r="ET56" s="58"/>
      <c r="EU56" s="58"/>
      <c r="EV56" s="58"/>
      <c r="EW56" s="58"/>
      <c r="EX56" s="58"/>
      <c r="EY56" s="58"/>
      <c r="EZ56" s="58"/>
      <c r="FA56" s="58"/>
      <c r="FB56" s="58"/>
      <c r="FC56" s="64">
        <f t="shared" si="195"/>
        <v>0</v>
      </c>
      <c r="FD56" s="58">
        <v>17</v>
      </c>
      <c r="FE56" s="58">
        <v>30</v>
      </c>
      <c r="FF56" s="58">
        <v>10</v>
      </c>
      <c r="FG56" s="58">
        <v>25</v>
      </c>
      <c r="FH56" s="58">
        <v>34</v>
      </c>
      <c r="FI56" s="58">
        <v>21</v>
      </c>
      <c r="FJ56" s="58">
        <v>12</v>
      </c>
      <c r="FK56" s="58">
        <v>17</v>
      </c>
      <c r="FL56" s="58">
        <v>15</v>
      </c>
      <c r="FM56" s="58">
        <v>30</v>
      </c>
      <c r="FN56" s="58">
        <v>15</v>
      </c>
      <c r="FO56" s="58">
        <v>15</v>
      </c>
      <c r="FP56" s="63">
        <f t="shared" si="196"/>
        <v>241</v>
      </c>
      <c r="FQ56" s="58">
        <v>8</v>
      </c>
      <c r="FR56" s="58">
        <v>21</v>
      </c>
      <c r="FS56" s="58">
        <v>13</v>
      </c>
      <c r="FT56" s="58">
        <v>17</v>
      </c>
      <c r="FU56" s="58">
        <v>10</v>
      </c>
      <c r="FV56" s="58">
        <v>5</v>
      </c>
      <c r="FW56" s="58">
        <v>11</v>
      </c>
      <c r="FX56" s="58">
        <v>10</v>
      </c>
      <c r="FY56" s="58">
        <v>26</v>
      </c>
      <c r="FZ56" s="58">
        <v>14</v>
      </c>
      <c r="GA56" s="58">
        <v>31</v>
      </c>
      <c r="GB56" s="58">
        <v>14</v>
      </c>
      <c r="GC56" s="63">
        <f t="shared" si="197"/>
        <v>180</v>
      </c>
      <c r="GD56" s="58">
        <v>12</v>
      </c>
      <c r="GE56" s="58">
        <v>11</v>
      </c>
      <c r="GF56" s="58">
        <v>13</v>
      </c>
      <c r="GG56" s="58">
        <v>19</v>
      </c>
      <c r="GH56" s="58">
        <v>12</v>
      </c>
      <c r="GI56" s="58">
        <v>11</v>
      </c>
      <c r="GJ56" s="58">
        <v>13</v>
      </c>
      <c r="GK56" s="58">
        <v>13</v>
      </c>
      <c r="GL56" s="58">
        <v>21</v>
      </c>
      <c r="GM56" s="58">
        <v>12</v>
      </c>
      <c r="GN56" s="58">
        <v>17</v>
      </c>
      <c r="GO56" s="58">
        <v>9</v>
      </c>
      <c r="GP56" s="63">
        <f t="shared" si="198"/>
        <v>163</v>
      </c>
      <c r="GQ56" s="58">
        <v>19</v>
      </c>
      <c r="GR56" s="58">
        <v>37</v>
      </c>
      <c r="GS56" s="58">
        <v>18</v>
      </c>
      <c r="GT56" s="58">
        <v>15</v>
      </c>
      <c r="GU56" s="58">
        <v>21</v>
      </c>
      <c r="GV56" s="58">
        <v>12</v>
      </c>
      <c r="GW56" s="58">
        <v>12</v>
      </c>
      <c r="GX56" s="58">
        <v>18</v>
      </c>
      <c r="GY56" s="58">
        <v>15</v>
      </c>
      <c r="GZ56" s="58">
        <v>8</v>
      </c>
      <c r="HA56" s="58">
        <v>12</v>
      </c>
      <c r="HB56" s="58">
        <v>11</v>
      </c>
      <c r="HC56" s="64">
        <f t="shared" si="199"/>
        <v>198</v>
      </c>
      <c r="HD56" s="58">
        <v>11</v>
      </c>
      <c r="HE56" s="58">
        <v>14</v>
      </c>
      <c r="HF56" s="58">
        <v>10</v>
      </c>
      <c r="HG56" s="58">
        <v>8</v>
      </c>
      <c r="HH56" s="58">
        <v>12</v>
      </c>
      <c r="HI56" s="58">
        <v>11</v>
      </c>
      <c r="HJ56" s="58">
        <v>11</v>
      </c>
      <c r="HK56" s="58">
        <v>19</v>
      </c>
      <c r="HL56" s="58">
        <v>22</v>
      </c>
      <c r="HM56" s="58">
        <v>19</v>
      </c>
      <c r="HN56" s="58">
        <v>13</v>
      </c>
      <c r="HO56" s="58">
        <v>11</v>
      </c>
      <c r="HP56" s="63">
        <f t="shared" si="200"/>
        <v>161</v>
      </c>
      <c r="HQ56" s="58">
        <v>12</v>
      </c>
      <c r="HR56" s="58">
        <v>23</v>
      </c>
      <c r="HS56" s="58">
        <v>13</v>
      </c>
      <c r="HT56" s="58">
        <v>14</v>
      </c>
      <c r="HU56" s="58">
        <v>13</v>
      </c>
      <c r="HV56" s="58">
        <v>15</v>
      </c>
      <c r="HW56" s="58">
        <v>15</v>
      </c>
      <c r="HX56" s="58">
        <v>18</v>
      </c>
      <c r="HY56" s="58">
        <v>23</v>
      </c>
      <c r="HZ56" s="58">
        <v>20</v>
      </c>
      <c r="IA56" s="58">
        <v>20</v>
      </c>
      <c r="IB56" s="58">
        <v>15</v>
      </c>
      <c r="IC56" s="64">
        <f t="shared" si="201"/>
        <v>201</v>
      </c>
      <c r="ID56" s="58">
        <v>9</v>
      </c>
      <c r="IE56" s="58">
        <v>10</v>
      </c>
      <c r="IF56" s="58">
        <v>24</v>
      </c>
      <c r="IG56" s="58">
        <v>16</v>
      </c>
      <c r="IH56" s="58">
        <v>13</v>
      </c>
      <c r="II56" s="58">
        <v>18</v>
      </c>
      <c r="IJ56" s="58">
        <v>17</v>
      </c>
      <c r="IK56" s="58">
        <v>13</v>
      </c>
      <c r="IL56" s="58">
        <v>16</v>
      </c>
      <c r="IM56" s="58">
        <v>22</v>
      </c>
      <c r="IN56" s="58">
        <v>17</v>
      </c>
      <c r="IO56" s="58">
        <v>24</v>
      </c>
      <c r="IP56" s="64">
        <f t="shared" si="202"/>
        <v>199</v>
      </c>
      <c r="IQ56" s="58">
        <v>14</v>
      </c>
      <c r="IR56" s="58">
        <v>14</v>
      </c>
      <c r="IS56" s="58">
        <v>17</v>
      </c>
      <c r="IT56" s="58">
        <v>20</v>
      </c>
      <c r="IU56" s="58">
        <v>11</v>
      </c>
      <c r="IV56" s="58">
        <v>20</v>
      </c>
      <c r="IW56" s="58">
        <v>19</v>
      </c>
      <c r="IX56" s="58">
        <v>18</v>
      </c>
      <c r="IY56" s="58">
        <v>18</v>
      </c>
      <c r="IZ56" s="58">
        <v>19</v>
      </c>
      <c r="JA56" s="58">
        <v>8</v>
      </c>
      <c r="JB56" s="58">
        <v>12</v>
      </c>
      <c r="JC56" s="64">
        <f t="shared" si="203"/>
        <v>190</v>
      </c>
      <c r="JD56" s="58">
        <v>14</v>
      </c>
      <c r="JE56" s="58">
        <v>17</v>
      </c>
      <c r="JF56" s="58">
        <v>15</v>
      </c>
      <c r="JG56" s="58">
        <v>9</v>
      </c>
      <c r="JH56" s="58">
        <v>21</v>
      </c>
      <c r="JI56" s="58">
        <v>12</v>
      </c>
      <c r="JJ56" s="58">
        <v>14</v>
      </c>
      <c r="JK56" s="58">
        <v>14</v>
      </c>
      <c r="JL56" s="58">
        <v>24</v>
      </c>
      <c r="JM56" s="58">
        <v>15</v>
      </c>
      <c r="JN56" s="58">
        <v>12</v>
      </c>
      <c r="JO56" s="58">
        <v>12</v>
      </c>
      <c r="JP56" s="64">
        <f t="shared" si="204"/>
        <v>179</v>
      </c>
      <c r="JQ56" s="58">
        <v>19</v>
      </c>
      <c r="JR56" s="58">
        <v>19</v>
      </c>
      <c r="JS56" s="58">
        <v>6</v>
      </c>
      <c r="JT56" s="58">
        <v>2</v>
      </c>
      <c r="JU56" s="58">
        <v>4</v>
      </c>
      <c r="JV56" s="58">
        <v>18</v>
      </c>
      <c r="JW56" s="58">
        <v>9</v>
      </c>
      <c r="JX56" s="58">
        <v>7</v>
      </c>
      <c r="JY56" s="58">
        <v>20</v>
      </c>
      <c r="JZ56" s="58">
        <v>20</v>
      </c>
      <c r="KA56" s="58">
        <v>17</v>
      </c>
      <c r="KB56" s="58">
        <v>16</v>
      </c>
      <c r="KC56" s="64">
        <f t="shared" si="205"/>
        <v>157</v>
      </c>
      <c r="KD56" s="58">
        <v>4</v>
      </c>
      <c r="KE56" s="58">
        <v>7</v>
      </c>
      <c r="KF56" s="58">
        <v>17</v>
      </c>
      <c r="KG56" s="58">
        <v>21</v>
      </c>
      <c r="KH56" s="58">
        <v>15</v>
      </c>
      <c r="KI56" s="58">
        <v>13</v>
      </c>
      <c r="KJ56" s="58">
        <v>19</v>
      </c>
      <c r="KK56" s="58">
        <v>12</v>
      </c>
      <c r="KL56" s="58">
        <v>17</v>
      </c>
      <c r="KM56" s="58">
        <v>18</v>
      </c>
      <c r="KN56" s="58">
        <v>26</v>
      </c>
      <c r="KO56" s="58">
        <v>23</v>
      </c>
      <c r="KP56" s="64">
        <f t="shared" si="206"/>
        <v>192</v>
      </c>
      <c r="KQ56" s="58">
        <v>12</v>
      </c>
      <c r="KR56" s="58">
        <v>17</v>
      </c>
      <c r="KS56" s="58">
        <v>16</v>
      </c>
      <c r="KT56" s="58">
        <v>13</v>
      </c>
      <c r="KU56" s="58">
        <v>12</v>
      </c>
      <c r="KV56" s="58">
        <v>16</v>
      </c>
      <c r="KW56" s="58">
        <v>21</v>
      </c>
      <c r="KX56" s="58">
        <v>11</v>
      </c>
      <c r="KY56" s="58">
        <v>23</v>
      </c>
      <c r="KZ56" s="58">
        <v>26</v>
      </c>
      <c r="LA56" s="58">
        <v>18</v>
      </c>
      <c r="LB56" s="58">
        <v>10</v>
      </c>
      <c r="LC56" s="64">
        <f t="shared" si="207"/>
        <v>195</v>
      </c>
      <c r="LD56" s="58">
        <v>13</v>
      </c>
      <c r="LE56" s="58">
        <v>15</v>
      </c>
      <c r="LF56" s="58">
        <v>17</v>
      </c>
      <c r="LG56" s="58">
        <v>10</v>
      </c>
      <c r="LH56" s="58">
        <v>16</v>
      </c>
      <c r="LI56" s="58">
        <v>19</v>
      </c>
      <c r="LJ56" s="58">
        <v>16</v>
      </c>
      <c r="LK56" s="58">
        <v>18</v>
      </c>
      <c r="LL56" s="58">
        <v>18</v>
      </c>
      <c r="LM56" s="58">
        <v>16</v>
      </c>
      <c r="LN56" s="58">
        <v>12</v>
      </c>
      <c r="LO56" s="58">
        <v>13</v>
      </c>
      <c r="LP56" s="64">
        <f t="shared" si="208"/>
        <v>183</v>
      </c>
      <c r="LQ56" s="169">
        <v>11</v>
      </c>
      <c r="LR56" s="169">
        <v>9</v>
      </c>
      <c r="LS56" s="169">
        <v>7</v>
      </c>
      <c r="LT56" s="169">
        <v>16</v>
      </c>
      <c r="LU56" s="169">
        <v>11</v>
      </c>
      <c r="LV56" s="169">
        <v>14</v>
      </c>
      <c r="LW56" s="169">
        <v>26</v>
      </c>
      <c r="LX56" s="169">
        <v>14</v>
      </c>
      <c r="LY56" s="169">
        <v>11</v>
      </c>
      <c r="LZ56" s="169">
        <v>0</v>
      </c>
      <c r="MA56" s="169">
        <v>0</v>
      </c>
      <c r="MB56" s="169">
        <v>5</v>
      </c>
      <c r="MC56" s="64">
        <f t="shared" si="209"/>
        <v>124</v>
      </c>
      <c r="MD56" s="169">
        <v>17</v>
      </c>
      <c r="ME56" s="169">
        <v>13</v>
      </c>
      <c r="MF56" s="169">
        <v>11</v>
      </c>
      <c r="MG56" s="169">
        <v>17</v>
      </c>
      <c r="MH56" s="169">
        <v>16</v>
      </c>
      <c r="MI56" s="169">
        <v>21</v>
      </c>
      <c r="MJ56" s="169">
        <v>20</v>
      </c>
      <c r="MK56" s="169"/>
      <c r="ML56" s="169"/>
      <c r="MM56" s="169"/>
      <c r="MN56" s="169"/>
      <c r="MO56" s="169"/>
      <c r="MP56" s="64">
        <f t="shared" si="210"/>
        <v>115</v>
      </c>
    </row>
    <row r="57" spans="1:354" x14ac:dyDescent="0.25">
      <c r="A57" s="184"/>
      <c r="B57" s="185"/>
      <c r="C57" s="96" t="s">
        <v>93</v>
      </c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63">
        <f t="shared" si="184"/>
        <v>0</v>
      </c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63">
        <f t="shared" si="185"/>
        <v>0</v>
      </c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63">
        <f t="shared" si="186"/>
        <v>0</v>
      </c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63">
        <f t="shared" si="187"/>
        <v>0</v>
      </c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64">
        <f t="shared" si="188"/>
        <v>0</v>
      </c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64">
        <f t="shared" si="189"/>
        <v>0</v>
      </c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63">
        <f t="shared" si="190"/>
        <v>0</v>
      </c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63">
        <f t="shared" si="191"/>
        <v>0</v>
      </c>
      <c r="DD57" s="58"/>
      <c r="DE57" s="58"/>
      <c r="DF57" s="58"/>
      <c r="DG57" s="58"/>
      <c r="DH57" s="58"/>
      <c r="DI57" s="58"/>
      <c r="DJ57" s="58"/>
      <c r="DK57" s="58"/>
      <c r="DL57" s="58"/>
      <c r="DM57" s="58"/>
      <c r="DN57" s="58"/>
      <c r="DO57" s="58"/>
      <c r="DP57" s="63">
        <f t="shared" si="192"/>
        <v>0</v>
      </c>
      <c r="DQ57" s="58"/>
      <c r="DR57" s="58"/>
      <c r="DS57" s="58"/>
      <c r="DT57" s="58"/>
      <c r="DU57" s="58"/>
      <c r="DV57" s="58"/>
      <c r="DW57" s="58"/>
      <c r="DX57" s="58"/>
      <c r="DY57" s="58"/>
      <c r="DZ57" s="58"/>
      <c r="EA57" s="58"/>
      <c r="EB57" s="58"/>
      <c r="EC57" s="63">
        <f t="shared" si="193"/>
        <v>0</v>
      </c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  <c r="EO57" s="58"/>
      <c r="EP57" s="64">
        <f t="shared" si="194"/>
        <v>0</v>
      </c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64">
        <f t="shared" si="195"/>
        <v>0</v>
      </c>
      <c r="FD57" s="58">
        <v>8</v>
      </c>
      <c r="FE57" s="58">
        <v>9</v>
      </c>
      <c r="FF57" s="58">
        <v>5</v>
      </c>
      <c r="FG57" s="58">
        <v>9</v>
      </c>
      <c r="FH57" s="58">
        <v>4</v>
      </c>
      <c r="FI57" s="58">
        <v>9</v>
      </c>
      <c r="FJ57" s="58">
        <v>9</v>
      </c>
      <c r="FK57" s="58">
        <v>5</v>
      </c>
      <c r="FL57" s="58">
        <v>4</v>
      </c>
      <c r="FM57" s="58">
        <v>7</v>
      </c>
      <c r="FN57" s="58">
        <v>7</v>
      </c>
      <c r="FO57" s="58">
        <v>3</v>
      </c>
      <c r="FP57" s="63">
        <f t="shared" si="196"/>
        <v>79</v>
      </c>
      <c r="FQ57" s="58">
        <v>5</v>
      </c>
      <c r="FR57" s="58">
        <v>7</v>
      </c>
      <c r="FS57" s="58">
        <v>8</v>
      </c>
      <c r="FT57" s="58">
        <v>11</v>
      </c>
      <c r="FU57" s="58">
        <v>5</v>
      </c>
      <c r="FV57" s="58">
        <v>8</v>
      </c>
      <c r="FW57" s="58">
        <v>2</v>
      </c>
      <c r="FX57" s="58">
        <v>6</v>
      </c>
      <c r="FY57" s="58">
        <v>2</v>
      </c>
      <c r="FZ57" s="58">
        <v>8</v>
      </c>
      <c r="GA57" s="58">
        <v>9</v>
      </c>
      <c r="GB57" s="58">
        <v>2</v>
      </c>
      <c r="GC57" s="63">
        <f t="shared" si="197"/>
        <v>73</v>
      </c>
      <c r="GD57" s="58">
        <v>6</v>
      </c>
      <c r="GE57" s="58">
        <v>4</v>
      </c>
      <c r="GF57" s="58">
        <v>7</v>
      </c>
      <c r="GG57" s="58">
        <v>7</v>
      </c>
      <c r="GH57" s="58">
        <v>12</v>
      </c>
      <c r="GI57" s="58">
        <v>6</v>
      </c>
      <c r="GJ57" s="58">
        <v>5</v>
      </c>
      <c r="GK57" s="58">
        <v>4</v>
      </c>
      <c r="GL57" s="58">
        <v>3</v>
      </c>
      <c r="GM57" s="58">
        <v>9</v>
      </c>
      <c r="GN57" s="58">
        <v>4</v>
      </c>
      <c r="GO57" s="58">
        <v>2</v>
      </c>
      <c r="GP57" s="63">
        <f t="shared" si="198"/>
        <v>69</v>
      </c>
      <c r="GQ57" s="58">
        <v>7</v>
      </c>
      <c r="GR57" s="58">
        <v>10</v>
      </c>
      <c r="GS57" s="58">
        <v>6</v>
      </c>
      <c r="GT57" s="58">
        <v>5</v>
      </c>
      <c r="GU57" s="58">
        <v>5</v>
      </c>
      <c r="GV57" s="58">
        <v>12</v>
      </c>
      <c r="GW57" s="58">
        <v>5</v>
      </c>
      <c r="GX57" s="58">
        <v>8</v>
      </c>
      <c r="GY57" s="58">
        <v>9</v>
      </c>
      <c r="GZ57" s="58">
        <v>5</v>
      </c>
      <c r="HA57" s="58">
        <v>5</v>
      </c>
      <c r="HB57" s="58">
        <v>5</v>
      </c>
      <c r="HC57" s="64">
        <f t="shared" si="199"/>
        <v>82</v>
      </c>
      <c r="HD57" s="58">
        <v>4</v>
      </c>
      <c r="HE57" s="58">
        <v>8</v>
      </c>
      <c r="HF57" s="58">
        <v>12</v>
      </c>
      <c r="HG57" s="58">
        <v>15</v>
      </c>
      <c r="HH57" s="58">
        <v>8</v>
      </c>
      <c r="HI57" s="58">
        <v>3</v>
      </c>
      <c r="HJ57" s="58">
        <v>1</v>
      </c>
      <c r="HK57" s="58">
        <v>6</v>
      </c>
      <c r="HL57" s="58">
        <v>1</v>
      </c>
      <c r="HM57" s="58">
        <v>3</v>
      </c>
      <c r="HN57" s="58">
        <v>7</v>
      </c>
      <c r="HO57" s="58">
        <v>9</v>
      </c>
      <c r="HP57" s="63">
        <f t="shared" si="200"/>
        <v>77</v>
      </c>
      <c r="HQ57" s="58">
        <v>0</v>
      </c>
      <c r="HR57" s="58">
        <v>8</v>
      </c>
      <c r="HS57" s="58">
        <v>8</v>
      </c>
      <c r="HT57" s="58">
        <v>10</v>
      </c>
      <c r="HU57" s="58">
        <v>6</v>
      </c>
      <c r="HV57" s="58">
        <v>11</v>
      </c>
      <c r="HW57" s="58">
        <v>6</v>
      </c>
      <c r="HX57" s="58">
        <v>7</v>
      </c>
      <c r="HY57" s="58">
        <v>8</v>
      </c>
      <c r="HZ57" s="58">
        <v>9</v>
      </c>
      <c r="IA57" s="58">
        <v>10</v>
      </c>
      <c r="IB57" s="58">
        <v>10</v>
      </c>
      <c r="IC57" s="64">
        <f t="shared" si="201"/>
        <v>93</v>
      </c>
      <c r="ID57" s="58">
        <v>1</v>
      </c>
      <c r="IE57" s="58">
        <v>7</v>
      </c>
      <c r="IF57" s="58">
        <v>11</v>
      </c>
      <c r="IG57" s="58">
        <v>6</v>
      </c>
      <c r="IH57" s="58">
        <v>8</v>
      </c>
      <c r="II57" s="58">
        <v>4</v>
      </c>
      <c r="IJ57" s="58">
        <v>7</v>
      </c>
      <c r="IK57" s="58">
        <v>16</v>
      </c>
      <c r="IL57" s="58">
        <v>4</v>
      </c>
      <c r="IM57" s="58">
        <v>8</v>
      </c>
      <c r="IN57" s="58">
        <v>6</v>
      </c>
      <c r="IO57" s="58">
        <v>6</v>
      </c>
      <c r="IP57" s="64">
        <f t="shared" si="202"/>
        <v>84</v>
      </c>
      <c r="IQ57" s="58">
        <v>14</v>
      </c>
      <c r="IR57" s="58">
        <v>5</v>
      </c>
      <c r="IS57" s="58">
        <v>9</v>
      </c>
      <c r="IT57" s="58">
        <v>4</v>
      </c>
      <c r="IU57" s="58">
        <v>7</v>
      </c>
      <c r="IV57" s="58">
        <v>8</v>
      </c>
      <c r="IW57" s="58">
        <v>13</v>
      </c>
      <c r="IX57" s="58">
        <v>5</v>
      </c>
      <c r="IY57" s="58">
        <v>4</v>
      </c>
      <c r="IZ57" s="58">
        <v>9</v>
      </c>
      <c r="JA57" s="58">
        <v>7</v>
      </c>
      <c r="JB57" s="58">
        <v>4</v>
      </c>
      <c r="JC57" s="64">
        <f t="shared" si="203"/>
        <v>89</v>
      </c>
      <c r="JD57" s="58">
        <v>10</v>
      </c>
      <c r="JE57" s="58">
        <v>14</v>
      </c>
      <c r="JF57" s="58">
        <v>8</v>
      </c>
      <c r="JG57" s="58">
        <v>5</v>
      </c>
      <c r="JH57" s="58">
        <v>8</v>
      </c>
      <c r="JI57" s="58">
        <v>4</v>
      </c>
      <c r="JJ57" s="58">
        <v>14</v>
      </c>
      <c r="JK57" s="58">
        <v>6</v>
      </c>
      <c r="JL57" s="58">
        <v>6</v>
      </c>
      <c r="JM57" s="58">
        <v>4</v>
      </c>
      <c r="JN57" s="58">
        <v>4</v>
      </c>
      <c r="JO57" s="58">
        <v>5</v>
      </c>
      <c r="JP57" s="64">
        <f t="shared" si="204"/>
        <v>88</v>
      </c>
      <c r="JQ57" s="58">
        <v>6</v>
      </c>
      <c r="JR57" s="58">
        <v>6</v>
      </c>
      <c r="JS57" s="58">
        <v>3</v>
      </c>
      <c r="JT57" s="58">
        <v>1</v>
      </c>
      <c r="JU57" s="58">
        <v>0</v>
      </c>
      <c r="JV57" s="58">
        <v>13</v>
      </c>
      <c r="JW57" s="58">
        <v>10</v>
      </c>
      <c r="JX57" s="58">
        <v>3</v>
      </c>
      <c r="JY57" s="58">
        <v>6</v>
      </c>
      <c r="JZ57" s="58">
        <v>6</v>
      </c>
      <c r="KA57" s="58">
        <v>4</v>
      </c>
      <c r="KB57" s="58">
        <v>13</v>
      </c>
      <c r="KC57" s="64">
        <f t="shared" si="205"/>
        <v>71</v>
      </c>
      <c r="KD57" s="58">
        <v>5</v>
      </c>
      <c r="KE57" s="58">
        <v>1</v>
      </c>
      <c r="KF57" s="58">
        <v>8</v>
      </c>
      <c r="KG57" s="58">
        <v>7</v>
      </c>
      <c r="KH57" s="58">
        <v>16</v>
      </c>
      <c r="KI57" s="58">
        <v>14</v>
      </c>
      <c r="KJ57" s="58">
        <v>3</v>
      </c>
      <c r="KK57" s="58">
        <v>4</v>
      </c>
      <c r="KL57" s="58">
        <v>2</v>
      </c>
      <c r="KM57" s="58">
        <v>3</v>
      </c>
      <c r="KN57" s="58">
        <v>10</v>
      </c>
      <c r="KO57" s="58">
        <v>5</v>
      </c>
      <c r="KP57" s="64">
        <f t="shared" si="206"/>
        <v>78</v>
      </c>
      <c r="KQ57" s="58">
        <v>9</v>
      </c>
      <c r="KR57" s="58">
        <v>9</v>
      </c>
      <c r="KS57" s="58">
        <v>10</v>
      </c>
      <c r="KT57" s="58">
        <v>4</v>
      </c>
      <c r="KU57" s="58">
        <v>7</v>
      </c>
      <c r="KV57" s="58">
        <v>3</v>
      </c>
      <c r="KW57" s="58">
        <v>0</v>
      </c>
      <c r="KX57" s="58">
        <v>12</v>
      </c>
      <c r="KY57" s="58">
        <v>21</v>
      </c>
      <c r="KZ57" s="58">
        <v>9</v>
      </c>
      <c r="LA57" s="58">
        <v>6</v>
      </c>
      <c r="LB57" s="58">
        <v>12</v>
      </c>
      <c r="LC57" s="64">
        <f t="shared" si="207"/>
        <v>102</v>
      </c>
      <c r="LD57" s="58">
        <v>6</v>
      </c>
      <c r="LE57" s="58">
        <v>5</v>
      </c>
      <c r="LF57" s="58">
        <v>18</v>
      </c>
      <c r="LG57" s="58">
        <v>4</v>
      </c>
      <c r="LH57" s="58">
        <v>15</v>
      </c>
      <c r="LI57" s="58">
        <v>7</v>
      </c>
      <c r="LJ57" s="58">
        <v>3</v>
      </c>
      <c r="LK57" s="58">
        <v>21</v>
      </c>
      <c r="LL57" s="58">
        <v>16</v>
      </c>
      <c r="LM57" s="58">
        <v>10</v>
      </c>
      <c r="LN57" s="58">
        <v>10</v>
      </c>
      <c r="LO57" s="58">
        <v>1</v>
      </c>
      <c r="LP57" s="64">
        <f t="shared" si="208"/>
        <v>116</v>
      </c>
      <c r="LQ57" s="169">
        <v>8</v>
      </c>
      <c r="LR57" s="169">
        <v>7</v>
      </c>
      <c r="LS57" s="169">
        <v>4</v>
      </c>
      <c r="LT57" s="169">
        <v>11</v>
      </c>
      <c r="LU57" s="169">
        <v>13</v>
      </c>
      <c r="LV57" s="169">
        <v>6</v>
      </c>
      <c r="LW57" s="169">
        <v>8</v>
      </c>
      <c r="LX57" s="169">
        <v>7</v>
      </c>
      <c r="LY57" s="169">
        <v>10</v>
      </c>
      <c r="LZ57" s="169">
        <v>1</v>
      </c>
      <c r="MA57" s="169">
        <v>2</v>
      </c>
      <c r="MB57" s="169">
        <v>8</v>
      </c>
      <c r="MC57" s="64">
        <f t="shared" si="209"/>
        <v>85</v>
      </c>
      <c r="MD57" s="169">
        <v>7</v>
      </c>
      <c r="ME57" s="169">
        <v>9</v>
      </c>
      <c r="MF57" s="169">
        <v>13</v>
      </c>
      <c r="MG57" s="169">
        <v>5</v>
      </c>
      <c r="MH57" s="169">
        <v>13</v>
      </c>
      <c r="MI57" s="169">
        <v>8</v>
      </c>
      <c r="MJ57" s="169">
        <v>15</v>
      </c>
      <c r="MK57" s="169"/>
      <c r="ML57" s="169"/>
      <c r="MM57" s="169"/>
      <c r="MN57" s="169"/>
      <c r="MO57" s="169"/>
      <c r="MP57" s="64">
        <f t="shared" si="210"/>
        <v>70</v>
      </c>
    </row>
    <row r="58" spans="1:354" s="70" customFormat="1" x14ac:dyDescent="0.25">
      <c r="A58" s="184"/>
      <c r="B58" s="185"/>
      <c r="C58" s="107" t="s">
        <v>129</v>
      </c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68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68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68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68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69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69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68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68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68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68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69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69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68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  <c r="GB58" s="132"/>
      <c r="GC58" s="68"/>
      <c r="GD58" s="132"/>
      <c r="GE58" s="132"/>
      <c r="GF58" s="132"/>
      <c r="GG58" s="132"/>
      <c r="GH58" s="132"/>
      <c r="GI58" s="132"/>
      <c r="GJ58" s="132"/>
      <c r="GK58" s="132"/>
      <c r="GL58" s="132"/>
      <c r="GM58" s="132"/>
      <c r="GN58" s="132"/>
      <c r="GO58" s="132"/>
      <c r="GP58" s="68"/>
      <c r="GQ58" s="132"/>
      <c r="GR58" s="132"/>
      <c r="GS58" s="132"/>
      <c r="GT58" s="132"/>
      <c r="GU58" s="132"/>
      <c r="GV58" s="132"/>
      <c r="GW58" s="132"/>
      <c r="GX58" s="132"/>
      <c r="GY58" s="132"/>
      <c r="GZ58" s="132"/>
      <c r="HA58" s="132"/>
      <c r="HB58" s="132"/>
      <c r="HC58" s="69"/>
      <c r="HD58" s="132"/>
      <c r="HE58" s="132"/>
      <c r="HF58" s="132"/>
      <c r="HG58" s="132"/>
      <c r="HH58" s="132"/>
      <c r="HI58" s="132"/>
      <c r="HJ58" s="132"/>
      <c r="HK58" s="132"/>
      <c r="HL58" s="132"/>
      <c r="HM58" s="132"/>
      <c r="HN58" s="132"/>
      <c r="HO58" s="132"/>
      <c r="HP58" s="68"/>
      <c r="HQ58" s="132"/>
      <c r="HR58" s="132"/>
      <c r="HS58" s="132"/>
      <c r="HT58" s="132"/>
      <c r="HU58" s="132"/>
      <c r="HV58" s="132"/>
      <c r="HW58" s="132"/>
      <c r="HX58" s="132"/>
      <c r="HY58" s="132"/>
      <c r="HZ58" s="132"/>
      <c r="IA58" s="132"/>
      <c r="IB58" s="132"/>
      <c r="IC58" s="69"/>
      <c r="ID58" s="132"/>
      <c r="IE58" s="132"/>
      <c r="IF58" s="132"/>
      <c r="IG58" s="132"/>
      <c r="IH58" s="132"/>
      <c r="II58" s="132"/>
      <c r="IJ58" s="132"/>
      <c r="IK58" s="132"/>
      <c r="IL58" s="132"/>
      <c r="IM58" s="132"/>
      <c r="IN58" s="132"/>
      <c r="IO58" s="132"/>
      <c r="IP58" s="69"/>
      <c r="IQ58" s="132"/>
      <c r="IR58" s="132"/>
      <c r="IS58" s="132">
        <v>14</v>
      </c>
      <c r="IT58" s="132">
        <v>8</v>
      </c>
      <c r="IU58" s="132">
        <v>4</v>
      </c>
      <c r="IV58" s="132">
        <v>13</v>
      </c>
      <c r="IW58" s="132">
        <v>5</v>
      </c>
      <c r="IX58" s="132">
        <v>12</v>
      </c>
      <c r="IY58" s="132">
        <v>8</v>
      </c>
      <c r="IZ58" s="132">
        <v>15</v>
      </c>
      <c r="JA58" s="132">
        <v>8</v>
      </c>
      <c r="JB58" s="132">
        <v>14</v>
      </c>
      <c r="JC58" s="69"/>
      <c r="JD58" s="132">
        <v>11</v>
      </c>
      <c r="JE58" s="132">
        <v>10</v>
      </c>
      <c r="JF58" s="132">
        <v>13</v>
      </c>
      <c r="JG58" s="132">
        <v>12</v>
      </c>
      <c r="JH58" s="132">
        <v>8</v>
      </c>
      <c r="JI58" s="132">
        <v>3</v>
      </c>
      <c r="JJ58" s="62">
        <v>12</v>
      </c>
      <c r="JK58" s="132">
        <v>10</v>
      </c>
      <c r="JL58" s="132">
        <v>8</v>
      </c>
      <c r="JM58" s="132">
        <v>15</v>
      </c>
      <c r="JN58" s="132">
        <v>5</v>
      </c>
      <c r="JO58" s="132">
        <v>7</v>
      </c>
      <c r="JP58" s="69">
        <f t="shared" si="204"/>
        <v>114</v>
      </c>
      <c r="JQ58" s="132">
        <v>14</v>
      </c>
      <c r="JR58" s="132">
        <v>15</v>
      </c>
      <c r="JS58" s="132">
        <v>10</v>
      </c>
      <c r="JT58" s="132">
        <v>11</v>
      </c>
      <c r="JU58" s="132">
        <v>5</v>
      </c>
      <c r="JV58" s="132">
        <v>12</v>
      </c>
      <c r="JW58" s="132">
        <v>12</v>
      </c>
      <c r="JX58" s="132">
        <v>10</v>
      </c>
      <c r="JY58" s="132">
        <v>7</v>
      </c>
      <c r="JZ58" s="132">
        <v>13</v>
      </c>
      <c r="KA58" s="132">
        <v>10</v>
      </c>
      <c r="KB58" s="132">
        <v>12</v>
      </c>
      <c r="KC58" s="69">
        <f t="shared" si="205"/>
        <v>131</v>
      </c>
      <c r="KD58" s="132">
        <v>3</v>
      </c>
      <c r="KE58" s="132">
        <v>2</v>
      </c>
      <c r="KF58" s="132">
        <v>17</v>
      </c>
      <c r="KG58" s="132">
        <v>10</v>
      </c>
      <c r="KH58" s="132">
        <v>9</v>
      </c>
      <c r="KI58" s="132">
        <v>12</v>
      </c>
      <c r="KJ58" s="132">
        <v>11</v>
      </c>
      <c r="KK58" s="132">
        <v>6</v>
      </c>
      <c r="KL58" s="132">
        <v>12</v>
      </c>
      <c r="KM58" s="132">
        <v>17</v>
      </c>
      <c r="KN58" s="132">
        <v>16</v>
      </c>
      <c r="KO58" s="132">
        <v>11</v>
      </c>
      <c r="KP58" s="69">
        <f t="shared" si="206"/>
        <v>126</v>
      </c>
      <c r="KQ58" s="132">
        <v>15</v>
      </c>
      <c r="KR58" s="132">
        <v>9</v>
      </c>
      <c r="KS58" s="132">
        <v>13</v>
      </c>
      <c r="KT58" s="132">
        <v>8</v>
      </c>
      <c r="KU58" s="132">
        <v>7</v>
      </c>
      <c r="KV58" s="62">
        <v>4</v>
      </c>
      <c r="KW58" s="132">
        <v>3</v>
      </c>
      <c r="KX58" s="132">
        <v>15</v>
      </c>
      <c r="KY58" s="132">
        <v>16</v>
      </c>
      <c r="KZ58" s="132">
        <v>11</v>
      </c>
      <c r="LA58" s="132">
        <v>16</v>
      </c>
      <c r="LB58" s="132">
        <v>7</v>
      </c>
      <c r="LC58" s="69">
        <f t="shared" si="207"/>
        <v>124</v>
      </c>
      <c r="LD58" s="132">
        <v>7</v>
      </c>
      <c r="LE58" s="132">
        <v>11</v>
      </c>
      <c r="LF58" s="132">
        <v>11</v>
      </c>
      <c r="LG58" s="132">
        <v>8</v>
      </c>
      <c r="LH58" s="132">
        <v>8</v>
      </c>
      <c r="LI58" s="132">
        <v>16</v>
      </c>
      <c r="LJ58" s="132">
        <v>15</v>
      </c>
      <c r="LK58" s="132">
        <v>9</v>
      </c>
      <c r="LL58" s="132">
        <v>6</v>
      </c>
      <c r="LM58" s="132">
        <v>5</v>
      </c>
      <c r="LN58" s="132">
        <v>1</v>
      </c>
      <c r="LO58" s="132">
        <v>0</v>
      </c>
      <c r="LP58" s="69">
        <f t="shared" si="208"/>
        <v>97</v>
      </c>
      <c r="LQ58" s="174">
        <v>9</v>
      </c>
      <c r="LR58" s="174">
        <v>6</v>
      </c>
      <c r="LS58" s="174">
        <v>12</v>
      </c>
      <c r="LT58" s="174">
        <v>6</v>
      </c>
      <c r="LU58" s="174">
        <v>15</v>
      </c>
      <c r="LV58" s="174">
        <v>10</v>
      </c>
      <c r="LW58" s="174">
        <v>9</v>
      </c>
      <c r="LX58" s="174">
        <v>6</v>
      </c>
      <c r="LY58" s="174">
        <v>10</v>
      </c>
      <c r="LZ58" s="174">
        <v>0</v>
      </c>
      <c r="MA58" s="174">
        <v>0</v>
      </c>
      <c r="MB58" s="174">
        <v>2</v>
      </c>
      <c r="MC58" s="69">
        <f t="shared" si="209"/>
        <v>85</v>
      </c>
      <c r="MD58" s="174">
        <v>6</v>
      </c>
      <c r="ME58" s="174">
        <v>20</v>
      </c>
      <c r="MF58" s="174">
        <v>16</v>
      </c>
      <c r="MG58" s="174">
        <v>8</v>
      </c>
      <c r="MH58" s="174">
        <v>13</v>
      </c>
      <c r="MI58" s="174">
        <v>11</v>
      </c>
      <c r="MJ58" s="174">
        <v>12</v>
      </c>
      <c r="MK58" s="174"/>
      <c r="ML58" s="174"/>
      <c r="MM58" s="174"/>
      <c r="MN58" s="174"/>
      <c r="MO58" s="174"/>
      <c r="MP58" s="69">
        <f t="shared" si="210"/>
        <v>86</v>
      </c>
    </row>
    <row r="59" spans="1:354" ht="13.5" thickBot="1" x14ac:dyDescent="0.3">
      <c r="A59" s="184"/>
      <c r="B59" s="185"/>
      <c r="C59" s="97" t="s">
        <v>94</v>
      </c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92">
        <f t="shared" si="184"/>
        <v>0</v>
      </c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92">
        <f t="shared" si="185"/>
        <v>0</v>
      </c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92">
        <f t="shared" si="186"/>
        <v>0</v>
      </c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92">
        <f t="shared" si="187"/>
        <v>0</v>
      </c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75">
        <f t="shared" si="188"/>
        <v>0</v>
      </c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75">
        <f t="shared" si="189"/>
        <v>0</v>
      </c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92">
        <f t="shared" si="190"/>
        <v>0</v>
      </c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92">
        <f t="shared" si="191"/>
        <v>0</v>
      </c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  <c r="DO59" s="58"/>
      <c r="DP59" s="92">
        <f t="shared" si="192"/>
        <v>0</v>
      </c>
      <c r="DQ59" s="58"/>
      <c r="DR59" s="58"/>
      <c r="DS59" s="58"/>
      <c r="DT59" s="58"/>
      <c r="DU59" s="58"/>
      <c r="DV59" s="58"/>
      <c r="DW59" s="58"/>
      <c r="DX59" s="58"/>
      <c r="DY59" s="58"/>
      <c r="DZ59" s="58"/>
      <c r="EA59" s="58"/>
      <c r="EB59" s="58"/>
      <c r="EC59" s="92">
        <f t="shared" si="193"/>
        <v>0</v>
      </c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75">
        <f t="shared" si="194"/>
        <v>0</v>
      </c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75">
        <f t="shared" si="195"/>
        <v>0</v>
      </c>
      <c r="FD59" s="58">
        <v>18</v>
      </c>
      <c r="FE59" s="58">
        <v>20</v>
      </c>
      <c r="FF59" s="58">
        <v>13</v>
      </c>
      <c r="FG59" s="58">
        <v>21</v>
      </c>
      <c r="FH59" s="58">
        <v>31</v>
      </c>
      <c r="FI59" s="58">
        <v>17</v>
      </c>
      <c r="FJ59" s="58">
        <v>21</v>
      </c>
      <c r="FK59" s="58">
        <v>20</v>
      </c>
      <c r="FL59" s="58">
        <v>23</v>
      </c>
      <c r="FM59" s="58">
        <v>22</v>
      </c>
      <c r="FN59" s="58">
        <v>11</v>
      </c>
      <c r="FO59" s="58">
        <v>30</v>
      </c>
      <c r="FP59" s="92">
        <f t="shared" si="196"/>
        <v>247</v>
      </c>
      <c r="FQ59" s="58">
        <v>11</v>
      </c>
      <c r="FR59" s="58">
        <v>21</v>
      </c>
      <c r="FS59" s="58">
        <v>27</v>
      </c>
      <c r="FT59" s="58">
        <v>19</v>
      </c>
      <c r="FU59" s="58">
        <v>10</v>
      </c>
      <c r="FV59" s="58">
        <v>18</v>
      </c>
      <c r="FW59" s="58">
        <v>25</v>
      </c>
      <c r="FX59" s="58">
        <v>25</v>
      </c>
      <c r="FY59" s="58">
        <v>15</v>
      </c>
      <c r="FZ59" s="58">
        <v>21</v>
      </c>
      <c r="GA59" s="58">
        <v>23</v>
      </c>
      <c r="GB59" s="58">
        <v>17</v>
      </c>
      <c r="GC59" s="92">
        <f t="shared" si="197"/>
        <v>232</v>
      </c>
      <c r="GD59" s="58">
        <v>17</v>
      </c>
      <c r="GE59" s="58">
        <v>27</v>
      </c>
      <c r="GF59" s="58">
        <v>23</v>
      </c>
      <c r="GG59" s="58">
        <v>37</v>
      </c>
      <c r="GH59" s="58">
        <v>22</v>
      </c>
      <c r="GI59" s="58">
        <v>21</v>
      </c>
      <c r="GJ59" s="58">
        <v>21</v>
      </c>
      <c r="GK59" s="58">
        <v>19</v>
      </c>
      <c r="GL59" s="58">
        <v>25</v>
      </c>
      <c r="GM59" s="58">
        <v>20</v>
      </c>
      <c r="GN59" s="58">
        <v>12</v>
      </c>
      <c r="GO59" s="58">
        <v>22</v>
      </c>
      <c r="GP59" s="92">
        <f t="shared" si="198"/>
        <v>266</v>
      </c>
      <c r="GQ59" s="58">
        <v>18</v>
      </c>
      <c r="GR59" s="58">
        <v>36</v>
      </c>
      <c r="GS59" s="58">
        <v>28</v>
      </c>
      <c r="GT59" s="58">
        <v>15</v>
      </c>
      <c r="GU59" s="58">
        <v>19</v>
      </c>
      <c r="GV59" s="58">
        <v>22</v>
      </c>
      <c r="GW59" s="58">
        <v>15</v>
      </c>
      <c r="GX59" s="58">
        <v>26</v>
      </c>
      <c r="GY59" s="58">
        <v>27</v>
      </c>
      <c r="GZ59" s="58">
        <v>27</v>
      </c>
      <c r="HA59" s="58">
        <v>30</v>
      </c>
      <c r="HB59" s="58">
        <v>28</v>
      </c>
      <c r="HC59" s="75">
        <f t="shared" si="199"/>
        <v>291</v>
      </c>
      <c r="HD59" s="58">
        <v>18</v>
      </c>
      <c r="HE59" s="58">
        <v>18</v>
      </c>
      <c r="HF59" s="58">
        <v>26</v>
      </c>
      <c r="HG59" s="58">
        <v>15</v>
      </c>
      <c r="HH59" s="58">
        <v>34</v>
      </c>
      <c r="HI59" s="58">
        <v>22</v>
      </c>
      <c r="HJ59" s="58">
        <v>8</v>
      </c>
      <c r="HK59" s="58">
        <v>22</v>
      </c>
      <c r="HL59" s="58">
        <v>22</v>
      </c>
      <c r="HM59" s="58">
        <v>17</v>
      </c>
      <c r="HN59" s="58">
        <v>20</v>
      </c>
      <c r="HO59" s="58">
        <v>17</v>
      </c>
      <c r="HP59" s="92">
        <f t="shared" si="200"/>
        <v>239</v>
      </c>
      <c r="HQ59" s="58">
        <v>15</v>
      </c>
      <c r="HR59" s="58">
        <v>9</v>
      </c>
      <c r="HS59" s="58">
        <v>24</v>
      </c>
      <c r="HT59" s="58">
        <v>35</v>
      </c>
      <c r="HU59" s="58">
        <v>16</v>
      </c>
      <c r="HV59" s="58">
        <v>26</v>
      </c>
      <c r="HW59" s="58">
        <v>15</v>
      </c>
      <c r="HX59" s="58">
        <v>28</v>
      </c>
      <c r="HY59" s="58">
        <v>32</v>
      </c>
      <c r="HZ59" s="58">
        <v>39</v>
      </c>
      <c r="IA59" s="58">
        <v>24</v>
      </c>
      <c r="IB59" s="58">
        <v>23</v>
      </c>
      <c r="IC59" s="75">
        <f t="shared" si="201"/>
        <v>286</v>
      </c>
      <c r="ID59" s="58">
        <v>26</v>
      </c>
      <c r="IE59" s="58">
        <v>23</v>
      </c>
      <c r="IF59" s="58">
        <v>38</v>
      </c>
      <c r="IG59" s="58">
        <v>35</v>
      </c>
      <c r="IH59" s="58">
        <v>24</v>
      </c>
      <c r="II59" s="58">
        <v>11</v>
      </c>
      <c r="IJ59" s="58">
        <v>24</v>
      </c>
      <c r="IK59" s="58">
        <v>17</v>
      </c>
      <c r="IL59" s="58">
        <v>14</v>
      </c>
      <c r="IM59" s="58">
        <v>42</v>
      </c>
      <c r="IN59" s="58">
        <v>33</v>
      </c>
      <c r="IO59" s="58">
        <v>24</v>
      </c>
      <c r="IP59" s="75">
        <f t="shared" si="202"/>
        <v>311</v>
      </c>
      <c r="IQ59" s="58">
        <v>28</v>
      </c>
      <c r="IR59" s="58">
        <v>12</v>
      </c>
      <c r="IS59" s="58">
        <v>11</v>
      </c>
      <c r="IT59" s="58">
        <v>1</v>
      </c>
      <c r="IU59" s="58">
        <v>10</v>
      </c>
      <c r="IV59" s="58">
        <v>86</v>
      </c>
      <c r="IW59" s="58">
        <v>19</v>
      </c>
      <c r="IX59" s="58">
        <v>11</v>
      </c>
      <c r="IY59" s="58">
        <v>13</v>
      </c>
      <c r="IZ59" s="58">
        <v>13</v>
      </c>
      <c r="JA59" s="58">
        <v>12</v>
      </c>
      <c r="JB59" s="58">
        <v>9</v>
      </c>
      <c r="JC59" s="75">
        <f t="shared" si="203"/>
        <v>225</v>
      </c>
      <c r="JD59" s="58">
        <v>13</v>
      </c>
      <c r="JE59" s="58">
        <v>12</v>
      </c>
      <c r="JF59" s="58">
        <v>8</v>
      </c>
      <c r="JG59" s="58">
        <v>15</v>
      </c>
      <c r="JH59" s="58">
        <v>7</v>
      </c>
      <c r="JI59" s="58">
        <v>5</v>
      </c>
      <c r="JJ59" s="58">
        <v>11</v>
      </c>
      <c r="JK59" s="58">
        <v>14</v>
      </c>
      <c r="JL59" s="58">
        <v>15</v>
      </c>
      <c r="JM59" s="58">
        <v>9</v>
      </c>
      <c r="JN59" s="58">
        <v>17</v>
      </c>
      <c r="JO59" s="58">
        <v>14</v>
      </c>
      <c r="JP59" s="75">
        <f t="shared" si="204"/>
        <v>140</v>
      </c>
      <c r="JQ59" s="58">
        <v>10</v>
      </c>
      <c r="JR59" s="58">
        <v>10</v>
      </c>
      <c r="JS59" s="58">
        <v>8</v>
      </c>
      <c r="JT59" s="58">
        <v>1</v>
      </c>
      <c r="JU59" s="58">
        <v>4</v>
      </c>
      <c r="JV59" s="58">
        <v>9</v>
      </c>
      <c r="JW59" s="58">
        <v>16</v>
      </c>
      <c r="JX59" s="58">
        <v>11</v>
      </c>
      <c r="JY59" s="58">
        <v>11</v>
      </c>
      <c r="JZ59" s="58">
        <v>21</v>
      </c>
      <c r="KA59" s="58">
        <v>11</v>
      </c>
      <c r="KB59" s="58">
        <v>15</v>
      </c>
      <c r="KC59" s="75">
        <f t="shared" si="205"/>
        <v>127</v>
      </c>
      <c r="KD59" s="58">
        <v>9</v>
      </c>
      <c r="KE59" s="58">
        <v>9</v>
      </c>
      <c r="KF59" s="58">
        <v>13</v>
      </c>
      <c r="KG59" s="58">
        <v>19</v>
      </c>
      <c r="KH59" s="58">
        <v>10</v>
      </c>
      <c r="KI59" s="58">
        <v>17</v>
      </c>
      <c r="KJ59" s="58">
        <v>5</v>
      </c>
      <c r="KK59" s="58">
        <v>7</v>
      </c>
      <c r="KL59" s="58">
        <v>19</v>
      </c>
      <c r="KM59" s="58">
        <v>20</v>
      </c>
      <c r="KN59" s="58">
        <v>33</v>
      </c>
      <c r="KO59" s="58">
        <v>10</v>
      </c>
      <c r="KP59" s="75">
        <f t="shared" si="206"/>
        <v>171</v>
      </c>
      <c r="KQ59" s="58">
        <v>9</v>
      </c>
      <c r="KR59" s="58">
        <v>15</v>
      </c>
      <c r="KS59" s="58">
        <v>14</v>
      </c>
      <c r="KT59" s="58">
        <v>12</v>
      </c>
      <c r="KU59" s="58">
        <v>10</v>
      </c>
      <c r="KV59" s="58">
        <v>9</v>
      </c>
      <c r="KW59" s="58">
        <v>5</v>
      </c>
      <c r="KX59" s="58">
        <v>15</v>
      </c>
      <c r="KY59" s="58">
        <v>14</v>
      </c>
      <c r="KZ59" s="58">
        <v>18</v>
      </c>
      <c r="LA59" s="58">
        <v>8</v>
      </c>
      <c r="LB59" s="58">
        <v>14</v>
      </c>
      <c r="LC59" s="75">
        <f t="shared" si="207"/>
        <v>143</v>
      </c>
      <c r="LD59" s="58">
        <v>14</v>
      </c>
      <c r="LE59" s="58">
        <v>12</v>
      </c>
      <c r="LF59" s="58">
        <v>7</v>
      </c>
      <c r="LG59" s="58">
        <v>10</v>
      </c>
      <c r="LH59" s="58">
        <v>20</v>
      </c>
      <c r="LI59" s="58">
        <v>12</v>
      </c>
      <c r="LJ59" s="58">
        <v>28</v>
      </c>
      <c r="LK59" s="58">
        <v>16</v>
      </c>
      <c r="LL59" s="58">
        <v>8</v>
      </c>
      <c r="LM59" s="58">
        <v>10</v>
      </c>
      <c r="LN59" s="58">
        <v>6</v>
      </c>
      <c r="LO59" s="58">
        <v>6</v>
      </c>
      <c r="LP59" s="75">
        <f t="shared" si="208"/>
        <v>149</v>
      </c>
      <c r="LQ59" s="169">
        <v>10</v>
      </c>
      <c r="LR59" s="169">
        <v>7</v>
      </c>
      <c r="LS59" s="169">
        <v>11</v>
      </c>
      <c r="LT59" s="169">
        <v>31</v>
      </c>
      <c r="LU59" s="169">
        <v>12</v>
      </c>
      <c r="LV59" s="169">
        <v>16</v>
      </c>
      <c r="LW59" s="169">
        <v>10</v>
      </c>
      <c r="LX59" s="169">
        <v>9</v>
      </c>
      <c r="LY59" s="169">
        <v>5</v>
      </c>
      <c r="LZ59" s="169">
        <v>0</v>
      </c>
      <c r="MA59" s="169">
        <v>0</v>
      </c>
      <c r="MB59" s="169">
        <v>0</v>
      </c>
      <c r="MC59" s="75">
        <f t="shared" si="209"/>
        <v>111</v>
      </c>
      <c r="MD59" s="169">
        <v>0</v>
      </c>
      <c r="ME59" s="169">
        <v>29</v>
      </c>
      <c r="MF59" s="169">
        <v>18</v>
      </c>
      <c r="MG59" s="169">
        <v>15</v>
      </c>
      <c r="MH59" s="169">
        <v>12</v>
      </c>
      <c r="MI59" s="169">
        <v>41</v>
      </c>
      <c r="MJ59" s="169">
        <v>28</v>
      </c>
      <c r="MK59" s="169"/>
      <c r="ML59" s="169"/>
      <c r="MM59" s="169"/>
      <c r="MN59" s="169"/>
      <c r="MO59" s="169"/>
      <c r="MP59" s="75">
        <f t="shared" si="210"/>
        <v>143</v>
      </c>
    </row>
    <row r="60" spans="1:354" s="20" customFormat="1" ht="26.25" thickBot="1" x14ac:dyDescent="0.3">
      <c r="A60" s="186"/>
      <c r="B60" s="187"/>
      <c r="C60" s="15" t="s">
        <v>47</v>
      </c>
      <c r="D60" s="80">
        <v>59</v>
      </c>
      <c r="E60" s="80">
        <v>53</v>
      </c>
      <c r="F60" s="80">
        <v>67</v>
      </c>
      <c r="G60" s="80">
        <v>40</v>
      </c>
      <c r="H60" s="80">
        <v>57</v>
      </c>
      <c r="I60" s="80">
        <v>47</v>
      </c>
      <c r="J60" s="80">
        <v>63</v>
      </c>
      <c r="K60" s="80">
        <v>67</v>
      </c>
      <c r="L60" s="80">
        <v>51</v>
      </c>
      <c r="M60" s="80">
        <v>62</v>
      </c>
      <c r="N60" s="80">
        <v>65</v>
      </c>
      <c r="O60" s="80">
        <v>50</v>
      </c>
      <c r="P60" s="81">
        <f>SUM(D60:O60)</f>
        <v>681</v>
      </c>
      <c r="Q60" s="80">
        <v>39</v>
      </c>
      <c r="R60" s="80">
        <v>55</v>
      </c>
      <c r="S60" s="80">
        <v>44</v>
      </c>
      <c r="T60" s="80">
        <v>51</v>
      </c>
      <c r="U60" s="80">
        <v>58</v>
      </c>
      <c r="V60" s="80">
        <v>50</v>
      </c>
      <c r="W60" s="80">
        <v>84</v>
      </c>
      <c r="X60" s="80">
        <v>91</v>
      </c>
      <c r="Y60" s="80">
        <v>67</v>
      </c>
      <c r="Z60" s="80">
        <v>73</v>
      </c>
      <c r="AA60" s="80">
        <v>66</v>
      </c>
      <c r="AB60" s="80">
        <v>37</v>
      </c>
      <c r="AC60" s="81">
        <f>SUM(Q60:AB60)</f>
        <v>715</v>
      </c>
      <c r="AD60" s="80">
        <v>77</v>
      </c>
      <c r="AE60" s="80">
        <v>67</v>
      </c>
      <c r="AF60" s="80">
        <v>75</v>
      </c>
      <c r="AG60" s="80">
        <v>62</v>
      </c>
      <c r="AH60" s="80">
        <v>97</v>
      </c>
      <c r="AI60" s="80">
        <v>75</v>
      </c>
      <c r="AJ60" s="80">
        <v>86</v>
      </c>
      <c r="AK60" s="80">
        <v>74</v>
      </c>
      <c r="AL60" s="80">
        <v>90</v>
      </c>
      <c r="AM60" s="80">
        <v>80</v>
      </c>
      <c r="AN60" s="80">
        <v>68</v>
      </c>
      <c r="AO60" s="80">
        <v>38</v>
      </c>
      <c r="AP60" s="81">
        <f>SUM(AD60:AO60)</f>
        <v>889</v>
      </c>
      <c r="AQ60" s="80">
        <v>72</v>
      </c>
      <c r="AR60" s="80">
        <v>70</v>
      </c>
      <c r="AS60" s="80">
        <v>62</v>
      </c>
      <c r="AT60" s="80">
        <v>69</v>
      </c>
      <c r="AU60" s="80">
        <v>73</v>
      </c>
      <c r="AV60" s="80">
        <v>64</v>
      </c>
      <c r="AW60" s="80">
        <v>78</v>
      </c>
      <c r="AX60" s="80">
        <v>66</v>
      </c>
      <c r="AY60" s="80">
        <v>80</v>
      </c>
      <c r="AZ60" s="80">
        <v>91</v>
      </c>
      <c r="BA60" s="80">
        <v>64</v>
      </c>
      <c r="BB60" s="80">
        <v>58</v>
      </c>
      <c r="BC60" s="81">
        <f>SUM(AQ60:BB60)</f>
        <v>847</v>
      </c>
      <c r="BD60" s="80">
        <v>79</v>
      </c>
      <c r="BE60" s="80">
        <v>45</v>
      </c>
      <c r="BF60" s="80">
        <v>67</v>
      </c>
      <c r="BG60" s="80">
        <v>88</v>
      </c>
      <c r="BH60" s="80">
        <v>80</v>
      </c>
      <c r="BI60" s="80">
        <v>88</v>
      </c>
      <c r="BJ60" s="80">
        <v>76</v>
      </c>
      <c r="BK60" s="80">
        <v>81</v>
      </c>
      <c r="BL60" s="80">
        <v>81</v>
      </c>
      <c r="BM60" s="80">
        <v>89</v>
      </c>
      <c r="BN60" s="80">
        <v>47</v>
      </c>
      <c r="BO60" s="80">
        <v>75</v>
      </c>
      <c r="BP60" s="82">
        <f>SUM(BD60:BO60)</f>
        <v>896</v>
      </c>
      <c r="BQ60" s="80">
        <v>76</v>
      </c>
      <c r="BR60" s="80">
        <v>54</v>
      </c>
      <c r="BS60" s="80">
        <v>81</v>
      </c>
      <c r="BT60" s="80">
        <v>70</v>
      </c>
      <c r="BU60" s="80">
        <v>58</v>
      </c>
      <c r="BV60" s="80">
        <v>76</v>
      </c>
      <c r="BW60" s="80">
        <v>84</v>
      </c>
      <c r="BX60" s="80">
        <v>72</v>
      </c>
      <c r="BY60" s="80">
        <v>91</v>
      </c>
      <c r="BZ60" s="80">
        <v>83</v>
      </c>
      <c r="CA60" s="80">
        <v>53</v>
      </c>
      <c r="CB60" s="80">
        <v>76</v>
      </c>
      <c r="CC60" s="82">
        <f>SUM(BQ60:CB60)</f>
        <v>874</v>
      </c>
      <c r="CD60" s="80">
        <v>69</v>
      </c>
      <c r="CE60" s="80">
        <v>40</v>
      </c>
      <c r="CF60" s="80">
        <v>95</v>
      </c>
      <c r="CG60" s="80">
        <v>66</v>
      </c>
      <c r="CH60" s="80">
        <v>56</v>
      </c>
      <c r="CI60" s="80">
        <v>88</v>
      </c>
      <c r="CJ60" s="80">
        <v>96</v>
      </c>
      <c r="CK60" s="80">
        <v>78</v>
      </c>
      <c r="CL60" s="80">
        <v>91</v>
      </c>
      <c r="CM60" s="80">
        <v>73</v>
      </c>
      <c r="CN60" s="80">
        <v>55</v>
      </c>
      <c r="CO60" s="80">
        <v>79</v>
      </c>
      <c r="CP60" s="81">
        <f>SUM(CD60:CO60)</f>
        <v>886</v>
      </c>
      <c r="CQ60" s="80">
        <v>55</v>
      </c>
      <c r="CR60" s="80">
        <v>73</v>
      </c>
      <c r="CS60" s="80">
        <v>94</v>
      </c>
      <c r="CT60" s="80">
        <v>76</v>
      </c>
      <c r="CU60" s="80">
        <v>94</v>
      </c>
      <c r="CV60" s="80">
        <v>100</v>
      </c>
      <c r="CW60" s="80">
        <v>23</v>
      </c>
      <c r="CX60" s="80">
        <v>15</v>
      </c>
      <c r="CY60" s="80">
        <v>70</v>
      </c>
      <c r="CZ60" s="80">
        <v>54</v>
      </c>
      <c r="DA60" s="80">
        <v>65</v>
      </c>
      <c r="DB60" s="80">
        <v>67</v>
      </c>
      <c r="DC60" s="81">
        <f>SUM(CQ60:DB60)</f>
        <v>786</v>
      </c>
      <c r="DD60" s="80">
        <v>59</v>
      </c>
      <c r="DE60" s="80">
        <v>52</v>
      </c>
      <c r="DF60" s="80">
        <v>79</v>
      </c>
      <c r="DG60" s="80">
        <v>68</v>
      </c>
      <c r="DH60" s="80">
        <v>83</v>
      </c>
      <c r="DI60" s="80">
        <v>93</v>
      </c>
      <c r="DJ60" s="80">
        <v>96</v>
      </c>
      <c r="DK60" s="80">
        <v>87</v>
      </c>
      <c r="DL60" s="80">
        <v>75</v>
      </c>
      <c r="DM60" s="80">
        <v>84</v>
      </c>
      <c r="DN60" s="80">
        <v>77</v>
      </c>
      <c r="DO60" s="80">
        <v>73</v>
      </c>
      <c r="DP60" s="81">
        <f>SUM(DD60:DO60)</f>
        <v>926</v>
      </c>
      <c r="DQ60" s="80">
        <v>59</v>
      </c>
      <c r="DR60" s="80">
        <v>70</v>
      </c>
      <c r="DS60" s="80">
        <v>87</v>
      </c>
      <c r="DT60" s="80">
        <v>79</v>
      </c>
      <c r="DU60" s="80">
        <v>75</v>
      </c>
      <c r="DV60" s="80">
        <v>109</v>
      </c>
      <c r="DW60" s="80">
        <v>91</v>
      </c>
      <c r="DX60" s="80">
        <v>92</v>
      </c>
      <c r="DY60" s="80">
        <v>77</v>
      </c>
      <c r="DZ60" s="80">
        <v>70</v>
      </c>
      <c r="EA60" s="80">
        <v>88</v>
      </c>
      <c r="EB60" s="80">
        <v>69</v>
      </c>
      <c r="EC60" s="81">
        <f>SUM(DQ60:EB60)</f>
        <v>966</v>
      </c>
      <c r="ED60" s="80">
        <v>78</v>
      </c>
      <c r="EE60" s="80">
        <v>80</v>
      </c>
      <c r="EF60" s="80">
        <v>109</v>
      </c>
      <c r="EG60" s="80">
        <v>92</v>
      </c>
      <c r="EH60" s="80">
        <v>101</v>
      </c>
      <c r="EI60" s="80">
        <v>76</v>
      </c>
      <c r="EJ60" s="80">
        <v>97</v>
      </c>
      <c r="EK60" s="80">
        <v>96</v>
      </c>
      <c r="EL60" s="80">
        <v>66</v>
      </c>
      <c r="EM60" s="80">
        <v>103</v>
      </c>
      <c r="EN60" s="80">
        <v>106</v>
      </c>
      <c r="EO60" s="80">
        <v>76</v>
      </c>
      <c r="EP60" s="82">
        <f>SUM(ED60:EO60)</f>
        <v>1080</v>
      </c>
      <c r="EQ60" s="80">
        <v>68</v>
      </c>
      <c r="ER60" s="80">
        <v>77</v>
      </c>
      <c r="ES60" s="80">
        <v>94</v>
      </c>
      <c r="ET60" s="80">
        <v>108</v>
      </c>
      <c r="EU60" s="80">
        <v>61</v>
      </c>
      <c r="EV60" s="80">
        <v>93</v>
      </c>
      <c r="EW60" s="80">
        <v>77</v>
      </c>
      <c r="EX60" s="80">
        <v>94</v>
      </c>
      <c r="EY60" s="80">
        <v>92</v>
      </c>
      <c r="EZ60" s="80">
        <v>103</v>
      </c>
      <c r="FA60" s="80">
        <v>76</v>
      </c>
      <c r="FB60" s="80">
        <v>61</v>
      </c>
      <c r="FC60" s="82">
        <f>SUM(EQ60:FB60)</f>
        <v>1004</v>
      </c>
      <c r="FD60" s="80">
        <f>SUM(FD52:FD59)</f>
        <v>93</v>
      </c>
      <c r="FE60" s="80">
        <f t="shared" ref="FE60:HP60" si="211">SUM(FE52:FE59)</f>
        <v>107</v>
      </c>
      <c r="FF60" s="80">
        <f t="shared" si="211"/>
        <v>112</v>
      </c>
      <c r="FG60" s="80">
        <f t="shared" si="211"/>
        <v>96</v>
      </c>
      <c r="FH60" s="80">
        <f t="shared" si="211"/>
        <v>110</v>
      </c>
      <c r="FI60" s="80">
        <f t="shared" si="211"/>
        <v>133</v>
      </c>
      <c r="FJ60" s="80">
        <f t="shared" si="211"/>
        <v>98</v>
      </c>
      <c r="FK60" s="80">
        <f t="shared" si="211"/>
        <v>80</v>
      </c>
      <c r="FL60" s="80">
        <f t="shared" si="211"/>
        <v>95</v>
      </c>
      <c r="FM60" s="80">
        <f t="shared" si="211"/>
        <v>110</v>
      </c>
      <c r="FN60" s="80">
        <f t="shared" si="211"/>
        <v>70</v>
      </c>
      <c r="FO60" s="80">
        <f t="shared" si="211"/>
        <v>88</v>
      </c>
      <c r="FP60" s="80">
        <f t="shared" si="211"/>
        <v>1192</v>
      </c>
      <c r="FQ60" s="80">
        <f t="shared" si="211"/>
        <v>80</v>
      </c>
      <c r="FR60" s="80">
        <f t="shared" si="211"/>
        <v>96</v>
      </c>
      <c r="FS60" s="80">
        <f t="shared" si="211"/>
        <v>108</v>
      </c>
      <c r="FT60" s="80">
        <f t="shared" si="211"/>
        <v>86</v>
      </c>
      <c r="FU60" s="80">
        <f t="shared" si="211"/>
        <v>81</v>
      </c>
      <c r="FV60" s="80">
        <f t="shared" si="211"/>
        <v>87</v>
      </c>
      <c r="FW60" s="80">
        <f t="shared" si="211"/>
        <v>84</v>
      </c>
      <c r="FX60" s="80">
        <f t="shared" si="211"/>
        <v>90</v>
      </c>
      <c r="FY60" s="80">
        <f t="shared" si="211"/>
        <v>112</v>
      </c>
      <c r="FZ60" s="80">
        <f t="shared" si="211"/>
        <v>98</v>
      </c>
      <c r="GA60" s="80">
        <f t="shared" si="211"/>
        <v>103</v>
      </c>
      <c r="GB60" s="80">
        <f t="shared" si="211"/>
        <v>75</v>
      </c>
      <c r="GC60" s="80">
        <f t="shared" si="211"/>
        <v>1100</v>
      </c>
      <c r="GD60" s="80">
        <f t="shared" si="211"/>
        <v>170</v>
      </c>
      <c r="GE60" s="80">
        <f t="shared" si="211"/>
        <v>88</v>
      </c>
      <c r="GF60" s="80">
        <f t="shared" si="211"/>
        <v>83</v>
      </c>
      <c r="GG60" s="80">
        <f t="shared" si="211"/>
        <v>135</v>
      </c>
      <c r="GH60" s="80">
        <f t="shared" si="211"/>
        <v>115</v>
      </c>
      <c r="GI60" s="80">
        <f>SUM(GI52:GI59)</f>
        <v>104</v>
      </c>
      <c r="GJ60" s="80">
        <f t="shared" si="211"/>
        <v>94</v>
      </c>
      <c r="GK60" s="80">
        <f t="shared" si="211"/>
        <v>76</v>
      </c>
      <c r="GL60" s="80">
        <f t="shared" si="211"/>
        <v>114</v>
      </c>
      <c r="GM60" s="80">
        <f t="shared" si="211"/>
        <v>102</v>
      </c>
      <c r="GN60" s="80">
        <f t="shared" si="211"/>
        <v>79</v>
      </c>
      <c r="GO60" s="80">
        <f t="shared" si="211"/>
        <v>79</v>
      </c>
      <c r="GP60" s="80">
        <f t="shared" si="211"/>
        <v>1239</v>
      </c>
      <c r="GQ60" s="80">
        <f t="shared" si="211"/>
        <v>95</v>
      </c>
      <c r="GR60" s="80">
        <f t="shared" si="211"/>
        <v>132</v>
      </c>
      <c r="GS60" s="80">
        <f t="shared" si="211"/>
        <v>104</v>
      </c>
      <c r="GT60" s="80">
        <f t="shared" si="211"/>
        <v>79</v>
      </c>
      <c r="GU60" s="80">
        <f t="shared" si="211"/>
        <v>80</v>
      </c>
      <c r="GV60" s="80">
        <f t="shared" si="211"/>
        <v>109</v>
      </c>
      <c r="GW60" s="80">
        <f t="shared" si="211"/>
        <v>86</v>
      </c>
      <c r="GX60" s="80">
        <f t="shared" si="211"/>
        <v>110</v>
      </c>
      <c r="GY60" s="80">
        <f t="shared" si="211"/>
        <v>120</v>
      </c>
      <c r="GZ60" s="80">
        <f t="shared" si="211"/>
        <v>112</v>
      </c>
      <c r="HA60" s="80">
        <v>91</v>
      </c>
      <c r="HB60" s="80">
        <f t="shared" si="211"/>
        <v>104</v>
      </c>
      <c r="HC60" s="116">
        <f t="shared" si="211"/>
        <v>1222</v>
      </c>
      <c r="HD60" s="80">
        <f t="shared" si="211"/>
        <v>78</v>
      </c>
      <c r="HE60" s="80">
        <f t="shared" si="211"/>
        <v>98</v>
      </c>
      <c r="HF60" s="80">
        <f t="shared" si="211"/>
        <v>95</v>
      </c>
      <c r="HG60" s="80">
        <f t="shared" si="211"/>
        <v>61</v>
      </c>
      <c r="HH60" s="80">
        <f t="shared" si="211"/>
        <v>111</v>
      </c>
      <c r="HI60" s="80">
        <f t="shared" si="211"/>
        <v>106</v>
      </c>
      <c r="HJ60" s="80">
        <f t="shared" si="211"/>
        <v>63</v>
      </c>
      <c r="HK60" s="80">
        <f t="shared" si="211"/>
        <v>109</v>
      </c>
      <c r="HL60" s="80">
        <f t="shared" si="211"/>
        <v>102</v>
      </c>
      <c r="HM60" s="80">
        <f t="shared" si="211"/>
        <v>87</v>
      </c>
      <c r="HN60" s="80">
        <f t="shared" si="211"/>
        <v>96</v>
      </c>
      <c r="HO60" s="80">
        <f t="shared" si="211"/>
        <v>85</v>
      </c>
      <c r="HP60" s="80">
        <f t="shared" si="211"/>
        <v>1091</v>
      </c>
      <c r="HQ60" s="80">
        <f t="shared" ref="HQ60:IP60" si="212">SUM(HQ52:HQ59)</f>
        <v>70</v>
      </c>
      <c r="HR60" s="80">
        <f t="shared" si="212"/>
        <v>105</v>
      </c>
      <c r="HS60" s="80">
        <f t="shared" si="212"/>
        <v>104</v>
      </c>
      <c r="HT60" s="80">
        <f t="shared" si="212"/>
        <v>122</v>
      </c>
      <c r="HU60" s="80">
        <f t="shared" si="212"/>
        <v>81</v>
      </c>
      <c r="HV60" s="80">
        <f t="shared" si="212"/>
        <v>106</v>
      </c>
      <c r="HW60" s="80">
        <f t="shared" si="212"/>
        <v>78</v>
      </c>
      <c r="HX60" s="80">
        <f t="shared" si="212"/>
        <v>120</v>
      </c>
      <c r="HY60" s="80">
        <f t="shared" si="212"/>
        <v>126</v>
      </c>
      <c r="HZ60" s="80">
        <f t="shared" si="212"/>
        <v>132</v>
      </c>
      <c r="IA60" s="80">
        <f t="shared" si="212"/>
        <v>195</v>
      </c>
      <c r="IB60" s="80">
        <f t="shared" si="212"/>
        <v>90</v>
      </c>
      <c r="IC60" s="82">
        <f t="shared" si="212"/>
        <v>1329</v>
      </c>
      <c r="ID60" s="80">
        <f t="shared" si="212"/>
        <v>96</v>
      </c>
      <c r="IE60" s="80">
        <f t="shared" si="212"/>
        <v>100</v>
      </c>
      <c r="IF60" s="80">
        <f t="shared" si="212"/>
        <v>130</v>
      </c>
      <c r="IG60" s="80">
        <f t="shared" si="212"/>
        <v>122</v>
      </c>
      <c r="IH60" s="80">
        <f t="shared" si="212"/>
        <v>108</v>
      </c>
      <c r="II60" s="80">
        <f t="shared" si="212"/>
        <v>75</v>
      </c>
      <c r="IJ60" s="80">
        <f t="shared" si="212"/>
        <v>108</v>
      </c>
      <c r="IK60" s="80">
        <f t="shared" si="212"/>
        <v>104</v>
      </c>
      <c r="IL60" s="80">
        <f t="shared" si="212"/>
        <v>68</v>
      </c>
      <c r="IM60" s="80">
        <f t="shared" si="212"/>
        <v>143</v>
      </c>
      <c r="IN60" s="80">
        <f t="shared" si="212"/>
        <v>110</v>
      </c>
      <c r="IO60" s="80">
        <f t="shared" si="212"/>
        <v>106</v>
      </c>
      <c r="IP60" s="82">
        <f t="shared" si="212"/>
        <v>1270</v>
      </c>
      <c r="IQ60" s="80">
        <f>SUM(IQ52:IQ59)</f>
        <v>104</v>
      </c>
      <c r="IR60" s="80">
        <f t="shared" ref="IR60:JP60" si="213">SUM(IR52:IR59)</f>
        <v>101</v>
      </c>
      <c r="IS60" s="80">
        <f t="shared" si="213"/>
        <v>113</v>
      </c>
      <c r="IT60" s="80">
        <f t="shared" si="213"/>
        <v>72</v>
      </c>
      <c r="IU60" s="80">
        <f t="shared" si="213"/>
        <v>85</v>
      </c>
      <c r="IV60" s="80">
        <f t="shared" si="213"/>
        <v>182</v>
      </c>
      <c r="IW60" s="80">
        <f t="shared" si="213"/>
        <v>121</v>
      </c>
      <c r="IX60" s="80">
        <f t="shared" si="213"/>
        <v>97</v>
      </c>
      <c r="IY60" s="80">
        <f t="shared" si="213"/>
        <v>108</v>
      </c>
      <c r="IZ60" s="80">
        <f t="shared" si="213"/>
        <v>127</v>
      </c>
      <c r="JA60" s="80">
        <f t="shared" si="213"/>
        <v>85</v>
      </c>
      <c r="JB60" s="80">
        <f t="shared" si="213"/>
        <v>97</v>
      </c>
      <c r="JC60" s="82">
        <f t="shared" si="213"/>
        <v>1191</v>
      </c>
      <c r="JD60" s="80">
        <f t="shared" si="213"/>
        <v>104</v>
      </c>
      <c r="JE60" s="80">
        <f t="shared" si="213"/>
        <v>92</v>
      </c>
      <c r="JF60" s="80">
        <f t="shared" si="213"/>
        <v>105</v>
      </c>
      <c r="JG60" s="80">
        <f t="shared" si="213"/>
        <v>90</v>
      </c>
      <c r="JH60" s="80">
        <f t="shared" si="213"/>
        <v>111</v>
      </c>
      <c r="JI60" s="80">
        <f t="shared" si="213"/>
        <v>72</v>
      </c>
      <c r="JJ60" s="80">
        <f t="shared" si="213"/>
        <v>130</v>
      </c>
      <c r="JK60" s="80">
        <f t="shared" si="213"/>
        <v>116</v>
      </c>
      <c r="JL60" s="80">
        <f t="shared" si="213"/>
        <v>116</v>
      </c>
      <c r="JM60" s="80">
        <f t="shared" si="213"/>
        <v>83</v>
      </c>
      <c r="JN60" s="80">
        <f t="shared" si="213"/>
        <v>124</v>
      </c>
      <c r="JO60" s="80">
        <f t="shared" si="213"/>
        <v>97</v>
      </c>
      <c r="JP60" s="82">
        <f t="shared" si="213"/>
        <v>1240</v>
      </c>
      <c r="JQ60" s="80">
        <f t="shared" ref="JQ60:KC60" si="214">SUM(JQ52:JQ59)</f>
        <v>106</v>
      </c>
      <c r="JR60" s="80">
        <f t="shared" si="214"/>
        <v>100</v>
      </c>
      <c r="JS60" s="80">
        <f t="shared" si="214"/>
        <v>47</v>
      </c>
      <c r="JT60" s="80">
        <f t="shared" si="214"/>
        <v>24</v>
      </c>
      <c r="JU60" s="80">
        <f t="shared" si="214"/>
        <v>43</v>
      </c>
      <c r="JV60" s="80">
        <f t="shared" si="214"/>
        <v>116</v>
      </c>
      <c r="JW60" s="80">
        <f t="shared" si="214"/>
        <v>119</v>
      </c>
      <c r="JX60" s="80">
        <f t="shared" si="214"/>
        <v>81</v>
      </c>
      <c r="JY60" s="80">
        <f t="shared" si="214"/>
        <v>97</v>
      </c>
      <c r="JZ60" s="80">
        <f t="shared" si="214"/>
        <v>101</v>
      </c>
      <c r="KA60" s="80">
        <f t="shared" si="214"/>
        <v>99</v>
      </c>
      <c r="KB60" s="80">
        <f t="shared" si="214"/>
        <v>122</v>
      </c>
      <c r="KC60" s="82">
        <f t="shared" si="214"/>
        <v>1055</v>
      </c>
      <c r="KD60" s="80">
        <f t="shared" ref="KD60:KP60" si="215">SUM(KD52:KD59)</f>
        <v>43</v>
      </c>
      <c r="KE60" s="80">
        <f t="shared" si="215"/>
        <v>40</v>
      </c>
      <c r="KF60" s="80">
        <f t="shared" si="215"/>
        <v>123</v>
      </c>
      <c r="KG60" s="80">
        <f t="shared" si="215"/>
        <v>111</v>
      </c>
      <c r="KH60" s="80">
        <f t="shared" si="215"/>
        <v>100</v>
      </c>
      <c r="KI60" s="80">
        <f t="shared" si="215"/>
        <v>119</v>
      </c>
      <c r="KJ60" s="80">
        <f t="shared" si="215"/>
        <v>85</v>
      </c>
      <c r="KK60" s="80">
        <f t="shared" si="215"/>
        <v>80</v>
      </c>
      <c r="KL60" s="80">
        <f t="shared" si="215"/>
        <v>114</v>
      </c>
      <c r="KM60" s="80">
        <f t="shared" si="215"/>
        <v>119</v>
      </c>
      <c r="KN60" s="80">
        <f t="shared" si="215"/>
        <v>148</v>
      </c>
      <c r="KO60" s="80">
        <f t="shared" si="215"/>
        <v>102</v>
      </c>
      <c r="KP60" s="82">
        <f t="shared" si="215"/>
        <v>1184</v>
      </c>
      <c r="KQ60" s="80">
        <f t="shared" ref="KQ60:LC60" si="216">SUM(KQ52:KQ59)</f>
        <v>105</v>
      </c>
      <c r="KR60" s="80">
        <f t="shared" si="216"/>
        <v>102</v>
      </c>
      <c r="KS60" s="80">
        <f t="shared" si="216"/>
        <v>128</v>
      </c>
      <c r="KT60" s="80">
        <f t="shared" si="216"/>
        <v>73</v>
      </c>
      <c r="KU60" s="80">
        <f t="shared" si="216"/>
        <v>82</v>
      </c>
      <c r="KV60" s="80">
        <f t="shared" si="216"/>
        <v>67</v>
      </c>
      <c r="KW60" s="80">
        <f t="shared" ref="KW60:KX60" si="217">SUM(KW52:KW59)</f>
        <v>59</v>
      </c>
      <c r="KX60" s="80">
        <f t="shared" si="217"/>
        <v>124</v>
      </c>
      <c r="KY60" s="80">
        <f t="shared" si="216"/>
        <v>148</v>
      </c>
      <c r="KZ60" s="80">
        <f t="shared" si="216"/>
        <v>117</v>
      </c>
      <c r="LA60" s="80">
        <f t="shared" si="216"/>
        <v>97</v>
      </c>
      <c r="LB60" s="80">
        <f t="shared" si="216"/>
        <v>96</v>
      </c>
      <c r="LC60" s="82">
        <f t="shared" si="216"/>
        <v>1198</v>
      </c>
      <c r="LD60" s="80">
        <f t="shared" ref="LD60:LP60" si="218">SUM(LD52:LD59)</f>
        <v>106</v>
      </c>
      <c r="LE60" s="80">
        <f t="shared" si="218"/>
        <v>76</v>
      </c>
      <c r="LF60" s="80">
        <f t="shared" si="218"/>
        <v>94</v>
      </c>
      <c r="LG60" s="80">
        <f t="shared" si="218"/>
        <v>75</v>
      </c>
      <c r="LH60" s="80">
        <f t="shared" si="218"/>
        <v>133</v>
      </c>
      <c r="LI60" s="80">
        <f t="shared" si="218"/>
        <v>112</v>
      </c>
      <c r="LJ60" s="80">
        <f t="shared" si="218"/>
        <v>119</v>
      </c>
      <c r="LK60" s="80">
        <f t="shared" si="218"/>
        <v>129</v>
      </c>
      <c r="LL60" s="80">
        <f t="shared" si="218"/>
        <v>101</v>
      </c>
      <c r="LM60" s="80">
        <f t="shared" si="218"/>
        <v>98</v>
      </c>
      <c r="LN60" s="80">
        <f t="shared" si="218"/>
        <v>97</v>
      </c>
      <c r="LO60" s="80">
        <f t="shared" si="218"/>
        <v>60</v>
      </c>
      <c r="LP60" s="82">
        <f t="shared" si="218"/>
        <v>1200</v>
      </c>
      <c r="LQ60" s="80">
        <f t="shared" ref="LQ60:MC60" si="219">SUM(LQ52:LQ59)</f>
        <v>81</v>
      </c>
      <c r="LR60" s="80">
        <f t="shared" si="219"/>
        <v>55</v>
      </c>
      <c r="LS60" s="80">
        <f t="shared" si="219"/>
        <v>87</v>
      </c>
      <c r="LT60" s="80">
        <f t="shared" si="219"/>
        <v>104</v>
      </c>
      <c r="LU60" s="80">
        <f t="shared" si="219"/>
        <v>102</v>
      </c>
      <c r="LV60" s="80">
        <f t="shared" si="219"/>
        <v>91</v>
      </c>
      <c r="LW60" s="80">
        <f t="shared" si="219"/>
        <v>100</v>
      </c>
      <c r="LX60" s="80">
        <f t="shared" si="219"/>
        <v>91</v>
      </c>
      <c r="LY60" s="80">
        <f t="shared" si="219"/>
        <v>69</v>
      </c>
      <c r="LZ60" s="80">
        <f t="shared" si="219"/>
        <v>1</v>
      </c>
      <c r="MA60" s="80">
        <f t="shared" si="219"/>
        <v>2</v>
      </c>
      <c r="MB60" s="80">
        <f t="shared" si="219"/>
        <v>35</v>
      </c>
      <c r="MC60" s="82">
        <f t="shared" si="219"/>
        <v>818</v>
      </c>
      <c r="MD60" s="80">
        <f t="shared" ref="MD60:MP60" si="220">SUM(MD52:MD59)</f>
        <v>70</v>
      </c>
      <c r="ME60" s="80">
        <f t="shared" si="220"/>
        <v>136</v>
      </c>
      <c r="MF60" s="80">
        <f t="shared" si="220"/>
        <v>115</v>
      </c>
      <c r="MG60" s="80">
        <f t="shared" si="220"/>
        <v>113</v>
      </c>
      <c r="MH60" s="80">
        <f>SUM(MH52:MH59)</f>
        <v>110</v>
      </c>
      <c r="MI60" s="80">
        <f t="shared" si="220"/>
        <v>144</v>
      </c>
      <c r="MJ60" s="80">
        <f t="shared" si="220"/>
        <v>137</v>
      </c>
      <c r="MK60" s="80">
        <f t="shared" si="220"/>
        <v>0</v>
      </c>
      <c r="ML60" s="80">
        <f t="shared" si="220"/>
        <v>0</v>
      </c>
      <c r="MM60" s="80">
        <f t="shared" si="220"/>
        <v>0</v>
      </c>
      <c r="MN60" s="80">
        <f t="shared" si="220"/>
        <v>0</v>
      </c>
      <c r="MO60" s="80">
        <f t="shared" si="220"/>
        <v>0</v>
      </c>
      <c r="MP60" s="82">
        <f t="shared" si="220"/>
        <v>825</v>
      </c>
    </row>
    <row r="61" spans="1:354" customFormat="1" ht="15" x14ac:dyDescent="0.25">
      <c r="A61" s="7" t="s">
        <v>139</v>
      </c>
      <c r="B61" s="8"/>
      <c r="C61" s="2"/>
      <c r="D61" s="3"/>
      <c r="E61" s="3"/>
      <c r="F61" s="16"/>
      <c r="G61" s="3"/>
      <c r="H61" s="3"/>
      <c r="I61" s="3"/>
      <c r="J61" s="3"/>
      <c r="K61" s="3"/>
      <c r="L61" s="3"/>
      <c r="M61" s="3"/>
      <c r="N61" s="3"/>
      <c r="O61" s="3"/>
      <c r="P61" s="5"/>
      <c r="Q61" s="3"/>
      <c r="R61" s="3"/>
      <c r="S61" s="16"/>
      <c r="T61" s="3"/>
      <c r="U61" s="3"/>
      <c r="V61" s="3"/>
      <c r="W61" s="3"/>
      <c r="X61" s="7" t="s">
        <v>140</v>
      </c>
      <c r="Y61" s="3"/>
      <c r="Z61" s="3"/>
      <c r="AA61" s="3"/>
      <c r="AB61" s="3"/>
      <c r="AC61" s="5"/>
      <c r="AD61" s="3"/>
      <c r="AE61" s="3"/>
      <c r="AF61" s="16"/>
      <c r="AG61" s="3"/>
      <c r="AH61" s="3"/>
      <c r="AI61" s="3"/>
      <c r="AJ61" s="3"/>
      <c r="AK61" s="3"/>
      <c r="AL61" s="3"/>
      <c r="AM61" s="3"/>
      <c r="AN61" s="3"/>
      <c r="AO61" s="3"/>
      <c r="AP61" s="5"/>
      <c r="AQ61" s="3"/>
      <c r="AR61" s="3"/>
      <c r="AS61" s="16"/>
      <c r="AT61" s="3"/>
      <c r="AU61" s="3"/>
      <c r="AV61" s="3"/>
      <c r="AW61" s="3"/>
      <c r="AX61" s="3"/>
      <c r="AY61" s="3"/>
      <c r="AZ61" s="3"/>
      <c r="BA61" s="3"/>
      <c r="BB61" s="3"/>
      <c r="BC61" s="5"/>
      <c r="BD61" s="3"/>
      <c r="BE61" s="3"/>
      <c r="BF61" s="16"/>
      <c r="BG61" s="3"/>
      <c r="BH61" s="3"/>
      <c r="BI61" s="3"/>
      <c r="BJ61" s="3"/>
      <c r="BK61" s="3"/>
      <c r="BL61" s="3"/>
      <c r="BM61" s="3"/>
      <c r="BN61" s="3"/>
      <c r="BO61" s="3"/>
      <c r="BP61" s="6"/>
      <c r="BQ61" s="3"/>
      <c r="BR61" s="3"/>
      <c r="BS61" s="16"/>
      <c r="BT61" s="3"/>
      <c r="BU61" s="3"/>
      <c r="BV61" s="3"/>
      <c r="BW61" s="3"/>
      <c r="BX61" s="3"/>
      <c r="BY61" s="3"/>
      <c r="BZ61" s="3"/>
      <c r="CA61" s="3"/>
      <c r="CB61" s="3"/>
      <c r="CC61" s="5"/>
      <c r="CD61" s="3"/>
      <c r="CE61" s="3"/>
      <c r="CF61" s="16"/>
      <c r="CG61" s="3"/>
      <c r="CH61" s="3"/>
      <c r="CI61" s="3"/>
      <c r="CJ61" s="3"/>
      <c r="CK61" s="3"/>
      <c r="CL61" s="3"/>
      <c r="CM61" s="3"/>
      <c r="CN61" s="3"/>
      <c r="CO61" s="3"/>
      <c r="CP61" s="6"/>
      <c r="CQ61" s="3"/>
      <c r="CR61" s="3"/>
      <c r="CS61" s="16"/>
      <c r="CT61" s="3"/>
      <c r="CU61" s="3"/>
      <c r="CV61" s="3"/>
      <c r="CW61" s="3"/>
      <c r="CX61" s="3"/>
      <c r="CY61" s="3"/>
      <c r="CZ61" s="3"/>
      <c r="DA61" s="3"/>
      <c r="DB61" s="3"/>
      <c r="DC61" s="5"/>
      <c r="DD61" s="3"/>
      <c r="DE61" s="3"/>
      <c r="DF61" s="16"/>
      <c r="DG61" s="3"/>
      <c r="DH61" s="3"/>
      <c r="DI61" s="3"/>
      <c r="DJ61" s="3"/>
      <c r="DK61" s="3"/>
      <c r="DL61" s="3"/>
      <c r="DM61" s="3"/>
      <c r="DN61" s="3"/>
      <c r="DO61" s="3"/>
      <c r="DP61" s="6"/>
      <c r="DQ61" s="3"/>
      <c r="DR61" s="3"/>
      <c r="DS61" s="16"/>
      <c r="DT61" s="3"/>
      <c r="DU61" s="3"/>
      <c r="DV61" s="3"/>
      <c r="DW61" s="3"/>
      <c r="DX61" s="3"/>
      <c r="DY61" s="3"/>
      <c r="DZ61" s="3"/>
      <c r="EA61" s="3"/>
      <c r="EB61" s="3"/>
      <c r="EC61" s="5"/>
      <c r="ED61" s="3"/>
      <c r="EE61" s="3"/>
      <c r="EF61" s="16"/>
      <c r="EG61" s="3"/>
      <c r="EH61" s="3"/>
      <c r="EI61" s="3"/>
      <c r="EJ61" s="3"/>
      <c r="EK61" s="3"/>
      <c r="EL61" s="3"/>
      <c r="EM61" s="3"/>
      <c r="EN61" s="3"/>
      <c r="EO61" s="3"/>
      <c r="EP61" s="6"/>
      <c r="EQ61" s="3"/>
      <c r="ER61" s="3"/>
      <c r="ES61" s="16"/>
      <c r="ET61" s="3"/>
      <c r="EU61" s="3"/>
      <c r="EV61" s="3"/>
      <c r="EW61" s="3"/>
      <c r="EX61" s="3"/>
      <c r="EY61" s="3"/>
      <c r="EZ61" s="3"/>
      <c r="FA61" s="3"/>
      <c r="FB61" s="3"/>
      <c r="FC61" s="5"/>
      <c r="FD61" s="3"/>
      <c r="FE61" s="3"/>
      <c r="FF61" s="16"/>
      <c r="FG61" s="3"/>
      <c r="FH61" s="3"/>
      <c r="FI61" s="3"/>
      <c r="FJ61" s="3"/>
      <c r="FK61" s="3"/>
      <c r="FL61" s="3"/>
      <c r="FM61" s="3"/>
      <c r="FN61" s="3"/>
      <c r="FO61" s="3"/>
      <c r="FP61" s="5"/>
      <c r="FQ61" s="3"/>
      <c r="FR61" s="3"/>
      <c r="FS61" s="16"/>
      <c r="FT61" s="3"/>
      <c r="FU61" s="3"/>
      <c r="FV61" s="3"/>
      <c r="FW61" s="3"/>
      <c r="FX61" s="3"/>
      <c r="FY61" s="3"/>
      <c r="FZ61" s="3"/>
      <c r="GA61" s="3"/>
      <c r="GB61" s="3"/>
      <c r="GC61" s="5"/>
      <c r="GD61" s="3"/>
      <c r="GE61" s="3"/>
      <c r="GF61" s="16"/>
      <c r="GG61" s="3"/>
      <c r="GH61" s="3"/>
      <c r="GI61" s="3"/>
      <c r="GJ61" s="3"/>
      <c r="GK61" s="3"/>
      <c r="GL61" s="3"/>
      <c r="GM61" s="3"/>
      <c r="GN61" s="3"/>
      <c r="GO61" s="3"/>
      <c r="GP61" s="5"/>
      <c r="GQ61" s="3"/>
      <c r="GR61" s="3"/>
      <c r="GS61" s="16"/>
      <c r="GT61" s="3"/>
      <c r="GU61" s="3"/>
      <c r="GV61" s="3"/>
      <c r="GW61" s="3"/>
      <c r="GX61" s="3"/>
      <c r="GY61" s="3"/>
      <c r="GZ61" s="3"/>
      <c r="HA61" s="3"/>
      <c r="HB61" s="3"/>
      <c r="HC61" s="5"/>
      <c r="HD61" s="3"/>
      <c r="HE61" s="3"/>
      <c r="HF61" s="16"/>
      <c r="HG61" s="3"/>
      <c r="HH61" s="3"/>
      <c r="HI61" s="3"/>
      <c r="HJ61" s="3"/>
      <c r="HK61" s="3"/>
      <c r="HL61" s="3"/>
      <c r="HM61" s="3"/>
      <c r="HN61" s="3"/>
      <c r="HO61" s="3"/>
      <c r="HP61" s="6"/>
      <c r="HQ61" s="3"/>
      <c r="HR61" s="3"/>
      <c r="HS61" s="16"/>
      <c r="HT61" s="3"/>
      <c r="HU61" s="3"/>
      <c r="HV61" s="3"/>
      <c r="HW61" s="3"/>
      <c r="HX61" s="3"/>
      <c r="HY61" s="3"/>
      <c r="HZ61" s="3"/>
      <c r="IA61" s="3"/>
      <c r="IB61" s="3"/>
      <c r="IC61" s="6"/>
      <c r="ID61" s="3"/>
      <c r="IE61" s="3"/>
      <c r="IF61" s="16"/>
      <c r="IG61" s="3"/>
      <c r="IH61" s="3"/>
      <c r="II61" s="3"/>
      <c r="IJ61" s="3"/>
      <c r="IK61" s="3"/>
      <c r="IL61" s="3"/>
      <c r="IM61" s="3"/>
      <c r="IN61" s="3"/>
      <c r="IO61" s="3"/>
      <c r="IP61" s="6"/>
      <c r="IQ61" s="3"/>
      <c r="IR61" s="3"/>
      <c r="IS61" s="16"/>
      <c r="IT61" s="3"/>
      <c r="IU61" s="3"/>
      <c r="IV61" s="3"/>
      <c r="IW61" s="3"/>
      <c r="IX61" s="3"/>
      <c r="IY61" s="3"/>
      <c r="IZ61" s="3"/>
      <c r="JA61" s="3"/>
      <c r="JB61" s="3"/>
      <c r="JC61" s="6"/>
      <c r="JD61" s="3"/>
      <c r="JE61" s="3"/>
      <c r="JF61" s="16"/>
      <c r="JG61" s="3"/>
      <c r="JH61" s="3"/>
      <c r="JI61" s="3"/>
      <c r="JJ61" s="3"/>
      <c r="JK61" s="3"/>
      <c r="JL61" s="3"/>
      <c r="JM61" s="3"/>
      <c r="JN61" s="3"/>
      <c r="JO61" s="3"/>
      <c r="JP61" s="6"/>
      <c r="JQ61" s="3"/>
      <c r="JR61" s="3"/>
      <c r="JS61" s="16"/>
      <c r="JT61" s="3"/>
      <c r="JU61" s="3"/>
      <c r="JV61" s="3"/>
      <c r="JW61" s="3"/>
      <c r="JX61" s="3"/>
      <c r="JY61" s="3"/>
      <c r="JZ61" s="3"/>
      <c r="KA61" s="3"/>
      <c r="KB61" s="3"/>
      <c r="KC61" s="6"/>
      <c r="KD61" s="3"/>
      <c r="KE61" s="3"/>
      <c r="KF61" s="16"/>
      <c r="KG61" s="3"/>
      <c r="KH61" s="3"/>
      <c r="KI61" s="3"/>
      <c r="KJ61" s="3"/>
      <c r="KK61" s="3"/>
      <c r="KL61" s="3"/>
      <c r="KM61" s="3"/>
      <c r="KN61" s="3"/>
      <c r="KO61" s="3"/>
      <c r="KP61" s="6"/>
      <c r="KQ61" s="3"/>
      <c r="KR61" s="3"/>
      <c r="KS61" s="16"/>
      <c r="KT61" s="3"/>
      <c r="KU61" s="3"/>
      <c r="KV61" s="3"/>
      <c r="KW61" s="3"/>
      <c r="KX61" s="3"/>
      <c r="KY61" s="3"/>
      <c r="KZ61" s="3"/>
      <c r="LA61" s="3"/>
      <c r="LB61" s="3"/>
      <c r="LC61" s="6"/>
      <c r="LD61" s="3"/>
      <c r="LE61" s="3"/>
      <c r="LF61" s="16"/>
      <c r="LG61" s="3"/>
      <c r="LH61" s="3"/>
      <c r="LI61" s="3"/>
      <c r="LJ61" s="3"/>
      <c r="LK61" s="3"/>
      <c r="LL61" s="3"/>
      <c r="LM61" s="3"/>
      <c r="LN61" s="3"/>
      <c r="LO61" s="3"/>
      <c r="LP61" s="6"/>
      <c r="LQ61" s="3"/>
      <c r="LR61" s="3"/>
      <c r="LS61" s="16"/>
      <c r="LT61" s="3"/>
      <c r="LU61" s="3"/>
      <c r="LV61" s="3"/>
      <c r="LW61" s="3"/>
      <c r="LX61" s="3"/>
      <c r="LY61" s="3"/>
      <c r="LZ61" s="3"/>
      <c r="MA61" s="3"/>
      <c r="MB61" s="3"/>
      <c r="MC61" s="6"/>
      <c r="MD61" s="3"/>
      <c r="ME61" s="3"/>
      <c r="MF61" s="16"/>
      <c r="MG61" s="3"/>
      <c r="MH61" s="3"/>
      <c r="MI61" s="3"/>
      <c r="MJ61" s="3"/>
      <c r="MK61" s="3"/>
      <c r="ML61" s="3"/>
      <c r="MM61" s="3"/>
      <c r="MN61" s="3"/>
      <c r="MO61" s="3"/>
      <c r="MP61" s="6"/>
    </row>
    <row r="63" spans="1:354" x14ac:dyDescent="0.25">
      <c r="F63" s="53"/>
      <c r="S63" s="53"/>
      <c r="AF63" s="53"/>
      <c r="AS63" s="53"/>
    </row>
    <row r="64" spans="1:354" x14ac:dyDescent="0.25">
      <c r="F64" s="53"/>
      <c r="S64" s="53"/>
      <c r="AF64" s="53"/>
      <c r="AS64" s="53"/>
    </row>
    <row r="65" spans="6:45" x14ac:dyDescent="0.25">
      <c r="F65" s="53"/>
      <c r="S65" s="53"/>
      <c r="AF65" s="53"/>
      <c r="AS65" s="53"/>
    </row>
    <row r="66" spans="6:45" x14ac:dyDescent="0.25">
      <c r="F66" s="53"/>
      <c r="S66" s="53"/>
      <c r="AF66" s="53"/>
      <c r="AS66" s="53"/>
    </row>
    <row r="67" spans="6:45" x14ac:dyDescent="0.25">
      <c r="F67" s="53"/>
      <c r="S67" s="53"/>
      <c r="AF67" s="53"/>
      <c r="AS67" s="53"/>
    </row>
    <row r="68" spans="6:45" x14ac:dyDescent="0.25">
      <c r="F68" s="53"/>
      <c r="S68" s="53"/>
      <c r="AF68" s="53"/>
      <c r="AS68" s="53"/>
    </row>
    <row r="69" spans="6:45" x14ac:dyDescent="0.25">
      <c r="F69" s="53"/>
      <c r="S69" s="53"/>
      <c r="AF69" s="53"/>
      <c r="AS69" s="53"/>
    </row>
  </sheetData>
  <mergeCells count="37">
    <mergeCell ref="MD3:MP3"/>
    <mergeCell ref="A43:B51"/>
    <mergeCell ref="A52:B60"/>
    <mergeCell ref="IQ3:JC3"/>
    <mergeCell ref="ID3:IP3"/>
    <mergeCell ref="A5:A23"/>
    <mergeCell ref="B5:B13"/>
    <mergeCell ref="B14:B22"/>
    <mergeCell ref="B23:C23"/>
    <mergeCell ref="A24:A42"/>
    <mergeCell ref="B24:B32"/>
    <mergeCell ref="B33:B41"/>
    <mergeCell ref="B42:C42"/>
    <mergeCell ref="FD3:FP3"/>
    <mergeCell ref="D3:P3"/>
    <mergeCell ref="Q3:AC3"/>
    <mergeCell ref="AD3:AP3"/>
    <mergeCell ref="LQ3:MC3"/>
    <mergeCell ref="JQ3:KC3"/>
    <mergeCell ref="KQ3:LC3"/>
    <mergeCell ref="KD3:KP3"/>
    <mergeCell ref="BQ3:CC3"/>
    <mergeCell ref="GQ3:HC3"/>
    <mergeCell ref="HD3:HP3"/>
    <mergeCell ref="HQ3:IC3"/>
    <mergeCell ref="CD3:CP3"/>
    <mergeCell ref="CQ3:DC3"/>
    <mergeCell ref="DD3:DP3"/>
    <mergeCell ref="DQ3:EC3"/>
    <mergeCell ref="GD3:GP3"/>
    <mergeCell ref="EQ3:FC3"/>
    <mergeCell ref="JD3:JP3"/>
    <mergeCell ref="LD3:LP3"/>
    <mergeCell ref="AQ3:BC3"/>
    <mergeCell ref="BD3:BP3"/>
    <mergeCell ref="ED3:EP3"/>
    <mergeCell ref="FQ3:GC3"/>
  </mergeCells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9" tint="0.59999389629810485"/>
  </sheetPr>
  <dimension ref="A1:MP87"/>
  <sheetViews>
    <sheetView zoomScale="140" zoomScaleNormal="14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4.85546875" style="8" customWidth="1"/>
    <col min="2" max="2" width="6.5703125" style="8" customWidth="1"/>
    <col min="3" max="3" width="22" style="2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5" customWidth="1"/>
    <col min="43" max="54" width="9.140625" style="8" customWidth="1"/>
    <col min="55" max="55" width="9.140625" style="6" customWidth="1"/>
    <col min="56" max="67" width="9.140625" style="8" customWidth="1"/>
    <col min="68" max="68" width="9.140625" style="55" customWidth="1"/>
    <col min="69" max="80" width="9.140625" style="8" customWidth="1"/>
    <col min="81" max="81" width="9.140625" style="55" customWidth="1"/>
    <col min="82" max="93" width="9.140625" style="8" customWidth="1"/>
    <col min="94" max="94" width="9.140625" style="55" customWidth="1"/>
    <col min="95" max="106" width="9.140625" style="8" customWidth="1"/>
    <col min="107" max="107" width="9.140625" style="55" customWidth="1"/>
    <col min="108" max="119" width="9.140625" style="8" customWidth="1"/>
    <col min="120" max="120" width="9.140625" style="55" customWidth="1"/>
    <col min="121" max="132" width="9.140625" style="8" customWidth="1"/>
    <col min="133" max="133" width="9.140625" style="55" customWidth="1"/>
    <col min="134" max="145" width="9.140625" style="8" customWidth="1"/>
    <col min="146" max="146" width="9.140625" style="55" customWidth="1"/>
    <col min="147" max="158" width="9.140625" style="8" customWidth="1"/>
    <col min="159" max="159" width="9.140625" style="55" customWidth="1"/>
    <col min="160" max="171" width="9.140625" style="8" customWidth="1"/>
    <col min="172" max="172" width="9.140625" style="70" customWidth="1"/>
    <col min="173" max="210" width="9.140625" style="8" customWidth="1"/>
    <col min="211" max="211" width="9.140625" style="55" customWidth="1"/>
    <col min="212" max="223" width="9.140625" style="8" customWidth="1"/>
    <col min="224" max="224" width="9.140625" style="55" customWidth="1"/>
    <col min="225" max="236" width="9.140625" style="8" customWidth="1"/>
    <col min="237" max="237" width="9.140625" style="55" customWidth="1"/>
    <col min="238" max="249" width="9.140625" style="8" customWidth="1"/>
    <col min="250" max="250" width="9.140625" style="55" customWidth="1"/>
    <col min="251" max="262" width="9.140625" style="8" customWidth="1"/>
    <col min="263" max="263" width="9.140625" style="55" customWidth="1"/>
    <col min="264" max="267" width="9.140625" style="8" customWidth="1"/>
    <col min="268" max="275" width="9.140625" style="8"/>
    <col min="276" max="276" width="9.140625" style="55"/>
    <col min="277" max="280" width="9.140625" style="8" customWidth="1"/>
    <col min="281" max="288" width="9.140625" style="8"/>
    <col min="289" max="289" width="9.140625" style="55"/>
    <col min="290" max="293" width="9.140625" style="8" customWidth="1"/>
    <col min="294" max="301" width="9.140625" style="8"/>
    <col min="302" max="302" width="9.140625" style="55"/>
    <col min="303" max="314" width="9.140625" style="8"/>
    <col min="315" max="315" width="9.140625" style="55"/>
    <col min="316" max="327" width="9.140625" style="8"/>
    <col min="328" max="328" width="9.140625" style="55"/>
    <col min="329" max="340" width="9.140625" style="8"/>
    <col min="341" max="341" width="9.140625" style="55"/>
    <col min="342" max="353" width="9.140625" style="8"/>
    <col min="354" max="354" width="9.140625" style="55"/>
    <col min="355" max="16384" width="9.140625" style="8"/>
  </cols>
  <sheetData>
    <row r="1" spans="1:354" ht="18.75" x14ac:dyDescent="0.25">
      <c r="A1" s="1" t="s">
        <v>136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</row>
    <row r="2" spans="1:354" ht="13.5" thickBot="1" x14ac:dyDescent="0.3">
      <c r="A2" s="7"/>
      <c r="D2" s="20"/>
      <c r="Q2" s="20"/>
      <c r="AD2" s="20"/>
      <c r="AQ2" s="20"/>
    </row>
    <row r="3" spans="1:354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</row>
    <row r="4" spans="1:354" ht="49.5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95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96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97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98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99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100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101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102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103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104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126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127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130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166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165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172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176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181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189</v>
      </c>
    </row>
    <row r="5" spans="1:354" ht="23.25" thickBot="1" x14ac:dyDescent="0.3">
      <c r="A5" s="188" t="s">
        <v>31</v>
      </c>
      <c r="B5" s="191" t="s">
        <v>32</v>
      </c>
      <c r="C5" s="21" t="s">
        <v>105</v>
      </c>
      <c r="D5" s="22"/>
      <c r="E5" s="22"/>
      <c r="F5" s="23"/>
      <c r="G5" s="22"/>
      <c r="H5" s="22"/>
      <c r="I5" s="22"/>
      <c r="J5" s="22"/>
      <c r="K5" s="22"/>
      <c r="L5" s="22"/>
      <c r="M5" s="22"/>
      <c r="N5" s="22"/>
      <c r="O5" s="22"/>
      <c r="P5" s="24">
        <f t="shared" ref="P5:P15" si="0">SUM(D5:O5)</f>
        <v>0</v>
      </c>
      <c r="Q5" s="22"/>
      <c r="R5" s="22"/>
      <c r="S5" s="23"/>
      <c r="T5" s="22"/>
      <c r="U5" s="22"/>
      <c r="V5" s="22"/>
      <c r="W5" s="22"/>
      <c r="X5" s="22"/>
      <c r="Y5" s="22"/>
      <c r="Z5" s="22"/>
      <c r="AA5" s="22"/>
      <c r="AB5" s="22"/>
      <c r="AC5" s="24">
        <f t="shared" ref="AC5:AC15" si="1">SUM(Q5:AB5)</f>
        <v>0</v>
      </c>
      <c r="AD5" s="22"/>
      <c r="AE5" s="22"/>
      <c r="AF5" s="23"/>
      <c r="AG5" s="22"/>
      <c r="AH5" s="22"/>
      <c r="AI5" s="22"/>
      <c r="AJ5" s="22"/>
      <c r="AK5" s="22"/>
      <c r="AL5" s="22"/>
      <c r="AM5" s="22"/>
      <c r="AN5" s="22"/>
      <c r="AO5" s="22"/>
      <c r="AP5" s="24">
        <f t="shared" ref="AP5:AP15" si="2">SUM(AD5:AO5)</f>
        <v>0</v>
      </c>
      <c r="AQ5" s="22"/>
      <c r="AR5" s="22"/>
      <c r="AS5" s="23"/>
      <c r="AT5" s="22"/>
      <c r="AU5" s="22"/>
      <c r="AV5" s="22"/>
      <c r="AW5" s="22"/>
      <c r="AX5" s="22"/>
      <c r="AY5" s="22"/>
      <c r="AZ5" s="22"/>
      <c r="BA5" s="22"/>
      <c r="BB5" s="22"/>
      <c r="BC5" s="25">
        <f t="shared" ref="BC5:BC15" si="3">SUM(AQ5:BB5)</f>
        <v>0</v>
      </c>
      <c r="BD5" s="22"/>
      <c r="BE5" s="22"/>
      <c r="BF5" s="23"/>
      <c r="BG5" s="22"/>
      <c r="BH5" s="22"/>
      <c r="BI5" s="22"/>
      <c r="BJ5" s="22"/>
      <c r="BK5" s="22"/>
      <c r="BL5" s="22"/>
      <c r="BM5" s="22"/>
      <c r="BN5" s="22"/>
      <c r="BO5" s="22"/>
      <c r="BP5" s="25">
        <f t="shared" ref="BP5:BP15" si="4">SUM(BD5:BO5)</f>
        <v>0</v>
      </c>
      <c r="BQ5" s="22"/>
      <c r="BR5" s="22"/>
      <c r="BS5" s="23"/>
      <c r="BT5" s="22"/>
      <c r="BU5" s="22"/>
      <c r="BV5" s="22"/>
      <c r="BW5" s="22"/>
      <c r="BX5" s="22"/>
      <c r="BY5" s="22"/>
      <c r="BZ5" s="22"/>
      <c r="CA5" s="22"/>
      <c r="CB5" s="22"/>
      <c r="CC5" s="25">
        <f t="shared" ref="CC5:CC15" si="5">SUM(BQ5:CB5)</f>
        <v>0</v>
      </c>
      <c r="CD5" s="22"/>
      <c r="CE5" s="22"/>
      <c r="CF5" s="23"/>
      <c r="CG5" s="22"/>
      <c r="CH5" s="22"/>
      <c r="CI5" s="22"/>
      <c r="CJ5" s="22"/>
      <c r="CK5" s="22"/>
      <c r="CL5" s="22"/>
      <c r="CM5" s="22"/>
      <c r="CN5" s="22"/>
      <c r="CO5" s="22"/>
      <c r="CP5" s="25">
        <f t="shared" ref="CP5:CP15" si="6">SUM(CD5:CO5)</f>
        <v>0</v>
      </c>
      <c r="CQ5" s="22"/>
      <c r="CR5" s="22"/>
      <c r="CS5" s="23"/>
      <c r="CT5" s="22"/>
      <c r="CU5" s="22"/>
      <c r="CV5" s="22"/>
      <c r="CW5" s="22"/>
      <c r="CX5" s="22"/>
      <c r="CY5" s="22"/>
      <c r="CZ5" s="22"/>
      <c r="DA5" s="22"/>
      <c r="DB5" s="22"/>
      <c r="DC5" s="25">
        <f t="shared" ref="DC5:DC15" si="7">SUM(CQ5:DB5)</f>
        <v>0</v>
      </c>
      <c r="DD5" s="22"/>
      <c r="DE5" s="22"/>
      <c r="DF5" s="23"/>
      <c r="DG5" s="22"/>
      <c r="DH5" s="22"/>
      <c r="DI5" s="22"/>
      <c r="DJ5" s="22"/>
      <c r="DK5" s="22"/>
      <c r="DL5" s="22"/>
      <c r="DM5" s="22"/>
      <c r="DN5" s="22"/>
      <c r="DO5" s="22"/>
      <c r="DP5" s="25">
        <f t="shared" ref="DP5:DP15" si="8">SUM(DD5:DO5)</f>
        <v>0</v>
      </c>
      <c r="DQ5" s="22"/>
      <c r="DR5" s="22"/>
      <c r="DS5" s="23"/>
      <c r="DT5" s="22"/>
      <c r="DU5" s="22"/>
      <c r="DV5" s="22"/>
      <c r="DW5" s="22"/>
      <c r="DX5" s="22"/>
      <c r="DY5" s="22"/>
      <c r="DZ5" s="22"/>
      <c r="EA5" s="22"/>
      <c r="EB5" s="22"/>
      <c r="EC5" s="25">
        <f t="shared" ref="EC5:EC15" si="9">SUM(DQ5:EB5)</f>
        <v>0</v>
      </c>
      <c r="ED5" s="22"/>
      <c r="EE5" s="22"/>
      <c r="EF5" s="23"/>
      <c r="EG5" s="22"/>
      <c r="EH5" s="22"/>
      <c r="EI5" s="22"/>
      <c r="EJ5" s="22"/>
      <c r="EK5" s="22"/>
      <c r="EL5" s="22"/>
      <c r="EM5" s="22"/>
      <c r="EN5" s="22"/>
      <c r="EO5" s="22"/>
      <c r="EP5" s="25">
        <f t="shared" ref="EP5:EP15" si="10">SUM(ED5:EO5)</f>
        <v>0</v>
      </c>
      <c r="EQ5" s="22"/>
      <c r="ER5" s="22"/>
      <c r="ES5" s="23"/>
      <c r="ET5" s="22"/>
      <c r="EU5" s="22"/>
      <c r="EV5" s="22"/>
      <c r="EW5" s="22"/>
      <c r="EX5" s="22"/>
      <c r="EY5" s="22"/>
      <c r="EZ5" s="22"/>
      <c r="FA5" s="22"/>
      <c r="FB5" s="22"/>
      <c r="FC5" s="25">
        <f t="shared" ref="FC5:FC15" si="11">SUM(EQ5:FB5)</f>
        <v>0</v>
      </c>
      <c r="FD5" s="22">
        <v>1</v>
      </c>
      <c r="FE5" s="22">
        <v>3</v>
      </c>
      <c r="FF5" s="23">
        <v>4</v>
      </c>
      <c r="FG5" s="22">
        <v>3</v>
      </c>
      <c r="FH5" s="22">
        <v>8</v>
      </c>
      <c r="FI5" s="22">
        <v>17</v>
      </c>
      <c r="FJ5" s="22">
        <v>5</v>
      </c>
      <c r="FK5" s="22">
        <v>3</v>
      </c>
      <c r="FL5" s="22">
        <v>10</v>
      </c>
      <c r="FM5" s="22">
        <v>5</v>
      </c>
      <c r="FN5" s="22">
        <v>1</v>
      </c>
      <c r="FO5" s="22">
        <v>4</v>
      </c>
      <c r="FP5" s="24">
        <f t="shared" ref="FP5:FP15" si="12">SUM(FD5:FO5)</f>
        <v>64</v>
      </c>
      <c r="FQ5" s="22">
        <v>5</v>
      </c>
      <c r="FR5" s="22">
        <v>7</v>
      </c>
      <c r="FS5" s="23">
        <v>3</v>
      </c>
      <c r="FT5" s="22">
        <v>11</v>
      </c>
      <c r="FU5" s="22">
        <v>5</v>
      </c>
      <c r="FV5" s="22">
        <v>9</v>
      </c>
      <c r="FW5" s="22">
        <v>2</v>
      </c>
      <c r="FX5" s="22">
        <v>5</v>
      </c>
      <c r="FY5" s="22">
        <v>8</v>
      </c>
      <c r="FZ5" s="22">
        <v>7</v>
      </c>
      <c r="GA5" s="22">
        <v>5</v>
      </c>
      <c r="GB5" s="22">
        <v>9</v>
      </c>
      <c r="GC5" s="26">
        <f t="shared" ref="GC5:GC15" si="13">SUM(FQ5:GB5)</f>
        <v>76</v>
      </c>
      <c r="GD5" s="22">
        <v>9</v>
      </c>
      <c r="GE5" s="22">
        <v>10</v>
      </c>
      <c r="GF5" s="23">
        <v>9</v>
      </c>
      <c r="GG5" s="22">
        <v>16</v>
      </c>
      <c r="GH5" s="22">
        <v>13</v>
      </c>
      <c r="GI5" s="22">
        <v>38</v>
      </c>
      <c r="GJ5" s="22">
        <v>33</v>
      </c>
      <c r="GK5" s="22">
        <v>31</v>
      </c>
      <c r="GL5" s="22">
        <v>30</v>
      </c>
      <c r="GM5" s="22">
        <v>47</v>
      </c>
      <c r="GN5" s="22">
        <v>48</v>
      </c>
      <c r="GO5" s="22">
        <v>58</v>
      </c>
      <c r="GP5" s="26">
        <f t="shared" ref="GP5:GP15" si="14">SUM(GD5:GO5)</f>
        <v>342</v>
      </c>
      <c r="GQ5" s="22">
        <v>71</v>
      </c>
      <c r="GR5" s="22">
        <v>61</v>
      </c>
      <c r="GS5" s="23">
        <v>86</v>
      </c>
      <c r="GT5" s="22">
        <v>63</v>
      </c>
      <c r="GU5" s="22">
        <v>107</v>
      </c>
      <c r="GV5" s="22">
        <v>81</v>
      </c>
      <c r="GW5" s="22">
        <v>65</v>
      </c>
      <c r="GX5" s="22">
        <v>94</v>
      </c>
      <c r="GY5" s="22">
        <v>75</v>
      </c>
      <c r="GZ5" s="22">
        <v>77</v>
      </c>
      <c r="HA5" s="22">
        <v>69</v>
      </c>
      <c r="HB5" s="22">
        <v>93</v>
      </c>
      <c r="HC5" s="25">
        <f t="shared" ref="HC5:HC15" si="15">SUM(GQ5:HB5)</f>
        <v>942</v>
      </c>
      <c r="HD5" s="22">
        <v>46</v>
      </c>
      <c r="HE5" s="22">
        <v>49</v>
      </c>
      <c r="HF5" s="23">
        <v>73</v>
      </c>
      <c r="HG5" s="22">
        <v>40</v>
      </c>
      <c r="HH5" s="22">
        <v>32</v>
      </c>
      <c r="HI5" s="22">
        <v>20</v>
      </c>
      <c r="HJ5" s="22">
        <v>21</v>
      </c>
      <c r="HK5" s="22">
        <v>36</v>
      </c>
      <c r="HL5" s="22">
        <v>23</v>
      </c>
      <c r="HM5" s="22">
        <v>22</v>
      </c>
      <c r="HN5" s="22">
        <v>32</v>
      </c>
      <c r="HO5" s="22">
        <v>33</v>
      </c>
      <c r="HP5" s="25">
        <f t="shared" ref="HP5:HP15" si="16">SUM(HD5:HO5)</f>
        <v>427</v>
      </c>
      <c r="HQ5" s="22">
        <v>26</v>
      </c>
      <c r="HR5" s="22">
        <v>34</v>
      </c>
      <c r="HS5" s="23">
        <v>34</v>
      </c>
      <c r="HT5" s="22">
        <v>25</v>
      </c>
      <c r="HU5" s="22">
        <v>18</v>
      </c>
      <c r="HV5" s="22">
        <v>24</v>
      </c>
      <c r="HW5" s="22">
        <v>16</v>
      </c>
      <c r="HX5" s="22">
        <v>30</v>
      </c>
      <c r="HY5" s="22">
        <v>26</v>
      </c>
      <c r="HZ5" s="22">
        <v>29</v>
      </c>
      <c r="IA5" s="22">
        <v>25</v>
      </c>
      <c r="IB5" s="22">
        <v>22</v>
      </c>
      <c r="IC5" s="25">
        <f t="shared" ref="IC5:IC15" si="17">SUM(HQ5:IB5)</f>
        <v>309</v>
      </c>
      <c r="ID5" s="22">
        <v>19</v>
      </c>
      <c r="IE5" s="22">
        <v>19</v>
      </c>
      <c r="IF5" s="23">
        <v>29</v>
      </c>
      <c r="IG5" s="22">
        <v>32</v>
      </c>
      <c r="IH5" s="22">
        <v>22</v>
      </c>
      <c r="II5" s="22">
        <v>23</v>
      </c>
      <c r="IJ5" s="22">
        <v>34</v>
      </c>
      <c r="IK5" s="22">
        <v>45</v>
      </c>
      <c r="IL5" s="22">
        <v>38</v>
      </c>
      <c r="IM5" s="22">
        <v>72</v>
      </c>
      <c r="IN5" s="22">
        <v>84</v>
      </c>
      <c r="IO5" s="22">
        <v>119</v>
      </c>
      <c r="IP5" s="25">
        <f t="shared" ref="IP5:IP15" si="18">SUM(ID5:IO5)</f>
        <v>536</v>
      </c>
      <c r="IQ5" s="22">
        <v>132</v>
      </c>
      <c r="IR5" s="22">
        <v>114</v>
      </c>
      <c r="IS5" s="23">
        <v>123</v>
      </c>
      <c r="IT5" s="22">
        <v>91</v>
      </c>
      <c r="IU5" s="22">
        <v>127</v>
      </c>
      <c r="IV5" s="22">
        <v>112</v>
      </c>
      <c r="IW5" s="22">
        <v>145</v>
      </c>
      <c r="IX5" s="22">
        <v>105</v>
      </c>
      <c r="IY5" s="22">
        <v>143</v>
      </c>
      <c r="IZ5" s="22">
        <v>174</v>
      </c>
      <c r="JA5" s="22">
        <v>135</v>
      </c>
      <c r="JB5" s="22">
        <v>86</v>
      </c>
      <c r="JC5" s="25">
        <f t="shared" ref="JC5:JC15" si="19">SUM(IQ5:JB5)</f>
        <v>1487</v>
      </c>
      <c r="JD5" s="22">
        <v>189</v>
      </c>
      <c r="JE5" s="22">
        <v>140</v>
      </c>
      <c r="JF5" s="23">
        <v>142</v>
      </c>
      <c r="JG5" s="22">
        <v>168</v>
      </c>
      <c r="JH5" s="22">
        <v>161</v>
      </c>
      <c r="JI5" s="22">
        <v>151</v>
      </c>
      <c r="JJ5" s="22">
        <v>224</v>
      </c>
      <c r="JK5" s="22">
        <v>168</v>
      </c>
      <c r="JL5" s="22">
        <v>291</v>
      </c>
      <c r="JM5" s="22">
        <v>213</v>
      </c>
      <c r="JN5" s="22">
        <v>184</v>
      </c>
      <c r="JO5" s="22">
        <v>363</v>
      </c>
      <c r="JP5" s="25">
        <f t="shared" ref="JP5:JP15" si="20">SUM(JD5:JO5)</f>
        <v>2394</v>
      </c>
      <c r="JQ5" s="22">
        <v>238</v>
      </c>
      <c r="JR5" s="22">
        <v>250</v>
      </c>
      <c r="JS5" s="23">
        <v>141</v>
      </c>
      <c r="JT5" s="22">
        <v>52</v>
      </c>
      <c r="JU5" s="22">
        <v>9</v>
      </c>
      <c r="JV5" s="22">
        <v>198</v>
      </c>
      <c r="JW5" s="22">
        <v>199</v>
      </c>
      <c r="JX5" s="22">
        <v>129</v>
      </c>
      <c r="JY5" s="22">
        <v>211</v>
      </c>
      <c r="JZ5" s="22">
        <v>89</v>
      </c>
      <c r="KA5" s="22">
        <v>169</v>
      </c>
      <c r="KB5" s="22">
        <v>180</v>
      </c>
      <c r="KC5" s="25">
        <f t="shared" ref="KC5:KC15" si="21">SUM(JQ5:KB5)</f>
        <v>1865</v>
      </c>
      <c r="KD5" s="22">
        <v>103</v>
      </c>
      <c r="KE5" s="22">
        <v>6</v>
      </c>
      <c r="KF5" s="23">
        <v>101</v>
      </c>
      <c r="KG5" s="22">
        <v>134</v>
      </c>
      <c r="KH5" s="22">
        <v>107</v>
      </c>
      <c r="KI5" s="22">
        <v>236</v>
      </c>
      <c r="KJ5" s="22">
        <v>90</v>
      </c>
      <c r="KK5" s="22">
        <v>111</v>
      </c>
      <c r="KL5" s="22">
        <v>259</v>
      </c>
      <c r="KM5" s="22">
        <v>184</v>
      </c>
      <c r="KN5" s="22">
        <v>180</v>
      </c>
      <c r="KO5" s="22">
        <v>236</v>
      </c>
      <c r="KP5" s="25">
        <f t="shared" ref="KP5:KP15" si="22">SUM(KD5:KO5)</f>
        <v>1747</v>
      </c>
      <c r="KQ5" s="22">
        <v>131</v>
      </c>
      <c r="KR5" s="22">
        <v>192</v>
      </c>
      <c r="KS5" s="23">
        <v>246</v>
      </c>
      <c r="KT5" s="22">
        <v>223</v>
      </c>
      <c r="KU5" s="22">
        <v>164</v>
      </c>
      <c r="KV5" s="149">
        <v>47</v>
      </c>
      <c r="KW5" s="22">
        <v>78</v>
      </c>
      <c r="KX5" s="22">
        <v>119</v>
      </c>
      <c r="KY5" s="22">
        <v>248</v>
      </c>
      <c r="KZ5" s="22">
        <v>120</v>
      </c>
      <c r="LA5" s="22">
        <v>281</v>
      </c>
      <c r="LB5" s="22">
        <v>180</v>
      </c>
      <c r="LC5" s="25">
        <f t="shared" ref="LC5:LC15" si="23">SUM(KQ5:LB5)</f>
        <v>2029</v>
      </c>
      <c r="LD5" s="22">
        <v>81</v>
      </c>
      <c r="LE5" s="22">
        <v>38</v>
      </c>
      <c r="LF5" s="23">
        <v>33</v>
      </c>
      <c r="LG5" s="22">
        <v>17</v>
      </c>
      <c r="LH5" s="22">
        <v>84</v>
      </c>
      <c r="LI5" s="22">
        <v>125</v>
      </c>
      <c r="LJ5" s="22">
        <v>199</v>
      </c>
      <c r="LK5" s="22">
        <v>252</v>
      </c>
      <c r="LL5" s="22">
        <v>180</v>
      </c>
      <c r="LM5" s="22">
        <v>159</v>
      </c>
      <c r="LN5" s="22">
        <v>248</v>
      </c>
      <c r="LO5" s="22">
        <v>161</v>
      </c>
      <c r="LP5" s="25">
        <f t="shared" ref="LP5:LP15" si="24">SUM(LD5:LO5)</f>
        <v>1577</v>
      </c>
      <c r="LQ5" s="168">
        <v>120</v>
      </c>
      <c r="LR5" s="168">
        <v>86</v>
      </c>
      <c r="LS5" s="169">
        <v>85</v>
      </c>
      <c r="LT5" s="168">
        <v>222</v>
      </c>
      <c r="LU5" s="168">
        <v>148</v>
      </c>
      <c r="LV5" s="168">
        <v>139</v>
      </c>
      <c r="LW5" s="168">
        <v>121</v>
      </c>
      <c r="LX5" s="168">
        <v>186</v>
      </c>
      <c r="LY5" s="168">
        <v>235</v>
      </c>
      <c r="LZ5" s="168">
        <v>184</v>
      </c>
      <c r="MA5" s="168">
        <v>107</v>
      </c>
      <c r="MB5" s="168">
        <v>110</v>
      </c>
      <c r="MC5" s="25">
        <f t="shared" ref="MC5:MC15" si="25">SUM(LQ5:MB5)</f>
        <v>1743</v>
      </c>
      <c r="MD5" s="168">
        <v>82</v>
      </c>
      <c r="ME5" s="168">
        <v>51</v>
      </c>
      <c r="MF5" s="169">
        <v>59</v>
      </c>
      <c r="MG5" s="168">
        <v>42</v>
      </c>
      <c r="MH5" s="168">
        <v>77</v>
      </c>
      <c r="MI5" s="168">
        <v>66</v>
      </c>
      <c r="MJ5" s="168">
        <v>105</v>
      </c>
      <c r="MK5" s="168"/>
      <c r="ML5" s="168"/>
      <c r="MM5" s="168"/>
      <c r="MN5" s="168"/>
      <c r="MO5" s="168"/>
      <c r="MP5" s="25">
        <f t="shared" ref="MP5:MP15" si="26">SUM(MD5:MO5)</f>
        <v>482</v>
      </c>
    </row>
    <row r="6" spans="1:354" ht="13.5" thickBot="1" x14ac:dyDescent="0.3">
      <c r="A6" s="189"/>
      <c r="B6" s="191"/>
      <c r="C6" s="12" t="s">
        <v>106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8">
        <f t="shared" si="0"/>
        <v>0</v>
      </c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8">
        <f t="shared" si="1"/>
        <v>0</v>
      </c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8">
        <f t="shared" si="2"/>
        <v>0</v>
      </c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9">
        <f t="shared" si="3"/>
        <v>0</v>
      </c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9">
        <f t="shared" si="4"/>
        <v>0</v>
      </c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9">
        <f t="shared" si="5"/>
        <v>0</v>
      </c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9">
        <f t="shared" si="6"/>
        <v>0</v>
      </c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9">
        <f t="shared" si="7"/>
        <v>0</v>
      </c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9">
        <f t="shared" si="8"/>
        <v>0</v>
      </c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9">
        <f t="shared" si="9"/>
        <v>0</v>
      </c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9">
        <f t="shared" si="10"/>
        <v>0</v>
      </c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9">
        <f t="shared" si="11"/>
        <v>0</v>
      </c>
      <c r="FD6" s="27">
        <v>238</v>
      </c>
      <c r="FE6" s="27">
        <v>61</v>
      </c>
      <c r="FF6" s="27">
        <v>187</v>
      </c>
      <c r="FG6" s="27">
        <v>170</v>
      </c>
      <c r="FH6" s="27">
        <v>179</v>
      </c>
      <c r="FI6" s="27">
        <v>238</v>
      </c>
      <c r="FJ6" s="27">
        <v>210</v>
      </c>
      <c r="FK6" s="27">
        <v>168</v>
      </c>
      <c r="FL6" s="27">
        <v>223</v>
      </c>
      <c r="FM6" s="27">
        <v>177</v>
      </c>
      <c r="FN6" s="27">
        <v>154</v>
      </c>
      <c r="FO6" s="27">
        <v>162</v>
      </c>
      <c r="FP6" s="28">
        <f t="shared" si="12"/>
        <v>2167</v>
      </c>
      <c r="FQ6" s="27">
        <v>168</v>
      </c>
      <c r="FR6" s="27">
        <v>169</v>
      </c>
      <c r="FS6" s="27">
        <v>176</v>
      </c>
      <c r="FT6" s="27">
        <v>180</v>
      </c>
      <c r="FU6" s="27">
        <v>171</v>
      </c>
      <c r="FV6" s="27">
        <v>125</v>
      </c>
      <c r="FW6" s="27">
        <v>183</v>
      </c>
      <c r="FX6" s="27">
        <v>220</v>
      </c>
      <c r="FY6" s="27">
        <v>178</v>
      </c>
      <c r="FZ6" s="27">
        <v>161</v>
      </c>
      <c r="GA6" s="27">
        <v>190</v>
      </c>
      <c r="GB6" s="27">
        <v>164</v>
      </c>
      <c r="GC6" s="30">
        <f t="shared" si="13"/>
        <v>2085</v>
      </c>
      <c r="GD6" s="27">
        <v>161</v>
      </c>
      <c r="GE6" s="27">
        <v>166</v>
      </c>
      <c r="GF6" s="27">
        <v>167</v>
      </c>
      <c r="GG6" s="27">
        <v>199</v>
      </c>
      <c r="GH6" s="27">
        <v>153</v>
      </c>
      <c r="GI6" s="27">
        <v>158</v>
      </c>
      <c r="GJ6" s="27">
        <v>149</v>
      </c>
      <c r="GK6" s="27">
        <v>191</v>
      </c>
      <c r="GL6" s="27">
        <v>188</v>
      </c>
      <c r="GM6" s="27">
        <v>155</v>
      </c>
      <c r="GN6" s="27">
        <v>79</v>
      </c>
      <c r="GO6" s="27">
        <v>137</v>
      </c>
      <c r="GP6" s="30">
        <f t="shared" si="14"/>
        <v>1903</v>
      </c>
      <c r="GQ6" s="27">
        <v>235</v>
      </c>
      <c r="GR6" s="27">
        <v>173</v>
      </c>
      <c r="GS6" s="27">
        <v>220</v>
      </c>
      <c r="GT6" s="27">
        <v>163</v>
      </c>
      <c r="GU6" s="27">
        <v>166</v>
      </c>
      <c r="GV6" s="27">
        <v>187</v>
      </c>
      <c r="GW6" s="27">
        <v>181</v>
      </c>
      <c r="GX6" s="27">
        <v>217</v>
      </c>
      <c r="GY6" s="27">
        <v>161</v>
      </c>
      <c r="GZ6" s="27">
        <v>119</v>
      </c>
      <c r="HA6" s="27">
        <v>171</v>
      </c>
      <c r="HB6" s="27">
        <v>166</v>
      </c>
      <c r="HC6" s="29">
        <f t="shared" si="15"/>
        <v>2159</v>
      </c>
      <c r="HD6" s="27">
        <v>141</v>
      </c>
      <c r="HE6" s="27">
        <v>155</v>
      </c>
      <c r="HF6" s="27">
        <v>183</v>
      </c>
      <c r="HG6" s="27">
        <v>156</v>
      </c>
      <c r="HH6" s="27">
        <v>171</v>
      </c>
      <c r="HI6" s="27">
        <v>273</v>
      </c>
      <c r="HJ6" s="27">
        <v>214</v>
      </c>
      <c r="HK6" s="27">
        <v>207</v>
      </c>
      <c r="HL6" s="27">
        <v>170</v>
      </c>
      <c r="HM6" s="27">
        <v>184</v>
      </c>
      <c r="HN6" s="27">
        <v>145</v>
      </c>
      <c r="HO6" s="27">
        <v>157</v>
      </c>
      <c r="HP6" s="29">
        <f t="shared" si="16"/>
        <v>2156</v>
      </c>
      <c r="HQ6" s="27">
        <v>168</v>
      </c>
      <c r="HR6" s="27">
        <v>172</v>
      </c>
      <c r="HS6" s="27">
        <v>150</v>
      </c>
      <c r="HT6" s="27">
        <v>169</v>
      </c>
      <c r="HU6" s="27">
        <v>153</v>
      </c>
      <c r="HV6" s="27">
        <v>194</v>
      </c>
      <c r="HW6" s="27">
        <v>170</v>
      </c>
      <c r="HX6" s="27">
        <v>191</v>
      </c>
      <c r="HY6" s="27">
        <v>157</v>
      </c>
      <c r="HZ6" s="27">
        <v>176</v>
      </c>
      <c r="IA6" s="27">
        <v>119</v>
      </c>
      <c r="IB6" s="27">
        <v>130</v>
      </c>
      <c r="IC6" s="29">
        <f t="shared" si="17"/>
        <v>1949</v>
      </c>
      <c r="ID6" s="27">
        <v>149</v>
      </c>
      <c r="IE6" s="27">
        <v>143</v>
      </c>
      <c r="IF6" s="27">
        <v>129</v>
      </c>
      <c r="IG6" s="27">
        <v>153</v>
      </c>
      <c r="IH6" s="27">
        <v>160</v>
      </c>
      <c r="II6" s="27">
        <v>165</v>
      </c>
      <c r="IJ6" s="27">
        <v>309</v>
      </c>
      <c r="IK6" s="27">
        <v>209</v>
      </c>
      <c r="IL6" s="27">
        <v>157</v>
      </c>
      <c r="IM6" s="27">
        <v>140</v>
      </c>
      <c r="IN6" s="27">
        <v>152</v>
      </c>
      <c r="IO6" s="27">
        <v>122</v>
      </c>
      <c r="IP6" s="29">
        <f t="shared" si="18"/>
        <v>1988</v>
      </c>
      <c r="IQ6" s="27">
        <v>157</v>
      </c>
      <c r="IR6" s="27">
        <v>140</v>
      </c>
      <c r="IS6" s="27">
        <v>143</v>
      </c>
      <c r="IT6" s="27">
        <v>161</v>
      </c>
      <c r="IU6" s="27">
        <v>184</v>
      </c>
      <c r="IV6" s="27">
        <v>174</v>
      </c>
      <c r="IW6" s="27">
        <v>210</v>
      </c>
      <c r="IX6" s="27">
        <v>184</v>
      </c>
      <c r="IY6" s="27">
        <v>163</v>
      </c>
      <c r="IZ6" s="27">
        <v>188</v>
      </c>
      <c r="JA6" s="27">
        <v>142</v>
      </c>
      <c r="JB6" s="27">
        <v>115</v>
      </c>
      <c r="JC6" s="29">
        <f t="shared" si="19"/>
        <v>1961</v>
      </c>
      <c r="JD6" s="27">
        <v>137</v>
      </c>
      <c r="JE6" s="27">
        <v>135</v>
      </c>
      <c r="JF6" s="27">
        <v>146</v>
      </c>
      <c r="JG6" s="27">
        <v>177</v>
      </c>
      <c r="JH6" s="27">
        <v>178</v>
      </c>
      <c r="JI6" s="27">
        <v>175</v>
      </c>
      <c r="JJ6" s="27">
        <v>369</v>
      </c>
      <c r="JK6" s="27">
        <v>137</v>
      </c>
      <c r="JL6" s="27">
        <v>165</v>
      </c>
      <c r="JM6" s="27">
        <v>170</v>
      </c>
      <c r="JN6" s="27">
        <v>169</v>
      </c>
      <c r="JO6" s="27">
        <v>181</v>
      </c>
      <c r="JP6" s="29">
        <f t="shared" si="20"/>
        <v>2139</v>
      </c>
      <c r="JQ6" s="27">
        <v>151</v>
      </c>
      <c r="JR6" s="27">
        <v>118</v>
      </c>
      <c r="JS6" s="27">
        <v>82</v>
      </c>
      <c r="JT6" s="27">
        <v>52</v>
      </c>
      <c r="JU6" s="27">
        <v>540</v>
      </c>
      <c r="JV6" s="27">
        <v>184</v>
      </c>
      <c r="JW6" s="27">
        <v>119</v>
      </c>
      <c r="JX6" s="27">
        <v>192</v>
      </c>
      <c r="JY6" s="27">
        <v>145</v>
      </c>
      <c r="JZ6" s="27">
        <v>104</v>
      </c>
      <c r="KA6" s="27">
        <v>186</v>
      </c>
      <c r="KB6" s="27">
        <v>178</v>
      </c>
      <c r="KC6" s="29">
        <f t="shared" si="21"/>
        <v>2051</v>
      </c>
      <c r="KD6" s="27">
        <v>77</v>
      </c>
      <c r="KE6" s="27">
        <v>131</v>
      </c>
      <c r="KF6" s="27">
        <v>97</v>
      </c>
      <c r="KG6" s="27">
        <v>119</v>
      </c>
      <c r="KH6" s="27">
        <v>146</v>
      </c>
      <c r="KI6" s="27">
        <v>143</v>
      </c>
      <c r="KJ6" s="27">
        <v>143</v>
      </c>
      <c r="KK6" s="164">
        <v>271</v>
      </c>
      <c r="KL6" s="27">
        <v>204</v>
      </c>
      <c r="KM6" s="27">
        <v>116</v>
      </c>
      <c r="KN6" s="27">
        <v>77</v>
      </c>
      <c r="KO6" s="27">
        <v>144</v>
      </c>
      <c r="KP6" s="29">
        <f t="shared" si="22"/>
        <v>1668</v>
      </c>
      <c r="KQ6" s="27">
        <v>108</v>
      </c>
      <c r="KR6" s="27">
        <v>125</v>
      </c>
      <c r="KS6" s="27">
        <v>173</v>
      </c>
      <c r="KT6" s="27">
        <v>149</v>
      </c>
      <c r="KU6" s="27">
        <v>138</v>
      </c>
      <c r="KV6" s="150">
        <v>61</v>
      </c>
      <c r="KW6" s="27">
        <v>30</v>
      </c>
      <c r="KX6" s="164">
        <v>213</v>
      </c>
      <c r="KY6" s="27">
        <v>180</v>
      </c>
      <c r="KZ6" s="27">
        <v>135</v>
      </c>
      <c r="LA6" s="27">
        <v>118</v>
      </c>
      <c r="LB6" s="27">
        <v>161</v>
      </c>
      <c r="LC6" s="29">
        <f t="shared" si="23"/>
        <v>1591</v>
      </c>
      <c r="LD6" s="27">
        <v>86</v>
      </c>
      <c r="LE6" s="27">
        <v>101</v>
      </c>
      <c r="LF6" s="27">
        <v>172</v>
      </c>
      <c r="LG6" s="27">
        <v>118</v>
      </c>
      <c r="LH6" s="27">
        <v>174</v>
      </c>
      <c r="LI6" s="27">
        <v>193</v>
      </c>
      <c r="LJ6" s="27">
        <v>164</v>
      </c>
      <c r="LK6" s="164">
        <v>174</v>
      </c>
      <c r="LL6" s="27">
        <v>150</v>
      </c>
      <c r="LM6" s="27">
        <v>144</v>
      </c>
      <c r="LN6" s="27">
        <v>104</v>
      </c>
      <c r="LO6" s="27">
        <v>118</v>
      </c>
      <c r="LP6" s="29">
        <f t="shared" si="24"/>
        <v>1698</v>
      </c>
      <c r="LQ6" s="164">
        <v>130</v>
      </c>
      <c r="LR6" s="164">
        <v>50</v>
      </c>
      <c r="LS6" s="164">
        <v>210</v>
      </c>
      <c r="LT6" s="164">
        <v>163</v>
      </c>
      <c r="LU6" s="164">
        <v>143</v>
      </c>
      <c r="LV6" s="164">
        <v>100</v>
      </c>
      <c r="LW6" s="164">
        <v>148</v>
      </c>
      <c r="LX6" s="164">
        <v>150</v>
      </c>
      <c r="LY6" s="164">
        <v>131</v>
      </c>
      <c r="LZ6" s="164">
        <v>118</v>
      </c>
      <c r="MA6" s="164">
        <v>113</v>
      </c>
      <c r="MB6" s="164">
        <v>174</v>
      </c>
      <c r="MC6" s="29">
        <f t="shared" si="25"/>
        <v>1630</v>
      </c>
      <c r="MD6" s="164">
        <v>140</v>
      </c>
      <c r="ME6" s="164">
        <v>125</v>
      </c>
      <c r="MF6" s="164">
        <v>128</v>
      </c>
      <c r="MG6" s="164">
        <v>142</v>
      </c>
      <c r="MH6" s="164">
        <v>135</v>
      </c>
      <c r="MI6" s="164">
        <v>130</v>
      </c>
      <c r="MJ6" s="164">
        <v>151</v>
      </c>
      <c r="MK6" s="164"/>
      <c r="ML6" s="164"/>
      <c r="MM6" s="164"/>
      <c r="MN6" s="164"/>
      <c r="MO6" s="164"/>
      <c r="MP6" s="29">
        <f t="shared" si="26"/>
        <v>951</v>
      </c>
    </row>
    <row r="7" spans="1:354" ht="13.5" thickBot="1" x14ac:dyDescent="0.3">
      <c r="A7" s="189"/>
      <c r="B7" s="191"/>
      <c r="C7" s="12" t="s">
        <v>107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>
        <f t="shared" si="0"/>
        <v>0</v>
      </c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8">
        <f t="shared" si="1"/>
        <v>0</v>
      </c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8">
        <f t="shared" si="2"/>
        <v>0</v>
      </c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9">
        <f t="shared" si="3"/>
        <v>0</v>
      </c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9">
        <f t="shared" si="4"/>
        <v>0</v>
      </c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9">
        <f t="shared" si="5"/>
        <v>0</v>
      </c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9">
        <f t="shared" si="6"/>
        <v>0</v>
      </c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9">
        <f t="shared" si="7"/>
        <v>0</v>
      </c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9">
        <f t="shared" si="8"/>
        <v>0</v>
      </c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9">
        <f t="shared" si="9"/>
        <v>0</v>
      </c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9">
        <f t="shared" si="10"/>
        <v>0</v>
      </c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9">
        <f t="shared" si="11"/>
        <v>0</v>
      </c>
      <c r="FD7" s="27">
        <v>89</v>
      </c>
      <c r="FE7" s="27">
        <v>54</v>
      </c>
      <c r="FF7" s="27">
        <v>62</v>
      </c>
      <c r="FG7" s="27">
        <v>77</v>
      </c>
      <c r="FH7" s="27">
        <v>72</v>
      </c>
      <c r="FI7" s="27">
        <v>66</v>
      </c>
      <c r="FJ7" s="27">
        <v>115</v>
      </c>
      <c r="FK7" s="27">
        <v>66</v>
      </c>
      <c r="FL7" s="27">
        <v>75</v>
      </c>
      <c r="FM7" s="27">
        <v>72</v>
      </c>
      <c r="FN7" s="27">
        <v>39</v>
      </c>
      <c r="FO7" s="27">
        <v>68</v>
      </c>
      <c r="FP7" s="28">
        <f t="shared" si="12"/>
        <v>855</v>
      </c>
      <c r="FQ7" s="27">
        <v>61</v>
      </c>
      <c r="FR7" s="27">
        <v>48</v>
      </c>
      <c r="FS7" s="27">
        <v>69</v>
      </c>
      <c r="FT7" s="27">
        <v>68</v>
      </c>
      <c r="FU7" s="27">
        <v>56</v>
      </c>
      <c r="FV7" s="27">
        <v>97</v>
      </c>
      <c r="FW7" s="27">
        <v>83</v>
      </c>
      <c r="FX7" s="27">
        <v>70</v>
      </c>
      <c r="FY7" s="27">
        <v>61</v>
      </c>
      <c r="FZ7" s="27">
        <v>62</v>
      </c>
      <c r="GA7" s="27">
        <v>81</v>
      </c>
      <c r="GB7" s="27">
        <v>61</v>
      </c>
      <c r="GC7" s="30">
        <f t="shared" si="13"/>
        <v>817</v>
      </c>
      <c r="GD7" s="27">
        <v>30</v>
      </c>
      <c r="GE7" s="27">
        <v>41</v>
      </c>
      <c r="GF7" s="27">
        <v>104</v>
      </c>
      <c r="GG7" s="27">
        <v>86</v>
      </c>
      <c r="GH7" s="27">
        <v>65</v>
      </c>
      <c r="GI7" s="27">
        <v>70</v>
      </c>
      <c r="GJ7" s="27">
        <v>52</v>
      </c>
      <c r="GK7" s="27">
        <v>69</v>
      </c>
      <c r="GL7" s="27">
        <v>54</v>
      </c>
      <c r="GM7" s="27">
        <v>71</v>
      </c>
      <c r="GN7" s="27">
        <v>77</v>
      </c>
      <c r="GO7" s="27">
        <v>98</v>
      </c>
      <c r="GP7" s="30">
        <f t="shared" si="14"/>
        <v>817</v>
      </c>
      <c r="GQ7" s="27">
        <v>67</v>
      </c>
      <c r="GR7" s="27">
        <v>46</v>
      </c>
      <c r="GS7" s="27">
        <v>66</v>
      </c>
      <c r="GT7" s="27">
        <v>57</v>
      </c>
      <c r="GU7" s="27">
        <v>56</v>
      </c>
      <c r="GV7" s="27">
        <v>69</v>
      </c>
      <c r="GW7" s="27">
        <v>70</v>
      </c>
      <c r="GX7" s="27">
        <v>49</v>
      </c>
      <c r="GY7" s="27">
        <v>58</v>
      </c>
      <c r="GZ7" s="27">
        <v>59</v>
      </c>
      <c r="HA7" s="27">
        <v>87</v>
      </c>
      <c r="HB7" s="27">
        <v>72</v>
      </c>
      <c r="HC7" s="29">
        <f t="shared" si="15"/>
        <v>756</v>
      </c>
      <c r="HD7" s="27">
        <v>68</v>
      </c>
      <c r="HE7" s="27">
        <v>57</v>
      </c>
      <c r="HF7" s="27">
        <v>61</v>
      </c>
      <c r="HG7" s="27">
        <v>36</v>
      </c>
      <c r="HH7" s="27">
        <v>52</v>
      </c>
      <c r="HI7" s="27">
        <v>83</v>
      </c>
      <c r="HJ7" s="27">
        <v>73</v>
      </c>
      <c r="HK7" s="27">
        <v>83</v>
      </c>
      <c r="HL7" s="27">
        <v>54</v>
      </c>
      <c r="HM7" s="27">
        <v>62</v>
      </c>
      <c r="HN7" s="27">
        <v>60</v>
      </c>
      <c r="HO7" s="27">
        <v>67</v>
      </c>
      <c r="HP7" s="29">
        <f t="shared" si="16"/>
        <v>756</v>
      </c>
      <c r="HQ7" s="27">
        <v>67</v>
      </c>
      <c r="HR7" s="27">
        <v>87</v>
      </c>
      <c r="HS7" s="27">
        <v>88</v>
      </c>
      <c r="HT7" s="27">
        <v>70</v>
      </c>
      <c r="HU7" s="27">
        <v>55</v>
      </c>
      <c r="HV7" s="27">
        <v>63</v>
      </c>
      <c r="HW7" s="27">
        <v>76</v>
      </c>
      <c r="HX7" s="27">
        <v>85</v>
      </c>
      <c r="HY7" s="27">
        <v>53</v>
      </c>
      <c r="HZ7" s="27">
        <v>102</v>
      </c>
      <c r="IA7" s="27">
        <v>79</v>
      </c>
      <c r="IB7" s="27">
        <v>68</v>
      </c>
      <c r="IC7" s="29">
        <f t="shared" si="17"/>
        <v>893</v>
      </c>
      <c r="ID7" s="27">
        <v>51</v>
      </c>
      <c r="IE7" s="27">
        <v>47</v>
      </c>
      <c r="IF7" s="27">
        <v>75</v>
      </c>
      <c r="IG7" s="27">
        <v>57</v>
      </c>
      <c r="IH7" s="27">
        <v>72</v>
      </c>
      <c r="II7" s="27">
        <v>72</v>
      </c>
      <c r="IJ7" s="27">
        <v>89</v>
      </c>
      <c r="IK7" s="27">
        <v>101</v>
      </c>
      <c r="IL7" s="27">
        <v>61</v>
      </c>
      <c r="IM7" s="27">
        <v>85</v>
      </c>
      <c r="IN7" s="27">
        <v>82</v>
      </c>
      <c r="IO7" s="27">
        <v>58</v>
      </c>
      <c r="IP7" s="29">
        <f t="shared" si="18"/>
        <v>850</v>
      </c>
      <c r="IQ7" s="27">
        <v>64</v>
      </c>
      <c r="IR7" s="27">
        <v>57</v>
      </c>
      <c r="IS7" s="27">
        <v>107</v>
      </c>
      <c r="IT7" s="27">
        <v>64</v>
      </c>
      <c r="IU7" s="27">
        <v>66</v>
      </c>
      <c r="IV7" s="27">
        <v>102</v>
      </c>
      <c r="IW7" s="27">
        <v>105</v>
      </c>
      <c r="IX7" s="27">
        <v>82</v>
      </c>
      <c r="IY7" s="27">
        <v>69</v>
      </c>
      <c r="IZ7" s="27">
        <v>99</v>
      </c>
      <c r="JA7" s="27">
        <v>67</v>
      </c>
      <c r="JB7" s="27">
        <v>55</v>
      </c>
      <c r="JC7" s="29">
        <f t="shared" si="19"/>
        <v>937</v>
      </c>
      <c r="JD7" s="27">
        <v>65</v>
      </c>
      <c r="JE7" s="27">
        <v>65</v>
      </c>
      <c r="JF7" s="27">
        <v>70</v>
      </c>
      <c r="JG7" s="27">
        <v>53</v>
      </c>
      <c r="JH7" s="27">
        <v>66</v>
      </c>
      <c r="JI7" s="27">
        <v>76</v>
      </c>
      <c r="JJ7" s="27">
        <v>53</v>
      </c>
      <c r="JK7" s="27">
        <v>90</v>
      </c>
      <c r="JL7" s="27">
        <v>81</v>
      </c>
      <c r="JM7" s="27">
        <v>49</v>
      </c>
      <c r="JN7" s="27">
        <v>54</v>
      </c>
      <c r="JO7" s="27">
        <v>72</v>
      </c>
      <c r="JP7" s="29">
        <f t="shared" si="20"/>
        <v>794</v>
      </c>
      <c r="JQ7" s="27">
        <v>86</v>
      </c>
      <c r="JR7" s="27">
        <v>59</v>
      </c>
      <c r="JS7" s="27">
        <v>48</v>
      </c>
      <c r="JT7" s="27">
        <v>42</v>
      </c>
      <c r="JU7" s="27">
        <v>53</v>
      </c>
      <c r="JV7" s="27">
        <v>75</v>
      </c>
      <c r="JW7" s="27">
        <v>86</v>
      </c>
      <c r="JX7" s="27">
        <v>56</v>
      </c>
      <c r="JY7" s="27">
        <v>52</v>
      </c>
      <c r="JZ7" s="27">
        <v>51</v>
      </c>
      <c r="KA7" s="27">
        <v>47</v>
      </c>
      <c r="KB7" s="27">
        <v>57</v>
      </c>
      <c r="KC7" s="29">
        <f t="shared" si="21"/>
        <v>712</v>
      </c>
      <c r="KD7" s="27">
        <v>32</v>
      </c>
      <c r="KE7" s="27">
        <v>41</v>
      </c>
      <c r="KF7" s="27">
        <v>33</v>
      </c>
      <c r="KG7" s="27">
        <v>66</v>
      </c>
      <c r="KH7" s="27">
        <v>59</v>
      </c>
      <c r="KI7" s="27">
        <v>64</v>
      </c>
      <c r="KJ7" s="27">
        <v>43</v>
      </c>
      <c r="KK7" s="164">
        <v>71</v>
      </c>
      <c r="KL7" s="27">
        <v>51</v>
      </c>
      <c r="KM7" s="27">
        <v>38</v>
      </c>
      <c r="KN7" s="27">
        <v>40</v>
      </c>
      <c r="KO7" s="27">
        <v>52</v>
      </c>
      <c r="KP7" s="29">
        <f t="shared" si="22"/>
        <v>590</v>
      </c>
      <c r="KQ7" s="27">
        <v>35</v>
      </c>
      <c r="KR7" s="27">
        <v>45</v>
      </c>
      <c r="KS7" s="27">
        <v>65</v>
      </c>
      <c r="KT7" s="27">
        <v>36</v>
      </c>
      <c r="KU7" s="27">
        <v>53</v>
      </c>
      <c r="KV7" s="150">
        <v>28</v>
      </c>
      <c r="KW7" s="27">
        <v>24</v>
      </c>
      <c r="KX7" s="164">
        <v>72</v>
      </c>
      <c r="KY7" s="27">
        <v>73</v>
      </c>
      <c r="KZ7" s="27">
        <v>31</v>
      </c>
      <c r="LA7" s="27">
        <v>54</v>
      </c>
      <c r="LB7" s="27">
        <v>43</v>
      </c>
      <c r="LC7" s="29">
        <f t="shared" si="23"/>
        <v>559</v>
      </c>
      <c r="LD7" s="27">
        <v>28</v>
      </c>
      <c r="LE7" s="27">
        <v>33</v>
      </c>
      <c r="LF7" s="27">
        <v>60</v>
      </c>
      <c r="LG7" s="27">
        <v>50</v>
      </c>
      <c r="LH7" s="27">
        <v>78</v>
      </c>
      <c r="LI7" s="27">
        <v>75</v>
      </c>
      <c r="LJ7" s="27">
        <v>44</v>
      </c>
      <c r="LK7" s="164">
        <v>54</v>
      </c>
      <c r="LL7" s="27">
        <v>72</v>
      </c>
      <c r="LM7" s="27">
        <v>50</v>
      </c>
      <c r="LN7" s="27">
        <v>52</v>
      </c>
      <c r="LO7" s="27">
        <v>24</v>
      </c>
      <c r="LP7" s="29">
        <f t="shared" si="24"/>
        <v>620</v>
      </c>
      <c r="LQ7" s="164">
        <v>45</v>
      </c>
      <c r="LR7" s="164">
        <v>46</v>
      </c>
      <c r="LS7" s="164">
        <v>61</v>
      </c>
      <c r="LT7" s="164">
        <v>79</v>
      </c>
      <c r="LU7" s="164">
        <v>58</v>
      </c>
      <c r="LV7" s="164">
        <v>46</v>
      </c>
      <c r="LW7" s="164">
        <v>71</v>
      </c>
      <c r="LX7" s="164">
        <v>50</v>
      </c>
      <c r="LY7" s="164">
        <v>53</v>
      </c>
      <c r="LZ7" s="164">
        <v>43</v>
      </c>
      <c r="MA7" s="164">
        <v>55</v>
      </c>
      <c r="MB7" s="164">
        <v>45</v>
      </c>
      <c r="MC7" s="29">
        <f t="shared" si="25"/>
        <v>652</v>
      </c>
      <c r="MD7" s="164">
        <v>58</v>
      </c>
      <c r="ME7" s="164">
        <v>45</v>
      </c>
      <c r="MF7" s="164">
        <v>54</v>
      </c>
      <c r="MG7" s="164">
        <v>50</v>
      </c>
      <c r="MH7" s="164">
        <v>49</v>
      </c>
      <c r="MI7" s="164">
        <v>55</v>
      </c>
      <c r="MJ7" s="164">
        <v>52</v>
      </c>
      <c r="MK7" s="164"/>
      <c r="ML7" s="164"/>
      <c r="MM7" s="164"/>
      <c r="MN7" s="164"/>
      <c r="MO7" s="164"/>
      <c r="MP7" s="29">
        <f t="shared" si="26"/>
        <v>363</v>
      </c>
    </row>
    <row r="8" spans="1:354" ht="13.5" thickBot="1" x14ac:dyDescent="0.3">
      <c r="A8" s="189"/>
      <c r="B8" s="191"/>
      <c r="C8" s="12" t="s">
        <v>108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>
        <f t="shared" si="0"/>
        <v>0</v>
      </c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8">
        <f t="shared" si="1"/>
        <v>0</v>
      </c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8">
        <f t="shared" si="2"/>
        <v>0</v>
      </c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9">
        <f t="shared" si="3"/>
        <v>0</v>
      </c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9">
        <f t="shared" si="4"/>
        <v>0</v>
      </c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9">
        <f t="shared" si="5"/>
        <v>0</v>
      </c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9">
        <f t="shared" si="6"/>
        <v>0</v>
      </c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9">
        <f t="shared" si="7"/>
        <v>0</v>
      </c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9">
        <f t="shared" si="8"/>
        <v>0</v>
      </c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9">
        <f t="shared" si="9"/>
        <v>0</v>
      </c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9">
        <f t="shared" si="10"/>
        <v>0</v>
      </c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9">
        <f t="shared" si="11"/>
        <v>0</v>
      </c>
      <c r="FD8" s="27">
        <v>49</v>
      </c>
      <c r="FE8" s="27">
        <v>38</v>
      </c>
      <c r="FF8" s="27">
        <v>75</v>
      </c>
      <c r="FG8" s="27">
        <v>24</v>
      </c>
      <c r="FH8" s="27">
        <v>46</v>
      </c>
      <c r="FI8" s="27">
        <v>50</v>
      </c>
      <c r="FJ8" s="27">
        <v>33</v>
      </c>
      <c r="FK8" s="27">
        <v>40</v>
      </c>
      <c r="FL8" s="27">
        <v>31</v>
      </c>
      <c r="FM8" s="27">
        <v>40</v>
      </c>
      <c r="FN8" s="27">
        <v>35</v>
      </c>
      <c r="FO8" s="27">
        <v>34</v>
      </c>
      <c r="FP8" s="28">
        <f t="shared" si="12"/>
        <v>495</v>
      </c>
      <c r="FQ8" s="27">
        <v>31</v>
      </c>
      <c r="FR8" s="27">
        <v>16</v>
      </c>
      <c r="FS8" s="27">
        <v>36</v>
      </c>
      <c r="FT8" s="27">
        <v>19</v>
      </c>
      <c r="FU8" s="27">
        <v>25</v>
      </c>
      <c r="FV8" s="27">
        <v>38</v>
      </c>
      <c r="FW8" s="27">
        <v>39</v>
      </c>
      <c r="FX8" s="27">
        <v>40</v>
      </c>
      <c r="FY8" s="27">
        <v>44</v>
      </c>
      <c r="FZ8" s="27">
        <v>32</v>
      </c>
      <c r="GA8" s="27">
        <v>46</v>
      </c>
      <c r="GB8" s="27">
        <v>33</v>
      </c>
      <c r="GC8" s="30">
        <f t="shared" si="13"/>
        <v>399</v>
      </c>
      <c r="GD8" s="27">
        <v>27</v>
      </c>
      <c r="GE8" s="27">
        <v>30</v>
      </c>
      <c r="GF8" s="27">
        <v>34</v>
      </c>
      <c r="GG8" s="27">
        <v>27</v>
      </c>
      <c r="GH8" s="27">
        <v>32</v>
      </c>
      <c r="GI8" s="27">
        <v>41</v>
      </c>
      <c r="GJ8" s="27">
        <v>24</v>
      </c>
      <c r="GK8" s="27">
        <v>37</v>
      </c>
      <c r="GL8" s="27">
        <v>31</v>
      </c>
      <c r="GM8" s="27">
        <v>30</v>
      </c>
      <c r="GN8" s="27">
        <v>30</v>
      </c>
      <c r="GO8" s="27">
        <v>20</v>
      </c>
      <c r="GP8" s="30">
        <f t="shared" si="14"/>
        <v>363</v>
      </c>
      <c r="GQ8" s="27">
        <v>23</v>
      </c>
      <c r="GR8" s="27">
        <v>28</v>
      </c>
      <c r="GS8" s="27">
        <v>41</v>
      </c>
      <c r="GT8" s="27">
        <v>37</v>
      </c>
      <c r="GU8" s="27">
        <v>29</v>
      </c>
      <c r="GV8" s="27">
        <v>35</v>
      </c>
      <c r="GW8" s="27">
        <v>35</v>
      </c>
      <c r="GX8" s="27">
        <v>36</v>
      </c>
      <c r="GY8" s="27">
        <v>26</v>
      </c>
      <c r="GZ8" s="27">
        <v>40</v>
      </c>
      <c r="HA8" s="27">
        <v>25</v>
      </c>
      <c r="HB8" s="27">
        <v>24</v>
      </c>
      <c r="HC8" s="29">
        <f t="shared" si="15"/>
        <v>379</v>
      </c>
      <c r="HD8" s="27">
        <v>29</v>
      </c>
      <c r="HE8" s="27">
        <v>30</v>
      </c>
      <c r="HF8" s="27">
        <v>29</v>
      </c>
      <c r="HG8" s="27">
        <v>26</v>
      </c>
      <c r="HH8" s="27">
        <v>30</v>
      </c>
      <c r="HI8" s="27">
        <v>24</v>
      </c>
      <c r="HJ8" s="27">
        <v>49</v>
      </c>
      <c r="HK8" s="27">
        <v>26</v>
      </c>
      <c r="HL8" s="27">
        <v>31</v>
      </c>
      <c r="HM8" s="27">
        <v>49</v>
      </c>
      <c r="HN8" s="27">
        <v>27</v>
      </c>
      <c r="HO8" s="27">
        <v>23</v>
      </c>
      <c r="HP8" s="29">
        <f t="shared" si="16"/>
        <v>373</v>
      </c>
      <c r="HQ8" s="27">
        <v>35</v>
      </c>
      <c r="HR8" s="27">
        <v>38</v>
      </c>
      <c r="HS8" s="27">
        <v>37</v>
      </c>
      <c r="HT8" s="27">
        <v>27</v>
      </c>
      <c r="HU8" s="27">
        <v>48</v>
      </c>
      <c r="HV8" s="27">
        <v>23</v>
      </c>
      <c r="HW8" s="27">
        <v>33</v>
      </c>
      <c r="HX8" s="27">
        <v>30</v>
      </c>
      <c r="HY8" s="27">
        <v>36</v>
      </c>
      <c r="HZ8" s="27">
        <v>37</v>
      </c>
      <c r="IA8" s="27">
        <v>28</v>
      </c>
      <c r="IB8" s="27">
        <v>21</v>
      </c>
      <c r="IC8" s="29">
        <f t="shared" si="17"/>
        <v>393</v>
      </c>
      <c r="ID8" s="27">
        <v>19</v>
      </c>
      <c r="IE8" s="27">
        <v>42</v>
      </c>
      <c r="IF8" s="27">
        <v>29</v>
      </c>
      <c r="IG8" s="27">
        <v>29</v>
      </c>
      <c r="IH8" s="27">
        <v>34</v>
      </c>
      <c r="II8" s="27">
        <v>19</v>
      </c>
      <c r="IJ8" s="27">
        <v>47</v>
      </c>
      <c r="IK8" s="27">
        <v>50</v>
      </c>
      <c r="IL8" s="27">
        <v>19</v>
      </c>
      <c r="IM8" s="27">
        <v>34</v>
      </c>
      <c r="IN8" s="27">
        <v>30</v>
      </c>
      <c r="IO8" s="27">
        <v>22</v>
      </c>
      <c r="IP8" s="29">
        <f t="shared" si="18"/>
        <v>374</v>
      </c>
      <c r="IQ8" s="27">
        <v>28</v>
      </c>
      <c r="IR8" s="27">
        <v>18</v>
      </c>
      <c r="IS8" s="27">
        <v>22</v>
      </c>
      <c r="IT8" s="27">
        <v>21</v>
      </c>
      <c r="IU8" s="27">
        <v>40</v>
      </c>
      <c r="IV8" s="27">
        <v>21</v>
      </c>
      <c r="IW8" s="27">
        <v>46</v>
      </c>
      <c r="IX8" s="27">
        <v>29</v>
      </c>
      <c r="IY8" s="27">
        <v>25</v>
      </c>
      <c r="IZ8" s="27">
        <v>33</v>
      </c>
      <c r="JA8" s="27">
        <v>40</v>
      </c>
      <c r="JB8" s="27">
        <v>28</v>
      </c>
      <c r="JC8" s="29">
        <f t="shared" si="19"/>
        <v>351</v>
      </c>
      <c r="JD8" s="27">
        <v>37</v>
      </c>
      <c r="JE8" s="27">
        <v>35</v>
      </c>
      <c r="JF8" s="27">
        <v>29</v>
      </c>
      <c r="JG8" s="27">
        <v>26</v>
      </c>
      <c r="JH8" s="27">
        <v>35</v>
      </c>
      <c r="JI8" s="27">
        <v>28</v>
      </c>
      <c r="JJ8" s="27">
        <v>38</v>
      </c>
      <c r="JK8" s="27">
        <v>19</v>
      </c>
      <c r="JL8" s="27">
        <v>27</v>
      </c>
      <c r="JM8" s="27">
        <v>16</v>
      </c>
      <c r="JN8" s="27">
        <v>33</v>
      </c>
      <c r="JO8" s="27">
        <v>21</v>
      </c>
      <c r="JP8" s="29">
        <f t="shared" si="20"/>
        <v>344</v>
      </c>
      <c r="JQ8" s="27">
        <v>35</v>
      </c>
      <c r="JR8" s="27">
        <v>20</v>
      </c>
      <c r="JS8" s="27">
        <v>25</v>
      </c>
      <c r="JT8" s="27">
        <v>16</v>
      </c>
      <c r="JU8" s="27">
        <v>30</v>
      </c>
      <c r="JV8" s="27">
        <v>20</v>
      </c>
      <c r="JW8" s="27">
        <v>26</v>
      </c>
      <c r="JX8" s="27">
        <v>18</v>
      </c>
      <c r="JY8" s="27">
        <v>23</v>
      </c>
      <c r="JZ8" s="27">
        <v>12</v>
      </c>
      <c r="KA8" s="27">
        <v>16</v>
      </c>
      <c r="KB8" s="27">
        <v>26</v>
      </c>
      <c r="KC8" s="29">
        <f t="shared" si="21"/>
        <v>267</v>
      </c>
      <c r="KD8" s="27">
        <v>17</v>
      </c>
      <c r="KE8" s="27">
        <v>18</v>
      </c>
      <c r="KF8" s="27">
        <v>35</v>
      </c>
      <c r="KG8" s="27">
        <v>19</v>
      </c>
      <c r="KH8" s="27">
        <v>20</v>
      </c>
      <c r="KI8" s="27">
        <v>28</v>
      </c>
      <c r="KJ8" s="27">
        <v>19</v>
      </c>
      <c r="KK8" s="164">
        <v>25</v>
      </c>
      <c r="KL8" s="27">
        <v>24</v>
      </c>
      <c r="KM8" s="27">
        <v>21</v>
      </c>
      <c r="KN8" s="27">
        <v>34</v>
      </c>
      <c r="KO8" s="27">
        <v>22</v>
      </c>
      <c r="KP8" s="29">
        <f t="shared" si="22"/>
        <v>282</v>
      </c>
      <c r="KQ8" s="27">
        <v>14</v>
      </c>
      <c r="KR8" s="27">
        <v>17</v>
      </c>
      <c r="KS8" s="27">
        <v>20</v>
      </c>
      <c r="KT8" s="27">
        <v>18</v>
      </c>
      <c r="KU8" s="27">
        <v>19</v>
      </c>
      <c r="KV8" s="150">
        <v>10</v>
      </c>
      <c r="KW8" s="27">
        <v>4</v>
      </c>
      <c r="KX8" s="164">
        <v>48</v>
      </c>
      <c r="KY8" s="27">
        <v>28</v>
      </c>
      <c r="KZ8" s="27">
        <v>14</v>
      </c>
      <c r="LA8" s="27">
        <v>28</v>
      </c>
      <c r="LB8" s="27">
        <v>18</v>
      </c>
      <c r="LC8" s="29">
        <f t="shared" si="23"/>
        <v>238</v>
      </c>
      <c r="LD8" s="27">
        <v>22</v>
      </c>
      <c r="LE8" s="27">
        <v>14</v>
      </c>
      <c r="LF8" s="27">
        <v>37</v>
      </c>
      <c r="LG8" s="27">
        <v>25</v>
      </c>
      <c r="LH8" s="27">
        <v>18</v>
      </c>
      <c r="LI8" s="27">
        <v>42</v>
      </c>
      <c r="LJ8" s="27">
        <v>17</v>
      </c>
      <c r="LK8" s="164">
        <v>27</v>
      </c>
      <c r="LL8" s="27">
        <v>19</v>
      </c>
      <c r="LM8" s="27">
        <v>24</v>
      </c>
      <c r="LN8" s="27">
        <v>24</v>
      </c>
      <c r="LO8" s="27">
        <v>21</v>
      </c>
      <c r="LP8" s="29">
        <f t="shared" si="24"/>
        <v>290</v>
      </c>
      <c r="LQ8" s="164">
        <v>14</v>
      </c>
      <c r="LR8" s="164">
        <v>18</v>
      </c>
      <c r="LS8" s="164">
        <v>37</v>
      </c>
      <c r="LT8" s="164">
        <v>14</v>
      </c>
      <c r="LU8" s="164">
        <v>34</v>
      </c>
      <c r="LV8" s="164">
        <v>23</v>
      </c>
      <c r="LW8" s="164">
        <v>27</v>
      </c>
      <c r="LX8" s="164">
        <v>39</v>
      </c>
      <c r="LY8" s="164">
        <v>24</v>
      </c>
      <c r="LZ8" s="164">
        <v>14</v>
      </c>
      <c r="MA8" s="164">
        <v>17</v>
      </c>
      <c r="MB8" s="164">
        <v>44</v>
      </c>
      <c r="MC8" s="29">
        <f t="shared" si="25"/>
        <v>305</v>
      </c>
      <c r="MD8" s="164">
        <v>35</v>
      </c>
      <c r="ME8" s="164">
        <v>25</v>
      </c>
      <c r="MF8" s="164">
        <v>28</v>
      </c>
      <c r="MG8" s="164">
        <v>29</v>
      </c>
      <c r="MH8" s="164">
        <v>22</v>
      </c>
      <c r="MI8" s="164">
        <v>18</v>
      </c>
      <c r="MJ8" s="164">
        <v>22</v>
      </c>
      <c r="MK8" s="164"/>
      <c r="ML8" s="164"/>
      <c r="MM8" s="164"/>
      <c r="MN8" s="164"/>
      <c r="MO8" s="164"/>
      <c r="MP8" s="29">
        <f t="shared" si="26"/>
        <v>179</v>
      </c>
    </row>
    <row r="9" spans="1:354" ht="13.5" thickBot="1" x14ac:dyDescent="0.3">
      <c r="A9" s="189"/>
      <c r="B9" s="191"/>
      <c r="C9" s="12" t="s">
        <v>109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8">
        <f t="shared" si="0"/>
        <v>0</v>
      </c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8">
        <f t="shared" si="1"/>
        <v>0</v>
      </c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8">
        <f t="shared" si="2"/>
        <v>0</v>
      </c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9">
        <f t="shared" si="3"/>
        <v>0</v>
      </c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9">
        <f t="shared" si="4"/>
        <v>0</v>
      </c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9">
        <f t="shared" si="5"/>
        <v>0</v>
      </c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9">
        <f t="shared" si="6"/>
        <v>0</v>
      </c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9">
        <f t="shared" si="7"/>
        <v>0</v>
      </c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9">
        <f t="shared" si="8"/>
        <v>0</v>
      </c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9">
        <f t="shared" si="9"/>
        <v>0</v>
      </c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9">
        <f t="shared" si="10"/>
        <v>0</v>
      </c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9">
        <f t="shared" si="11"/>
        <v>0</v>
      </c>
      <c r="FD9" s="27">
        <v>205</v>
      </c>
      <c r="FE9" s="27">
        <v>145</v>
      </c>
      <c r="FF9" s="27">
        <v>184</v>
      </c>
      <c r="FG9" s="27">
        <v>181</v>
      </c>
      <c r="FH9" s="27">
        <v>162</v>
      </c>
      <c r="FI9" s="27">
        <v>167</v>
      </c>
      <c r="FJ9" s="27">
        <v>187</v>
      </c>
      <c r="FK9" s="27">
        <v>142</v>
      </c>
      <c r="FL9" s="27">
        <v>167</v>
      </c>
      <c r="FM9" s="27">
        <v>142</v>
      </c>
      <c r="FN9" s="27">
        <v>140</v>
      </c>
      <c r="FO9" s="27">
        <v>108</v>
      </c>
      <c r="FP9" s="28">
        <f t="shared" si="12"/>
        <v>1930</v>
      </c>
      <c r="FQ9" s="27">
        <v>171</v>
      </c>
      <c r="FR9" s="27">
        <v>132</v>
      </c>
      <c r="FS9" s="27">
        <v>145</v>
      </c>
      <c r="FT9" s="27">
        <v>126</v>
      </c>
      <c r="FU9" s="27">
        <v>117</v>
      </c>
      <c r="FV9" s="27">
        <v>132</v>
      </c>
      <c r="FW9" s="27">
        <v>133</v>
      </c>
      <c r="FX9" s="27">
        <v>92</v>
      </c>
      <c r="FY9" s="27">
        <v>151</v>
      </c>
      <c r="FZ9" s="27">
        <v>129</v>
      </c>
      <c r="GA9" s="27">
        <v>160</v>
      </c>
      <c r="GB9" s="27">
        <v>123</v>
      </c>
      <c r="GC9" s="30">
        <f t="shared" si="13"/>
        <v>1611</v>
      </c>
      <c r="GD9" s="27">
        <v>156</v>
      </c>
      <c r="GE9" s="27">
        <v>143</v>
      </c>
      <c r="GF9" s="27">
        <v>126</v>
      </c>
      <c r="GG9" s="27">
        <v>151</v>
      </c>
      <c r="GH9" s="27">
        <v>119</v>
      </c>
      <c r="GI9" s="27">
        <v>101</v>
      </c>
      <c r="GJ9" s="27">
        <v>160</v>
      </c>
      <c r="GK9" s="27">
        <v>133</v>
      </c>
      <c r="GL9" s="27">
        <v>144</v>
      </c>
      <c r="GM9" s="27">
        <v>147</v>
      </c>
      <c r="GN9" s="27">
        <v>118</v>
      </c>
      <c r="GO9" s="27">
        <v>44</v>
      </c>
      <c r="GP9" s="30">
        <f t="shared" si="14"/>
        <v>1542</v>
      </c>
      <c r="GQ9" s="27">
        <v>166</v>
      </c>
      <c r="GR9" s="27">
        <v>119</v>
      </c>
      <c r="GS9" s="27">
        <v>164</v>
      </c>
      <c r="GT9" s="27">
        <v>105</v>
      </c>
      <c r="GU9" s="27">
        <v>119</v>
      </c>
      <c r="GV9" s="27">
        <v>128</v>
      </c>
      <c r="GW9" s="27">
        <v>128</v>
      </c>
      <c r="GX9" s="27">
        <v>183</v>
      </c>
      <c r="GY9" s="27">
        <v>140</v>
      </c>
      <c r="GZ9" s="27">
        <v>112</v>
      </c>
      <c r="HA9" s="27">
        <v>137</v>
      </c>
      <c r="HB9" s="27">
        <v>94</v>
      </c>
      <c r="HC9" s="29">
        <f t="shared" si="15"/>
        <v>1595</v>
      </c>
      <c r="HD9" s="27">
        <v>111</v>
      </c>
      <c r="HE9" s="27">
        <v>114</v>
      </c>
      <c r="HF9" s="27">
        <v>126</v>
      </c>
      <c r="HG9" s="27">
        <v>102</v>
      </c>
      <c r="HH9" s="27">
        <v>115</v>
      </c>
      <c r="HI9" s="27">
        <v>126</v>
      </c>
      <c r="HJ9" s="27">
        <v>133</v>
      </c>
      <c r="HK9" s="27">
        <v>139</v>
      </c>
      <c r="HL9" s="27">
        <v>101</v>
      </c>
      <c r="HM9" s="27">
        <v>139</v>
      </c>
      <c r="HN9" s="27">
        <v>41</v>
      </c>
      <c r="HO9" s="27">
        <v>110</v>
      </c>
      <c r="HP9" s="29">
        <f t="shared" si="16"/>
        <v>1357</v>
      </c>
      <c r="HQ9" s="27">
        <v>113</v>
      </c>
      <c r="HR9" s="27">
        <v>118</v>
      </c>
      <c r="HS9" s="27">
        <v>117</v>
      </c>
      <c r="HT9" s="27">
        <v>110</v>
      </c>
      <c r="HU9" s="27">
        <v>104</v>
      </c>
      <c r="HV9" s="27">
        <v>158</v>
      </c>
      <c r="HW9" s="27">
        <v>157</v>
      </c>
      <c r="HX9" s="27">
        <v>203</v>
      </c>
      <c r="HY9" s="27">
        <v>146</v>
      </c>
      <c r="HZ9" s="27">
        <v>125</v>
      </c>
      <c r="IA9" s="27">
        <v>156</v>
      </c>
      <c r="IB9" s="27">
        <v>128</v>
      </c>
      <c r="IC9" s="29">
        <f t="shared" si="17"/>
        <v>1635</v>
      </c>
      <c r="ID9" s="27">
        <v>155</v>
      </c>
      <c r="IE9" s="27">
        <v>124</v>
      </c>
      <c r="IF9" s="27">
        <v>124</v>
      </c>
      <c r="IG9" s="27">
        <v>119</v>
      </c>
      <c r="IH9" s="27">
        <v>129</v>
      </c>
      <c r="II9" s="27">
        <v>137</v>
      </c>
      <c r="IJ9" s="27">
        <v>176</v>
      </c>
      <c r="IK9" s="27">
        <v>123</v>
      </c>
      <c r="IL9" s="27">
        <v>104</v>
      </c>
      <c r="IM9" s="27">
        <v>133</v>
      </c>
      <c r="IN9" s="27">
        <v>102</v>
      </c>
      <c r="IO9" s="27">
        <v>91</v>
      </c>
      <c r="IP9" s="29">
        <f t="shared" si="18"/>
        <v>1517</v>
      </c>
      <c r="IQ9" s="27">
        <v>150</v>
      </c>
      <c r="IR9" s="27">
        <v>141</v>
      </c>
      <c r="IS9" s="27">
        <v>120</v>
      </c>
      <c r="IT9" s="27">
        <v>31</v>
      </c>
      <c r="IU9" s="27">
        <v>110</v>
      </c>
      <c r="IV9" s="27">
        <v>139</v>
      </c>
      <c r="IW9" s="27">
        <v>139</v>
      </c>
      <c r="IX9" s="27">
        <v>123</v>
      </c>
      <c r="IY9" s="27">
        <v>159</v>
      </c>
      <c r="IZ9" s="27">
        <v>93</v>
      </c>
      <c r="JA9" s="27">
        <v>110</v>
      </c>
      <c r="JB9" s="27">
        <v>88</v>
      </c>
      <c r="JC9" s="29">
        <f t="shared" si="19"/>
        <v>1403</v>
      </c>
      <c r="JD9" s="27">
        <v>133</v>
      </c>
      <c r="JE9" s="27">
        <v>103</v>
      </c>
      <c r="JF9" s="27">
        <v>129</v>
      </c>
      <c r="JG9" s="27">
        <v>140</v>
      </c>
      <c r="JH9" s="27">
        <v>126</v>
      </c>
      <c r="JI9" s="27">
        <v>133</v>
      </c>
      <c r="JJ9" s="27">
        <v>157</v>
      </c>
      <c r="JK9" s="27">
        <v>158</v>
      </c>
      <c r="JL9" s="27">
        <v>116</v>
      </c>
      <c r="JM9" s="27">
        <v>126</v>
      </c>
      <c r="JN9" s="27">
        <v>134</v>
      </c>
      <c r="JO9" s="27">
        <v>112</v>
      </c>
      <c r="JP9" s="29">
        <f t="shared" si="20"/>
        <v>1567</v>
      </c>
      <c r="JQ9" s="27">
        <v>122</v>
      </c>
      <c r="JR9" s="27">
        <v>98</v>
      </c>
      <c r="JS9" s="27">
        <v>52</v>
      </c>
      <c r="JT9" s="27">
        <v>81</v>
      </c>
      <c r="JU9" s="27">
        <v>113</v>
      </c>
      <c r="JV9" s="27">
        <v>131</v>
      </c>
      <c r="JW9" s="27">
        <v>115</v>
      </c>
      <c r="JX9" s="27">
        <v>71</v>
      </c>
      <c r="JY9" s="27">
        <v>132</v>
      </c>
      <c r="JZ9" s="27">
        <v>92</v>
      </c>
      <c r="KA9" s="27">
        <v>79</v>
      </c>
      <c r="KB9" s="27">
        <v>113</v>
      </c>
      <c r="KC9" s="29">
        <f t="shared" si="21"/>
        <v>1199</v>
      </c>
      <c r="KD9" s="27">
        <v>51</v>
      </c>
      <c r="KE9" s="27">
        <v>85</v>
      </c>
      <c r="KF9" s="27">
        <v>103</v>
      </c>
      <c r="KG9" s="27">
        <v>101</v>
      </c>
      <c r="KH9" s="27">
        <v>99</v>
      </c>
      <c r="KI9" s="27">
        <v>100</v>
      </c>
      <c r="KJ9" s="27">
        <v>90</v>
      </c>
      <c r="KK9" s="164">
        <v>90</v>
      </c>
      <c r="KL9" s="27">
        <v>171</v>
      </c>
      <c r="KM9" s="27">
        <v>110</v>
      </c>
      <c r="KN9" s="27">
        <v>97</v>
      </c>
      <c r="KO9" s="27">
        <v>110</v>
      </c>
      <c r="KP9" s="29">
        <f t="shared" si="22"/>
        <v>1207</v>
      </c>
      <c r="KQ9" s="27">
        <v>83</v>
      </c>
      <c r="KR9" s="27">
        <v>90</v>
      </c>
      <c r="KS9" s="27">
        <v>141</v>
      </c>
      <c r="KT9" s="27">
        <v>73</v>
      </c>
      <c r="KU9" s="27">
        <v>90</v>
      </c>
      <c r="KV9" s="150">
        <v>30</v>
      </c>
      <c r="KW9" s="27">
        <v>20</v>
      </c>
      <c r="KX9" s="164">
        <v>270</v>
      </c>
      <c r="KY9" s="27">
        <v>125</v>
      </c>
      <c r="KZ9" s="27">
        <v>101</v>
      </c>
      <c r="LA9" s="27">
        <v>101</v>
      </c>
      <c r="LB9" s="27">
        <v>101</v>
      </c>
      <c r="LC9" s="29">
        <f t="shared" si="23"/>
        <v>1225</v>
      </c>
      <c r="LD9" s="27">
        <v>80</v>
      </c>
      <c r="LE9" s="27">
        <v>80</v>
      </c>
      <c r="LF9" s="27">
        <v>93</v>
      </c>
      <c r="LG9" s="27">
        <v>86</v>
      </c>
      <c r="LH9" s="27">
        <v>150</v>
      </c>
      <c r="LI9" s="27">
        <v>98</v>
      </c>
      <c r="LJ9" s="27">
        <v>73</v>
      </c>
      <c r="LK9" s="164">
        <v>105</v>
      </c>
      <c r="LL9" s="27">
        <v>101</v>
      </c>
      <c r="LM9" s="27">
        <v>126</v>
      </c>
      <c r="LN9" s="27">
        <v>99</v>
      </c>
      <c r="LO9" s="27">
        <v>90</v>
      </c>
      <c r="LP9" s="29">
        <f t="shared" si="24"/>
        <v>1181</v>
      </c>
      <c r="LQ9" s="164">
        <v>90</v>
      </c>
      <c r="LR9" s="164">
        <v>82</v>
      </c>
      <c r="LS9" s="164">
        <v>114</v>
      </c>
      <c r="LT9" s="164">
        <v>0</v>
      </c>
      <c r="LU9" s="164">
        <v>97</v>
      </c>
      <c r="LV9" s="164">
        <v>84</v>
      </c>
      <c r="LW9" s="164">
        <v>99</v>
      </c>
      <c r="LX9" s="164">
        <v>101</v>
      </c>
      <c r="LY9" s="164">
        <v>90</v>
      </c>
      <c r="LZ9" s="164">
        <v>0</v>
      </c>
      <c r="MA9" s="164">
        <v>0</v>
      </c>
      <c r="MB9" s="164">
        <v>195</v>
      </c>
      <c r="MC9" s="29">
        <f t="shared" si="25"/>
        <v>952</v>
      </c>
      <c r="MD9" s="164">
        <v>137</v>
      </c>
      <c r="ME9" s="164">
        <v>98</v>
      </c>
      <c r="MF9" s="164">
        <v>84</v>
      </c>
      <c r="MG9" s="164">
        <v>112</v>
      </c>
      <c r="MH9" s="164">
        <v>86</v>
      </c>
      <c r="MI9" s="164">
        <v>74</v>
      </c>
      <c r="MJ9" s="164">
        <v>95</v>
      </c>
      <c r="MK9" s="164"/>
      <c r="ML9" s="164"/>
      <c r="MM9" s="164"/>
      <c r="MN9" s="164"/>
      <c r="MO9" s="164"/>
      <c r="MP9" s="29">
        <f t="shared" si="26"/>
        <v>686</v>
      </c>
    </row>
    <row r="10" spans="1:354" ht="13.5" thickBot="1" x14ac:dyDescent="0.3">
      <c r="A10" s="189"/>
      <c r="B10" s="191"/>
      <c r="C10" s="12" t="s">
        <v>110</v>
      </c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8">
        <f t="shared" si="0"/>
        <v>0</v>
      </c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8">
        <f t="shared" si="1"/>
        <v>0</v>
      </c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8">
        <f t="shared" si="2"/>
        <v>0</v>
      </c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9">
        <f t="shared" si="3"/>
        <v>0</v>
      </c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9">
        <f t="shared" si="4"/>
        <v>0</v>
      </c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9">
        <f t="shared" si="5"/>
        <v>0</v>
      </c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9">
        <f t="shared" si="6"/>
        <v>0</v>
      </c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9">
        <f t="shared" si="7"/>
        <v>0</v>
      </c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9">
        <f t="shared" si="8"/>
        <v>0</v>
      </c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9">
        <f t="shared" si="9"/>
        <v>0</v>
      </c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9">
        <f t="shared" si="10"/>
        <v>0</v>
      </c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9">
        <f t="shared" si="11"/>
        <v>0</v>
      </c>
      <c r="FD10" s="27">
        <v>80</v>
      </c>
      <c r="FE10" s="27">
        <v>64</v>
      </c>
      <c r="FF10" s="27">
        <v>61</v>
      </c>
      <c r="FG10" s="27">
        <v>85</v>
      </c>
      <c r="FH10" s="27">
        <v>71</v>
      </c>
      <c r="FI10" s="27">
        <v>56</v>
      </c>
      <c r="FJ10" s="27">
        <v>88</v>
      </c>
      <c r="FK10" s="27">
        <v>72</v>
      </c>
      <c r="FL10" s="27">
        <v>98</v>
      </c>
      <c r="FM10" s="27">
        <v>83</v>
      </c>
      <c r="FN10" s="27">
        <v>66</v>
      </c>
      <c r="FO10" s="27">
        <v>55</v>
      </c>
      <c r="FP10" s="28">
        <f t="shared" si="12"/>
        <v>879</v>
      </c>
      <c r="FQ10" s="27">
        <v>77</v>
      </c>
      <c r="FR10" s="27">
        <v>69</v>
      </c>
      <c r="FS10" s="27">
        <v>71</v>
      </c>
      <c r="FT10" s="27">
        <v>66</v>
      </c>
      <c r="FU10" s="27">
        <v>60</v>
      </c>
      <c r="FV10" s="27">
        <v>78</v>
      </c>
      <c r="FW10" s="27">
        <v>79</v>
      </c>
      <c r="FX10" s="27">
        <v>62</v>
      </c>
      <c r="FY10" s="27">
        <v>78</v>
      </c>
      <c r="FZ10" s="27">
        <v>84</v>
      </c>
      <c r="GA10" s="27">
        <v>52</v>
      </c>
      <c r="GB10" s="27">
        <v>67</v>
      </c>
      <c r="GC10" s="30">
        <f t="shared" si="13"/>
        <v>843</v>
      </c>
      <c r="GD10" s="27">
        <v>73</v>
      </c>
      <c r="GE10" s="27">
        <v>62</v>
      </c>
      <c r="GF10" s="27">
        <v>67</v>
      </c>
      <c r="GG10" s="27">
        <v>64</v>
      </c>
      <c r="GH10" s="27">
        <v>72</v>
      </c>
      <c r="GI10" s="27">
        <v>65</v>
      </c>
      <c r="GJ10" s="27">
        <v>92</v>
      </c>
      <c r="GK10" s="27">
        <v>85</v>
      </c>
      <c r="GL10" s="27">
        <v>80</v>
      </c>
      <c r="GM10" s="27">
        <v>69</v>
      </c>
      <c r="GN10" s="27">
        <v>85</v>
      </c>
      <c r="GO10" s="27">
        <v>60</v>
      </c>
      <c r="GP10" s="30">
        <f t="shared" si="14"/>
        <v>874</v>
      </c>
      <c r="GQ10" s="27">
        <v>77</v>
      </c>
      <c r="GR10" s="27">
        <v>58</v>
      </c>
      <c r="GS10" s="27">
        <v>87</v>
      </c>
      <c r="GT10" s="27">
        <v>63</v>
      </c>
      <c r="GU10" s="27">
        <v>69</v>
      </c>
      <c r="GV10" s="27">
        <v>185</v>
      </c>
      <c r="GW10" s="27">
        <v>94</v>
      </c>
      <c r="GX10" s="27">
        <v>101</v>
      </c>
      <c r="GY10" s="27">
        <v>72</v>
      </c>
      <c r="GZ10" s="27">
        <v>75</v>
      </c>
      <c r="HA10" s="27">
        <v>86</v>
      </c>
      <c r="HB10" s="27">
        <v>66</v>
      </c>
      <c r="HC10" s="29">
        <f t="shared" si="15"/>
        <v>1033</v>
      </c>
      <c r="HD10" s="27">
        <v>70</v>
      </c>
      <c r="HE10" s="27">
        <v>73</v>
      </c>
      <c r="HF10" s="27">
        <v>71</v>
      </c>
      <c r="HG10" s="27">
        <v>62</v>
      </c>
      <c r="HH10" s="27">
        <v>79</v>
      </c>
      <c r="HI10" s="27">
        <v>67</v>
      </c>
      <c r="HJ10" s="27">
        <v>78</v>
      </c>
      <c r="HK10" s="27">
        <v>109</v>
      </c>
      <c r="HL10" s="27">
        <v>66</v>
      </c>
      <c r="HM10" s="27">
        <v>84</v>
      </c>
      <c r="HN10" s="27">
        <v>59</v>
      </c>
      <c r="HO10" s="27">
        <v>65</v>
      </c>
      <c r="HP10" s="29">
        <f t="shared" si="16"/>
        <v>883</v>
      </c>
      <c r="HQ10" s="27">
        <v>69</v>
      </c>
      <c r="HR10" s="27">
        <v>63</v>
      </c>
      <c r="HS10" s="27">
        <v>80</v>
      </c>
      <c r="HT10" s="27">
        <v>69</v>
      </c>
      <c r="HU10" s="27">
        <v>66</v>
      </c>
      <c r="HV10" s="27">
        <v>76</v>
      </c>
      <c r="HW10" s="27">
        <v>84</v>
      </c>
      <c r="HX10" s="27">
        <v>88</v>
      </c>
      <c r="HY10" s="27">
        <v>72</v>
      </c>
      <c r="HZ10" s="27">
        <v>75</v>
      </c>
      <c r="IA10" s="27">
        <v>71</v>
      </c>
      <c r="IB10" s="27">
        <v>70</v>
      </c>
      <c r="IC10" s="29">
        <f t="shared" si="17"/>
        <v>883</v>
      </c>
      <c r="ID10" s="27">
        <v>82</v>
      </c>
      <c r="IE10" s="27">
        <v>78</v>
      </c>
      <c r="IF10" s="27">
        <v>68</v>
      </c>
      <c r="IG10" s="27">
        <v>81</v>
      </c>
      <c r="IH10" s="27">
        <v>62</v>
      </c>
      <c r="II10" s="27">
        <v>76</v>
      </c>
      <c r="IJ10" s="27">
        <v>89</v>
      </c>
      <c r="IK10" s="27">
        <v>88</v>
      </c>
      <c r="IL10" s="27">
        <v>53</v>
      </c>
      <c r="IM10" s="27">
        <v>83</v>
      </c>
      <c r="IN10" s="27">
        <v>69</v>
      </c>
      <c r="IO10" s="27">
        <v>52</v>
      </c>
      <c r="IP10" s="29">
        <f t="shared" si="18"/>
        <v>881</v>
      </c>
      <c r="IQ10" s="27">
        <v>92</v>
      </c>
      <c r="IR10" s="27">
        <v>68</v>
      </c>
      <c r="IS10" s="27">
        <v>64</v>
      </c>
      <c r="IT10" s="27">
        <v>52</v>
      </c>
      <c r="IU10" s="27">
        <v>80</v>
      </c>
      <c r="IV10" s="27">
        <v>66</v>
      </c>
      <c r="IW10" s="27">
        <v>89</v>
      </c>
      <c r="IX10" s="27">
        <v>64</v>
      </c>
      <c r="IY10" s="27">
        <v>103</v>
      </c>
      <c r="IZ10" s="27">
        <v>80</v>
      </c>
      <c r="JA10" s="27">
        <v>73</v>
      </c>
      <c r="JB10" s="27">
        <v>67</v>
      </c>
      <c r="JC10" s="29">
        <f t="shared" si="19"/>
        <v>898</v>
      </c>
      <c r="JD10" s="27">
        <v>73</v>
      </c>
      <c r="JE10" s="27">
        <v>67</v>
      </c>
      <c r="JF10" s="27">
        <v>52</v>
      </c>
      <c r="JG10" s="27">
        <v>78</v>
      </c>
      <c r="JH10" s="27">
        <v>79</v>
      </c>
      <c r="JI10" s="27">
        <v>74</v>
      </c>
      <c r="JJ10" s="27">
        <v>84</v>
      </c>
      <c r="JK10" s="27">
        <v>73</v>
      </c>
      <c r="JL10" s="27">
        <v>69</v>
      </c>
      <c r="JM10" s="27">
        <v>51</v>
      </c>
      <c r="JN10" s="27">
        <v>67</v>
      </c>
      <c r="JO10" s="27">
        <v>64</v>
      </c>
      <c r="JP10" s="29">
        <f t="shared" si="20"/>
        <v>831</v>
      </c>
      <c r="JQ10" s="27">
        <v>78</v>
      </c>
      <c r="JR10" s="27">
        <v>56</v>
      </c>
      <c r="JS10" s="27">
        <v>42</v>
      </c>
      <c r="JT10" s="27">
        <v>61</v>
      </c>
      <c r="JU10" s="27">
        <v>45</v>
      </c>
      <c r="JV10" s="27">
        <v>75</v>
      </c>
      <c r="JW10" s="27">
        <v>68</v>
      </c>
      <c r="JX10" s="27">
        <v>57</v>
      </c>
      <c r="JY10" s="27">
        <v>59</v>
      </c>
      <c r="JZ10" s="27">
        <v>72</v>
      </c>
      <c r="KA10" s="27">
        <v>60</v>
      </c>
      <c r="KB10" s="27">
        <v>66</v>
      </c>
      <c r="KC10" s="29">
        <f t="shared" si="21"/>
        <v>739</v>
      </c>
      <c r="KD10" s="27">
        <v>55</v>
      </c>
      <c r="KE10" s="27">
        <v>59</v>
      </c>
      <c r="KF10" s="27">
        <v>70</v>
      </c>
      <c r="KG10" s="27">
        <v>48</v>
      </c>
      <c r="KH10" s="27">
        <v>60</v>
      </c>
      <c r="KI10" s="27">
        <v>70</v>
      </c>
      <c r="KJ10" s="27">
        <v>68</v>
      </c>
      <c r="KK10" s="164">
        <v>64</v>
      </c>
      <c r="KL10" s="27">
        <v>66</v>
      </c>
      <c r="KM10" s="27">
        <v>68</v>
      </c>
      <c r="KN10" s="27">
        <v>52</v>
      </c>
      <c r="KO10" s="27">
        <v>69</v>
      </c>
      <c r="KP10" s="29">
        <f t="shared" si="22"/>
        <v>749</v>
      </c>
      <c r="KQ10" s="27">
        <v>32</v>
      </c>
      <c r="KR10" s="27">
        <v>74</v>
      </c>
      <c r="KS10" s="27">
        <v>55</v>
      </c>
      <c r="KT10" s="27">
        <v>46</v>
      </c>
      <c r="KU10" s="27">
        <v>54</v>
      </c>
      <c r="KV10" s="150">
        <v>23</v>
      </c>
      <c r="KW10" s="27">
        <v>0</v>
      </c>
      <c r="KX10" s="164">
        <v>104</v>
      </c>
      <c r="KY10" s="27">
        <v>91</v>
      </c>
      <c r="KZ10" s="27">
        <v>43</v>
      </c>
      <c r="LA10" s="27">
        <v>57</v>
      </c>
      <c r="LB10" s="27">
        <v>50</v>
      </c>
      <c r="LC10" s="29">
        <f t="shared" si="23"/>
        <v>629</v>
      </c>
      <c r="LD10" s="27">
        <v>33</v>
      </c>
      <c r="LE10" s="27">
        <v>17</v>
      </c>
      <c r="LF10" s="27">
        <v>48</v>
      </c>
      <c r="LG10" s="27">
        <v>49</v>
      </c>
      <c r="LH10" s="27">
        <v>62</v>
      </c>
      <c r="LI10" s="27">
        <v>62</v>
      </c>
      <c r="LJ10" s="27">
        <v>49</v>
      </c>
      <c r="LK10" s="164">
        <v>61</v>
      </c>
      <c r="LL10" s="27">
        <v>60</v>
      </c>
      <c r="LM10" s="27">
        <v>35</v>
      </c>
      <c r="LN10" s="27">
        <v>63</v>
      </c>
      <c r="LO10" s="27">
        <v>49</v>
      </c>
      <c r="LP10" s="29">
        <f t="shared" si="24"/>
        <v>588</v>
      </c>
      <c r="LQ10" s="164">
        <v>47</v>
      </c>
      <c r="LR10" s="164">
        <v>43</v>
      </c>
      <c r="LS10" s="164">
        <v>61</v>
      </c>
      <c r="LT10" s="164">
        <v>50</v>
      </c>
      <c r="LU10" s="164">
        <v>63</v>
      </c>
      <c r="LV10" s="164">
        <v>46</v>
      </c>
      <c r="LW10" s="164">
        <v>56</v>
      </c>
      <c r="LX10" s="164">
        <v>64</v>
      </c>
      <c r="LY10" s="164">
        <v>40</v>
      </c>
      <c r="LZ10" s="164">
        <v>0</v>
      </c>
      <c r="MA10" s="164">
        <v>0</v>
      </c>
      <c r="MB10" s="164">
        <v>94</v>
      </c>
      <c r="MC10" s="29">
        <f t="shared" si="25"/>
        <v>564</v>
      </c>
      <c r="MD10" s="164">
        <v>73</v>
      </c>
      <c r="ME10" s="164">
        <v>57</v>
      </c>
      <c r="MF10" s="164">
        <v>58</v>
      </c>
      <c r="MG10" s="164">
        <v>49</v>
      </c>
      <c r="MH10" s="164">
        <v>61</v>
      </c>
      <c r="MI10" s="164">
        <v>62</v>
      </c>
      <c r="MJ10" s="164">
        <v>86</v>
      </c>
      <c r="MK10" s="164"/>
      <c r="ML10" s="164"/>
      <c r="MM10" s="164"/>
      <c r="MN10" s="164"/>
      <c r="MO10" s="164"/>
      <c r="MP10" s="29">
        <f t="shared" si="26"/>
        <v>446</v>
      </c>
    </row>
    <row r="11" spans="1:354" ht="13.5" thickBot="1" x14ac:dyDescent="0.3">
      <c r="A11" s="189"/>
      <c r="B11" s="191"/>
      <c r="C11" s="12" t="s">
        <v>111</v>
      </c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8">
        <f t="shared" si="0"/>
        <v>0</v>
      </c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8">
        <f t="shared" si="1"/>
        <v>0</v>
      </c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8">
        <f t="shared" si="2"/>
        <v>0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9">
        <f t="shared" si="3"/>
        <v>0</v>
      </c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9">
        <f t="shared" si="4"/>
        <v>0</v>
      </c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9">
        <f t="shared" si="5"/>
        <v>0</v>
      </c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9">
        <f t="shared" si="6"/>
        <v>0</v>
      </c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9">
        <f t="shared" si="7"/>
        <v>0</v>
      </c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9">
        <f t="shared" si="8"/>
        <v>0</v>
      </c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9">
        <f t="shared" si="9"/>
        <v>0</v>
      </c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9">
        <f t="shared" si="10"/>
        <v>0</v>
      </c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9">
        <f t="shared" si="11"/>
        <v>0</v>
      </c>
      <c r="FD11" s="27">
        <v>59</v>
      </c>
      <c r="FE11" s="27">
        <v>34</v>
      </c>
      <c r="FF11" s="27">
        <v>48</v>
      </c>
      <c r="FG11" s="27">
        <v>42</v>
      </c>
      <c r="FH11" s="27">
        <v>40</v>
      </c>
      <c r="FI11" s="27">
        <v>34</v>
      </c>
      <c r="FJ11" s="27">
        <v>47</v>
      </c>
      <c r="FK11" s="27">
        <v>52</v>
      </c>
      <c r="FL11" s="27">
        <v>41</v>
      </c>
      <c r="FM11" s="27">
        <v>47</v>
      </c>
      <c r="FN11" s="27">
        <v>37</v>
      </c>
      <c r="FO11" s="27">
        <v>49</v>
      </c>
      <c r="FP11" s="28">
        <f t="shared" si="12"/>
        <v>530</v>
      </c>
      <c r="FQ11" s="27">
        <v>34</v>
      </c>
      <c r="FR11" s="27">
        <v>41</v>
      </c>
      <c r="FS11" s="27">
        <v>43</v>
      </c>
      <c r="FT11" s="27">
        <v>44</v>
      </c>
      <c r="FU11" s="27">
        <v>42</v>
      </c>
      <c r="FV11" s="27">
        <v>41</v>
      </c>
      <c r="FW11" s="27">
        <v>58</v>
      </c>
      <c r="FX11" s="27">
        <v>48</v>
      </c>
      <c r="FY11" s="27">
        <v>31</v>
      </c>
      <c r="FZ11" s="27">
        <v>46</v>
      </c>
      <c r="GA11" s="27">
        <v>44</v>
      </c>
      <c r="GB11" s="27">
        <v>36</v>
      </c>
      <c r="GC11" s="30">
        <f t="shared" si="13"/>
        <v>508</v>
      </c>
      <c r="GD11" s="27">
        <v>32</v>
      </c>
      <c r="GE11" s="27">
        <v>37</v>
      </c>
      <c r="GF11" s="27">
        <v>52</v>
      </c>
      <c r="GG11" s="27">
        <v>49</v>
      </c>
      <c r="GH11" s="27">
        <v>30</v>
      </c>
      <c r="GI11" s="27">
        <v>42</v>
      </c>
      <c r="GJ11" s="27">
        <v>47</v>
      </c>
      <c r="GK11" s="27">
        <v>46</v>
      </c>
      <c r="GL11" s="27">
        <v>47</v>
      </c>
      <c r="GM11" s="27">
        <v>30</v>
      </c>
      <c r="GN11" s="27">
        <v>39</v>
      </c>
      <c r="GO11" s="27">
        <v>40</v>
      </c>
      <c r="GP11" s="30">
        <f t="shared" si="14"/>
        <v>491</v>
      </c>
      <c r="GQ11" s="27">
        <v>45</v>
      </c>
      <c r="GR11" s="27">
        <v>42</v>
      </c>
      <c r="GS11" s="27">
        <v>32</v>
      </c>
      <c r="GT11" s="27">
        <v>42</v>
      </c>
      <c r="GU11" s="27">
        <v>41</v>
      </c>
      <c r="GV11" s="27">
        <v>36</v>
      </c>
      <c r="GW11" s="27">
        <v>54</v>
      </c>
      <c r="GX11" s="27">
        <v>55</v>
      </c>
      <c r="GY11" s="27">
        <v>46</v>
      </c>
      <c r="GZ11" s="27">
        <v>27</v>
      </c>
      <c r="HA11" s="27">
        <v>36</v>
      </c>
      <c r="HB11" s="27">
        <v>43</v>
      </c>
      <c r="HC11" s="29">
        <f t="shared" si="15"/>
        <v>499</v>
      </c>
      <c r="HD11" s="27">
        <v>33</v>
      </c>
      <c r="HE11" s="27">
        <v>46</v>
      </c>
      <c r="HF11" s="27">
        <v>47</v>
      </c>
      <c r="HG11" s="27">
        <v>37</v>
      </c>
      <c r="HH11" s="27">
        <v>37</v>
      </c>
      <c r="HI11" s="27">
        <v>45</v>
      </c>
      <c r="HJ11" s="27">
        <v>49</v>
      </c>
      <c r="HK11" s="27">
        <v>49</v>
      </c>
      <c r="HL11" s="27">
        <v>36</v>
      </c>
      <c r="HM11" s="27">
        <v>61</v>
      </c>
      <c r="HN11" s="27">
        <v>39</v>
      </c>
      <c r="HO11" s="27">
        <v>38</v>
      </c>
      <c r="HP11" s="29">
        <f t="shared" si="16"/>
        <v>517</v>
      </c>
      <c r="HQ11" s="27">
        <v>33</v>
      </c>
      <c r="HR11" s="27">
        <v>46</v>
      </c>
      <c r="HS11" s="27">
        <v>49</v>
      </c>
      <c r="HT11" s="27">
        <v>42</v>
      </c>
      <c r="HU11" s="27">
        <v>40</v>
      </c>
      <c r="HV11" s="27">
        <v>50</v>
      </c>
      <c r="HW11" s="27">
        <v>61</v>
      </c>
      <c r="HX11" s="27">
        <v>37</v>
      </c>
      <c r="HY11" s="27">
        <v>52</v>
      </c>
      <c r="HZ11" s="27">
        <v>42</v>
      </c>
      <c r="IA11" s="27">
        <v>38</v>
      </c>
      <c r="IB11" s="27">
        <v>40</v>
      </c>
      <c r="IC11" s="29">
        <f t="shared" si="17"/>
        <v>530</v>
      </c>
      <c r="ID11" s="27">
        <v>35</v>
      </c>
      <c r="IE11" s="27">
        <v>42</v>
      </c>
      <c r="IF11" s="27">
        <v>40</v>
      </c>
      <c r="IG11" s="27">
        <v>43</v>
      </c>
      <c r="IH11" s="27">
        <v>39</v>
      </c>
      <c r="II11" s="27">
        <v>39</v>
      </c>
      <c r="IJ11" s="27">
        <v>51</v>
      </c>
      <c r="IK11" s="27">
        <v>59</v>
      </c>
      <c r="IL11" s="27">
        <v>46</v>
      </c>
      <c r="IM11" s="27">
        <v>60</v>
      </c>
      <c r="IN11" s="27">
        <v>40</v>
      </c>
      <c r="IO11" s="27">
        <v>40</v>
      </c>
      <c r="IP11" s="29">
        <f t="shared" si="18"/>
        <v>534</v>
      </c>
      <c r="IQ11" s="27">
        <v>39</v>
      </c>
      <c r="IR11" s="27">
        <v>42</v>
      </c>
      <c r="IS11" s="27">
        <v>36</v>
      </c>
      <c r="IT11" s="27">
        <v>38</v>
      </c>
      <c r="IU11" s="27">
        <v>51</v>
      </c>
      <c r="IV11" s="27">
        <v>31</v>
      </c>
      <c r="IW11" s="27">
        <v>45</v>
      </c>
      <c r="IX11" s="27">
        <v>35</v>
      </c>
      <c r="IY11" s="27">
        <v>38</v>
      </c>
      <c r="IZ11" s="27">
        <v>52</v>
      </c>
      <c r="JA11" s="27">
        <v>40</v>
      </c>
      <c r="JB11" s="27">
        <v>45</v>
      </c>
      <c r="JC11" s="29">
        <f t="shared" si="19"/>
        <v>492</v>
      </c>
      <c r="JD11" s="27">
        <v>50</v>
      </c>
      <c r="JE11" s="27">
        <v>33</v>
      </c>
      <c r="JF11" s="27">
        <v>35</v>
      </c>
      <c r="JG11" s="27">
        <v>30</v>
      </c>
      <c r="JH11" s="27">
        <v>41</v>
      </c>
      <c r="JI11" s="27">
        <v>49</v>
      </c>
      <c r="JJ11" s="27">
        <v>47</v>
      </c>
      <c r="JK11" s="27">
        <v>34</v>
      </c>
      <c r="JL11" s="27">
        <v>53</v>
      </c>
      <c r="JM11" s="27">
        <v>26</v>
      </c>
      <c r="JN11" s="27">
        <v>26</v>
      </c>
      <c r="JO11" s="27">
        <v>56</v>
      </c>
      <c r="JP11" s="29">
        <f t="shared" si="20"/>
        <v>480</v>
      </c>
      <c r="JQ11" s="27">
        <v>39</v>
      </c>
      <c r="JR11" s="27">
        <v>29</v>
      </c>
      <c r="JS11" s="27">
        <v>15</v>
      </c>
      <c r="JT11" s="27">
        <v>44</v>
      </c>
      <c r="JU11" s="27">
        <v>29</v>
      </c>
      <c r="JV11" s="27">
        <v>56</v>
      </c>
      <c r="JW11" s="27">
        <v>35</v>
      </c>
      <c r="JX11" s="27">
        <v>44</v>
      </c>
      <c r="JY11" s="27">
        <v>39</v>
      </c>
      <c r="JZ11" s="27">
        <v>35</v>
      </c>
      <c r="KA11" s="27">
        <v>38</v>
      </c>
      <c r="KB11" s="27">
        <v>57</v>
      </c>
      <c r="KC11" s="29">
        <f t="shared" si="21"/>
        <v>460</v>
      </c>
      <c r="KD11" s="27">
        <v>18</v>
      </c>
      <c r="KE11" s="27">
        <v>29</v>
      </c>
      <c r="KF11" s="27">
        <v>47</v>
      </c>
      <c r="KG11" s="27">
        <v>43</v>
      </c>
      <c r="KH11" s="27">
        <v>44</v>
      </c>
      <c r="KI11" s="27">
        <v>38</v>
      </c>
      <c r="KJ11" s="27">
        <v>29</v>
      </c>
      <c r="KK11" s="164">
        <v>45</v>
      </c>
      <c r="KL11" s="27">
        <v>60</v>
      </c>
      <c r="KM11" s="27">
        <v>37</v>
      </c>
      <c r="KN11" s="27">
        <v>30</v>
      </c>
      <c r="KO11" s="27">
        <v>30</v>
      </c>
      <c r="KP11" s="29">
        <f t="shared" si="22"/>
        <v>450</v>
      </c>
      <c r="KQ11" s="27">
        <v>25</v>
      </c>
      <c r="KR11" s="27">
        <v>18</v>
      </c>
      <c r="KS11" s="27">
        <v>46</v>
      </c>
      <c r="KT11" s="27">
        <v>22</v>
      </c>
      <c r="KU11" s="27">
        <v>28</v>
      </c>
      <c r="KV11" s="150">
        <v>14</v>
      </c>
      <c r="KW11" s="27">
        <v>9</v>
      </c>
      <c r="KX11" s="164">
        <v>54</v>
      </c>
      <c r="KY11" s="27">
        <v>45</v>
      </c>
      <c r="KZ11" s="27">
        <v>34</v>
      </c>
      <c r="LA11" s="27">
        <v>39</v>
      </c>
      <c r="LB11" s="27">
        <v>36</v>
      </c>
      <c r="LC11" s="29">
        <f t="shared" si="23"/>
        <v>370</v>
      </c>
      <c r="LD11" s="27">
        <v>18</v>
      </c>
      <c r="LE11" s="27">
        <v>12</v>
      </c>
      <c r="LF11" s="27">
        <v>28</v>
      </c>
      <c r="LG11" s="27">
        <v>27</v>
      </c>
      <c r="LH11" s="27">
        <v>61</v>
      </c>
      <c r="LI11" s="27">
        <v>32</v>
      </c>
      <c r="LJ11" s="27">
        <v>40</v>
      </c>
      <c r="LK11" s="164">
        <v>33</v>
      </c>
      <c r="LL11" s="27">
        <v>27</v>
      </c>
      <c r="LM11" s="27">
        <v>36</v>
      </c>
      <c r="LN11" s="27">
        <v>22</v>
      </c>
      <c r="LO11" s="27">
        <v>30</v>
      </c>
      <c r="LP11" s="29">
        <f t="shared" si="24"/>
        <v>366</v>
      </c>
      <c r="LQ11" s="164">
        <v>36</v>
      </c>
      <c r="LR11" s="164">
        <v>29</v>
      </c>
      <c r="LS11" s="164">
        <v>49</v>
      </c>
      <c r="LT11" s="164">
        <v>40</v>
      </c>
      <c r="LU11" s="164">
        <v>31</v>
      </c>
      <c r="LV11" s="164">
        <v>28</v>
      </c>
      <c r="LW11" s="164">
        <v>42</v>
      </c>
      <c r="LX11" s="164">
        <v>32</v>
      </c>
      <c r="LY11" s="164">
        <v>30</v>
      </c>
      <c r="LZ11" s="164">
        <v>4</v>
      </c>
      <c r="MA11" s="164">
        <v>14</v>
      </c>
      <c r="MB11" s="164">
        <v>53</v>
      </c>
      <c r="MC11" s="29">
        <f t="shared" si="25"/>
        <v>388</v>
      </c>
      <c r="MD11" s="164">
        <v>42</v>
      </c>
      <c r="ME11" s="164">
        <v>27</v>
      </c>
      <c r="MF11" s="164">
        <v>37</v>
      </c>
      <c r="MG11" s="164">
        <v>37</v>
      </c>
      <c r="MH11" s="164">
        <v>32</v>
      </c>
      <c r="MI11" s="164">
        <v>23</v>
      </c>
      <c r="MJ11" s="164">
        <v>35</v>
      </c>
      <c r="MK11" s="164"/>
      <c r="ML11" s="164"/>
      <c r="MM11" s="164"/>
      <c r="MN11" s="164"/>
      <c r="MO11" s="164"/>
      <c r="MP11" s="29">
        <f t="shared" si="26"/>
        <v>233</v>
      </c>
    </row>
    <row r="12" spans="1:354" ht="13.5" thickBot="1" x14ac:dyDescent="0.3">
      <c r="A12" s="189"/>
      <c r="B12" s="191"/>
      <c r="C12" s="12" t="s">
        <v>112</v>
      </c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8">
        <f t="shared" si="0"/>
        <v>0</v>
      </c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8">
        <f t="shared" si="1"/>
        <v>0</v>
      </c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8">
        <f t="shared" si="2"/>
        <v>0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9">
        <f t="shared" si="3"/>
        <v>0</v>
      </c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9">
        <f t="shared" si="4"/>
        <v>0</v>
      </c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9">
        <f t="shared" si="5"/>
        <v>0</v>
      </c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9">
        <f t="shared" si="6"/>
        <v>0</v>
      </c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9">
        <f t="shared" si="7"/>
        <v>0</v>
      </c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9">
        <f t="shared" si="8"/>
        <v>0</v>
      </c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9">
        <f t="shared" si="9"/>
        <v>0</v>
      </c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9">
        <f t="shared" si="10"/>
        <v>0</v>
      </c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9">
        <f t="shared" si="11"/>
        <v>0</v>
      </c>
      <c r="FD12" s="27">
        <v>97</v>
      </c>
      <c r="FE12" s="27">
        <v>88</v>
      </c>
      <c r="FF12" s="27">
        <v>79</v>
      </c>
      <c r="FG12" s="27">
        <v>89</v>
      </c>
      <c r="FH12" s="27">
        <v>91</v>
      </c>
      <c r="FI12" s="27">
        <v>97</v>
      </c>
      <c r="FJ12" s="27">
        <v>77</v>
      </c>
      <c r="FK12" s="27">
        <v>77</v>
      </c>
      <c r="FL12" s="27">
        <v>79</v>
      </c>
      <c r="FM12" s="27">
        <v>94</v>
      </c>
      <c r="FN12" s="27">
        <v>106</v>
      </c>
      <c r="FO12" s="27">
        <v>81</v>
      </c>
      <c r="FP12" s="28">
        <f t="shared" si="12"/>
        <v>1055</v>
      </c>
      <c r="FQ12" s="27">
        <v>111</v>
      </c>
      <c r="FR12" s="27">
        <v>95</v>
      </c>
      <c r="FS12" s="27">
        <v>88</v>
      </c>
      <c r="FT12" s="27">
        <v>96</v>
      </c>
      <c r="FU12" s="27">
        <v>81</v>
      </c>
      <c r="FV12" s="27">
        <v>90</v>
      </c>
      <c r="FW12" s="27">
        <v>90</v>
      </c>
      <c r="FX12" s="27">
        <v>96</v>
      </c>
      <c r="FY12" s="27">
        <v>97</v>
      </c>
      <c r="FZ12" s="27">
        <v>82</v>
      </c>
      <c r="GA12" s="27">
        <v>93</v>
      </c>
      <c r="GB12" s="27">
        <v>90</v>
      </c>
      <c r="GC12" s="30">
        <f t="shared" si="13"/>
        <v>1109</v>
      </c>
      <c r="GD12" s="27">
        <v>79</v>
      </c>
      <c r="GE12" s="27">
        <v>77</v>
      </c>
      <c r="GF12" s="27">
        <v>84</v>
      </c>
      <c r="GG12" s="27">
        <v>80</v>
      </c>
      <c r="GH12" s="27">
        <v>90</v>
      </c>
      <c r="GI12" s="27">
        <v>78</v>
      </c>
      <c r="GJ12" s="27">
        <v>113</v>
      </c>
      <c r="GK12" s="27">
        <v>105</v>
      </c>
      <c r="GL12" s="27">
        <v>119</v>
      </c>
      <c r="GM12" s="27">
        <v>83</v>
      </c>
      <c r="GN12" s="27">
        <v>79</v>
      </c>
      <c r="GO12" s="27">
        <v>78</v>
      </c>
      <c r="GP12" s="30">
        <f t="shared" si="14"/>
        <v>1065</v>
      </c>
      <c r="GQ12" s="27">
        <v>98</v>
      </c>
      <c r="GR12" s="27">
        <v>115</v>
      </c>
      <c r="GS12" s="27">
        <v>86</v>
      </c>
      <c r="GT12" s="27">
        <v>61</v>
      </c>
      <c r="GU12" s="27">
        <v>98</v>
      </c>
      <c r="GV12" s="27">
        <v>101</v>
      </c>
      <c r="GW12" s="27">
        <v>95</v>
      </c>
      <c r="GX12" s="27">
        <v>114</v>
      </c>
      <c r="GY12" s="27">
        <v>101</v>
      </c>
      <c r="GZ12" s="27">
        <v>75</v>
      </c>
      <c r="HA12" s="27">
        <v>97</v>
      </c>
      <c r="HB12" s="27">
        <v>104</v>
      </c>
      <c r="HC12" s="29">
        <f t="shared" si="15"/>
        <v>1145</v>
      </c>
      <c r="HD12" s="27">
        <v>83</v>
      </c>
      <c r="HE12" s="27">
        <v>99</v>
      </c>
      <c r="HF12" s="27">
        <v>110</v>
      </c>
      <c r="HG12" s="27">
        <v>65</v>
      </c>
      <c r="HH12" s="27">
        <v>90</v>
      </c>
      <c r="HI12" s="27">
        <v>99</v>
      </c>
      <c r="HJ12" s="27">
        <v>112</v>
      </c>
      <c r="HK12" s="27">
        <v>111</v>
      </c>
      <c r="HL12" s="27">
        <v>62</v>
      </c>
      <c r="HM12" s="27">
        <v>91</v>
      </c>
      <c r="HN12" s="27">
        <v>94</v>
      </c>
      <c r="HO12" s="27">
        <v>159</v>
      </c>
      <c r="HP12" s="29">
        <f t="shared" si="16"/>
        <v>1175</v>
      </c>
      <c r="HQ12" s="27">
        <v>106</v>
      </c>
      <c r="HR12" s="27">
        <v>83</v>
      </c>
      <c r="HS12" s="27">
        <v>95</v>
      </c>
      <c r="HT12" s="27">
        <v>82</v>
      </c>
      <c r="HU12" s="27">
        <v>82</v>
      </c>
      <c r="HV12" s="27">
        <v>110</v>
      </c>
      <c r="HW12" s="27">
        <v>147</v>
      </c>
      <c r="HX12" s="27">
        <v>112</v>
      </c>
      <c r="HY12" s="27">
        <v>88</v>
      </c>
      <c r="HZ12" s="27">
        <v>116</v>
      </c>
      <c r="IA12" s="27">
        <v>86</v>
      </c>
      <c r="IB12" s="27">
        <v>266</v>
      </c>
      <c r="IC12" s="29">
        <f t="shared" si="17"/>
        <v>1373</v>
      </c>
      <c r="ID12" s="27">
        <v>101</v>
      </c>
      <c r="IE12" s="27">
        <v>99</v>
      </c>
      <c r="IF12" s="27">
        <v>100</v>
      </c>
      <c r="IG12" s="27">
        <v>91</v>
      </c>
      <c r="IH12" s="27">
        <v>83</v>
      </c>
      <c r="II12" s="27">
        <v>119</v>
      </c>
      <c r="IJ12" s="27">
        <v>114</v>
      </c>
      <c r="IK12" s="27">
        <v>120</v>
      </c>
      <c r="IL12" s="27">
        <v>25</v>
      </c>
      <c r="IM12" s="27">
        <v>57</v>
      </c>
      <c r="IN12" s="27">
        <v>79</v>
      </c>
      <c r="IO12" s="27">
        <v>98</v>
      </c>
      <c r="IP12" s="29">
        <f t="shared" si="18"/>
        <v>1086</v>
      </c>
      <c r="IQ12" s="27">
        <v>108</v>
      </c>
      <c r="IR12" s="27">
        <v>89</v>
      </c>
      <c r="IS12" s="27">
        <v>90</v>
      </c>
      <c r="IT12" s="27">
        <v>108</v>
      </c>
      <c r="IU12" s="27">
        <v>98</v>
      </c>
      <c r="IV12" s="27">
        <v>101</v>
      </c>
      <c r="IW12" s="27">
        <v>120</v>
      </c>
      <c r="IX12" s="27">
        <v>104</v>
      </c>
      <c r="IY12" s="27">
        <v>94</v>
      </c>
      <c r="IZ12" s="27">
        <v>124</v>
      </c>
      <c r="JA12" s="27">
        <v>95</v>
      </c>
      <c r="JB12" s="27">
        <v>102</v>
      </c>
      <c r="JC12" s="29">
        <f t="shared" si="19"/>
        <v>1233</v>
      </c>
      <c r="JD12" s="27">
        <v>108</v>
      </c>
      <c r="JE12" s="27">
        <v>66</v>
      </c>
      <c r="JF12" s="27">
        <v>93</v>
      </c>
      <c r="JG12" s="27">
        <v>101</v>
      </c>
      <c r="JH12" s="27">
        <v>83</v>
      </c>
      <c r="JI12" s="27">
        <v>95</v>
      </c>
      <c r="JJ12" s="27">
        <v>128</v>
      </c>
      <c r="JK12" s="27">
        <v>78</v>
      </c>
      <c r="JL12" s="27">
        <v>81</v>
      </c>
      <c r="JM12" s="27">
        <v>96</v>
      </c>
      <c r="JN12" s="27">
        <v>70</v>
      </c>
      <c r="JO12" s="27">
        <v>97</v>
      </c>
      <c r="JP12" s="29">
        <f t="shared" si="20"/>
        <v>1096</v>
      </c>
      <c r="JQ12" s="27">
        <v>91</v>
      </c>
      <c r="JR12" s="27">
        <v>96</v>
      </c>
      <c r="JS12" s="27">
        <v>53</v>
      </c>
      <c r="JT12" s="27">
        <v>76</v>
      </c>
      <c r="JU12" s="27">
        <v>77</v>
      </c>
      <c r="JV12" s="27">
        <v>140</v>
      </c>
      <c r="JW12" s="27">
        <v>126</v>
      </c>
      <c r="JX12" s="27">
        <v>104</v>
      </c>
      <c r="JY12" s="27">
        <v>83</v>
      </c>
      <c r="JZ12" s="27">
        <v>81</v>
      </c>
      <c r="KA12" s="27">
        <v>69</v>
      </c>
      <c r="KB12" s="27">
        <v>76</v>
      </c>
      <c r="KC12" s="29">
        <f t="shared" si="21"/>
        <v>1072</v>
      </c>
      <c r="KD12" s="27">
        <v>73</v>
      </c>
      <c r="KE12" s="27">
        <v>57</v>
      </c>
      <c r="KF12" s="27">
        <v>94</v>
      </c>
      <c r="KG12" s="27">
        <v>80</v>
      </c>
      <c r="KH12" s="27">
        <v>84</v>
      </c>
      <c r="KI12" s="27">
        <v>89</v>
      </c>
      <c r="KJ12" s="27">
        <v>80</v>
      </c>
      <c r="KK12" s="164">
        <v>86</v>
      </c>
      <c r="KL12" s="27">
        <v>109</v>
      </c>
      <c r="KM12" s="27">
        <v>93</v>
      </c>
      <c r="KN12" s="27">
        <v>72</v>
      </c>
      <c r="KO12" s="27">
        <v>90</v>
      </c>
      <c r="KP12" s="29">
        <f t="shared" si="22"/>
        <v>1007</v>
      </c>
      <c r="KQ12" s="27">
        <v>92</v>
      </c>
      <c r="KR12" s="27">
        <v>74</v>
      </c>
      <c r="KS12" s="27">
        <v>85</v>
      </c>
      <c r="KT12" s="27">
        <v>77</v>
      </c>
      <c r="KU12" s="27">
        <v>69</v>
      </c>
      <c r="KV12" s="150">
        <v>32</v>
      </c>
      <c r="KW12" s="27">
        <v>25</v>
      </c>
      <c r="KX12" s="164">
        <v>116</v>
      </c>
      <c r="KY12" s="27">
        <v>101</v>
      </c>
      <c r="KZ12" s="27">
        <v>83</v>
      </c>
      <c r="LA12" s="27">
        <v>81</v>
      </c>
      <c r="LB12" s="27">
        <v>65</v>
      </c>
      <c r="LC12" s="29">
        <f t="shared" si="23"/>
        <v>900</v>
      </c>
      <c r="LD12" s="27">
        <v>54</v>
      </c>
      <c r="LE12" s="27">
        <v>43</v>
      </c>
      <c r="LF12" s="27">
        <v>98</v>
      </c>
      <c r="LG12" s="27">
        <v>51</v>
      </c>
      <c r="LH12" s="27">
        <v>35</v>
      </c>
      <c r="LI12" s="27">
        <v>79</v>
      </c>
      <c r="LJ12" s="27">
        <v>84</v>
      </c>
      <c r="LK12" s="164">
        <v>81</v>
      </c>
      <c r="LL12" s="27">
        <v>80</v>
      </c>
      <c r="LM12" s="27">
        <v>97</v>
      </c>
      <c r="LN12" s="27">
        <v>58</v>
      </c>
      <c r="LO12" s="27">
        <v>55</v>
      </c>
      <c r="LP12" s="29">
        <f t="shared" si="24"/>
        <v>815</v>
      </c>
      <c r="LQ12" s="164">
        <v>77</v>
      </c>
      <c r="LR12" s="164">
        <v>51</v>
      </c>
      <c r="LS12" s="164">
        <v>91</v>
      </c>
      <c r="LT12" s="164">
        <v>82</v>
      </c>
      <c r="LU12" s="164">
        <v>85</v>
      </c>
      <c r="LV12" s="164">
        <v>59</v>
      </c>
      <c r="LW12" s="164">
        <v>84</v>
      </c>
      <c r="LX12" s="164">
        <v>69</v>
      </c>
      <c r="LY12" s="164">
        <v>52</v>
      </c>
      <c r="LZ12" s="164">
        <v>0</v>
      </c>
      <c r="MA12" s="164">
        <v>58</v>
      </c>
      <c r="MB12" s="164">
        <v>138</v>
      </c>
      <c r="MC12" s="29">
        <f t="shared" si="25"/>
        <v>846</v>
      </c>
      <c r="MD12" s="164">
        <v>106</v>
      </c>
      <c r="ME12" s="164">
        <v>68</v>
      </c>
      <c r="MF12" s="164">
        <v>50</v>
      </c>
      <c r="MG12" s="164">
        <v>65</v>
      </c>
      <c r="MH12" s="164">
        <v>75</v>
      </c>
      <c r="MI12" s="164">
        <v>48</v>
      </c>
      <c r="MJ12" s="164">
        <v>101</v>
      </c>
      <c r="MK12" s="164"/>
      <c r="ML12" s="164"/>
      <c r="MM12" s="164"/>
      <c r="MN12" s="164"/>
      <c r="MO12" s="164"/>
      <c r="MP12" s="29">
        <f t="shared" si="26"/>
        <v>513</v>
      </c>
    </row>
    <row r="13" spans="1:354" ht="13.5" thickBot="1" x14ac:dyDescent="0.3">
      <c r="A13" s="189"/>
      <c r="B13" s="191"/>
      <c r="C13" s="12" t="s">
        <v>113</v>
      </c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8">
        <f t="shared" si="0"/>
        <v>0</v>
      </c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8">
        <f t="shared" si="1"/>
        <v>0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8">
        <f t="shared" si="2"/>
        <v>0</v>
      </c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9">
        <f t="shared" si="3"/>
        <v>0</v>
      </c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9">
        <f t="shared" si="4"/>
        <v>0</v>
      </c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9">
        <f t="shared" si="5"/>
        <v>0</v>
      </c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9">
        <f t="shared" si="6"/>
        <v>0</v>
      </c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9">
        <f t="shared" si="7"/>
        <v>0</v>
      </c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9">
        <f t="shared" si="8"/>
        <v>0</v>
      </c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9">
        <f t="shared" si="9"/>
        <v>0</v>
      </c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9">
        <f t="shared" si="10"/>
        <v>0</v>
      </c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9">
        <f t="shared" si="11"/>
        <v>0</v>
      </c>
      <c r="FD13" s="27">
        <v>34</v>
      </c>
      <c r="FE13" s="27">
        <v>28</v>
      </c>
      <c r="FF13" s="27">
        <v>37</v>
      </c>
      <c r="FG13" s="27">
        <v>24</v>
      </c>
      <c r="FH13" s="27">
        <v>23</v>
      </c>
      <c r="FI13" s="27">
        <v>16</v>
      </c>
      <c r="FJ13" s="27">
        <v>30</v>
      </c>
      <c r="FK13" s="27">
        <v>39</v>
      </c>
      <c r="FL13" s="27">
        <v>42</v>
      </c>
      <c r="FM13" s="27">
        <v>35</v>
      </c>
      <c r="FN13" s="27">
        <v>26</v>
      </c>
      <c r="FO13" s="27">
        <v>27</v>
      </c>
      <c r="FP13" s="28">
        <f t="shared" si="12"/>
        <v>361</v>
      </c>
      <c r="FQ13" s="27">
        <v>28</v>
      </c>
      <c r="FR13" s="27">
        <v>31</v>
      </c>
      <c r="FS13" s="27">
        <v>30</v>
      </c>
      <c r="FT13" s="27">
        <v>35</v>
      </c>
      <c r="FU13" s="27">
        <v>35</v>
      </c>
      <c r="FV13" s="27">
        <v>22</v>
      </c>
      <c r="FW13" s="27">
        <v>37</v>
      </c>
      <c r="FX13" s="27">
        <v>38</v>
      </c>
      <c r="FY13" s="27">
        <v>33</v>
      </c>
      <c r="FZ13" s="27">
        <v>31</v>
      </c>
      <c r="GA13" s="27">
        <v>29</v>
      </c>
      <c r="GB13" s="27">
        <v>45</v>
      </c>
      <c r="GC13" s="30">
        <f t="shared" si="13"/>
        <v>394</v>
      </c>
      <c r="GD13" s="27">
        <v>20</v>
      </c>
      <c r="GE13" s="27">
        <v>48</v>
      </c>
      <c r="GF13" s="27">
        <v>115</v>
      </c>
      <c r="GG13" s="27">
        <v>102</v>
      </c>
      <c r="GH13" s="27">
        <v>27</v>
      </c>
      <c r="GI13" s="27">
        <v>33</v>
      </c>
      <c r="GJ13" s="27">
        <v>34</v>
      </c>
      <c r="GK13" s="27">
        <v>40</v>
      </c>
      <c r="GL13" s="27">
        <v>32</v>
      </c>
      <c r="GM13" s="27">
        <v>25</v>
      </c>
      <c r="GN13" s="27">
        <v>58</v>
      </c>
      <c r="GO13" s="27">
        <v>30</v>
      </c>
      <c r="GP13" s="30">
        <f t="shared" si="14"/>
        <v>564</v>
      </c>
      <c r="GQ13" s="27">
        <v>31</v>
      </c>
      <c r="GR13" s="27">
        <v>24</v>
      </c>
      <c r="GS13" s="27">
        <v>28</v>
      </c>
      <c r="GT13" s="27">
        <v>35</v>
      </c>
      <c r="GU13" s="27">
        <v>26</v>
      </c>
      <c r="GV13" s="27">
        <v>29</v>
      </c>
      <c r="GW13" s="27">
        <v>32</v>
      </c>
      <c r="GX13" s="27">
        <v>36</v>
      </c>
      <c r="GY13" s="27">
        <v>41</v>
      </c>
      <c r="GZ13" s="27">
        <v>23</v>
      </c>
      <c r="HA13" s="27">
        <v>45</v>
      </c>
      <c r="HB13" s="27">
        <v>18</v>
      </c>
      <c r="HC13" s="29">
        <f t="shared" si="15"/>
        <v>368</v>
      </c>
      <c r="HD13" s="27">
        <v>29</v>
      </c>
      <c r="HE13" s="27">
        <v>28</v>
      </c>
      <c r="HF13" s="27">
        <v>28</v>
      </c>
      <c r="HG13" s="27">
        <v>23</v>
      </c>
      <c r="HH13" s="27">
        <v>33</v>
      </c>
      <c r="HI13" s="27">
        <v>46</v>
      </c>
      <c r="HJ13" s="27">
        <v>41</v>
      </c>
      <c r="HK13" s="27">
        <v>41</v>
      </c>
      <c r="HL13" s="27">
        <v>37</v>
      </c>
      <c r="HM13" s="27">
        <v>29</v>
      </c>
      <c r="HN13" s="27">
        <v>21</v>
      </c>
      <c r="HO13" s="27">
        <v>29</v>
      </c>
      <c r="HP13" s="29">
        <f t="shared" si="16"/>
        <v>385</v>
      </c>
      <c r="HQ13" s="27">
        <v>30</v>
      </c>
      <c r="HR13" s="27">
        <v>34</v>
      </c>
      <c r="HS13" s="27">
        <v>29</v>
      </c>
      <c r="HT13" s="27">
        <v>30</v>
      </c>
      <c r="HU13" s="27">
        <v>29</v>
      </c>
      <c r="HV13" s="27">
        <v>32</v>
      </c>
      <c r="HW13" s="27">
        <v>44</v>
      </c>
      <c r="HX13" s="27">
        <v>36</v>
      </c>
      <c r="HY13" s="27">
        <v>33</v>
      </c>
      <c r="HZ13" s="27">
        <v>36</v>
      </c>
      <c r="IA13" s="27">
        <v>26</v>
      </c>
      <c r="IB13" s="27">
        <v>17</v>
      </c>
      <c r="IC13" s="29">
        <f t="shared" si="17"/>
        <v>376</v>
      </c>
      <c r="ID13" s="27">
        <v>26</v>
      </c>
      <c r="IE13" s="27">
        <v>23</v>
      </c>
      <c r="IF13" s="27">
        <v>23</v>
      </c>
      <c r="IG13" s="27">
        <v>25</v>
      </c>
      <c r="IH13" s="27">
        <v>40</v>
      </c>
      <c r="II13" s="27">
        <v>28</v>
      </c>
      <c r="IJ13" s="27">
        <v>31</v>
      </c>
      <c r="IK13" s="27">
        <v>28</v>
      </c>
      <c r="IL13" s="27">
        <v>92</v>
      </c>
      <c r="IM13" s="27">
        <v>38</v>
      </c>
      <c r="IN13" s="27">
        <v>26</v>
      </c>
      <c r="IO13" s="27">
        <v>22</v>
      </c>
      <c r="IP13" s="29">
        <f t="shared" si="18"/>
        <v>402</v>
      </c>
      <c r="IQ13" s="27">
        <v>26</v>
      </c>
      <c r="IR13" s="27">
        <v>21</v>
      </c>
      <c r="IS13" s="27">
        <v>38</v>
      </c>
      <c r="IT13" s="27">
        <v>27</v>
      </c>
      <c r="IU13" s="27">
        <v>33</v>
      </c>
      <c r="IV13" s="27">
        <v>27</v>
      </c>
      <c r="IW13" s="27">
        <v>45</v>
      </c>
      <c r="IX13" s="27">
        <v>32</v>
      </c>
      <c r="IY13" s="27">
        <v>29</v>
      </c>
      <c r="IZ13" s="27">
        <v>34</v>
      </c>
      <c r="JA13" s="27">
        <v>28</v>
      </c>
      <c r="JB13" s="27">
        <v>30</v>
      </c>
      <c r="JC13" s="29">
        <f t="shared" si="19"/>
        <v>370</v>
      </c>
      <c r="JD13" s="27">
        <v>28</v>
      </c>
      <c r="JE13" s="27">
        <v>26</v>
      </c>
      <c r="JF13" s="27">
        <v>25</v>
      </c>
      <c r="JG13" s="27">
        <v>22</v>
      </c>
      <c r="JH13" s="27">
        <v>23</v>
      </c>
      <c r="JI13" s="27">
        <v>24</v>
      </c>
      <c r="JJ13" s="27">
        <v>28</v>
      </c>
      <c r="JK13" s="27">
        <v>23</v>
      </c>
      <c r="JL13" s="27">
        <v>39</v>
      </c>
      <c r="JM13" s="27">
        <v>23</v>
      </c>
      <c r="JN13" s="27">
        <v>24</v>
      </c>
      <c r="JO13" s="27">
        <v>29</v>
      </c>
      <c r="JP13" s="29">
        <f t="shared" si="20"/>
        <v>314</v>
      </c>
      <c r="JQ13" s="27">
        <v>24</v>
      </c>
      <c r="JR13" s="27">
        <v>20</v>
      </c>
      <c r="JS13" s="27">
        <v>16</v>
      </c>
      <c r="JT13" s="27">
        <v>28</v>
      </c>
      <c r="JU13" s="27">
        <v>31</v>
      </c>
      <c r="JV13" s="27">
        <v>31</v>
      </c>
      <c r="JW13" s="27">
        <v>30</v>
      </c>
      <c r="JX13" s="27">
        <v>26</v>
      </c>
      <c r="JY13" s="27">
        <v>26</v>
      </c>
      <c r="JZ13" s="27">
        <v>27</v>
      </c>
      <c r="KA13" s="27">
        <v>26</v>
      </c>
      <c r="KB13" s="27">
        <v>24</v>
      </c>
      <c r="KC13" s="29">
        <f t="shared" si="21"/>
        <v>309</v>
      </c>
      <c r="KD13" s="27">
        <v>14</v>
      </c>
      <c r="KE13" s="27">
        <v>27</v>
      </c>
      <c r="KF13" s="27">
        <v>30</v>
      </c>
      <c r="KG13" s="27">
        <v>21</v>
      </c>
      <c r="KH13" s="27">
        <v>32</v>
      </c>
      <c r="KI13" s="27">
        <v>26</v>
      </c>
      <c r="KJ13" s="27">
        <v>18</v>
      </c>
      <c r="KK13" s="164">
        <v>30</v>
      </c>
      <c r="KL13" s="27">
        <v>31</v>
      </c>
      <c r="KM13" s="27">
        <v>30</v>
      </c>
      <c r="KN13" s="27">
        <v>60</v>
      </c>
      <c r="KO13" s="27">
        <v>24</v>
      </c>
      <c r="KP13" s="29">
        <f t="shared" si="22"/>
        <v>343</v>
      </c>
      <c r="KQ13" s="27">
        <v>14</v>
      </c>
      <c r="KR13" s="27">
        <v>24</v>
      </c>
      <c r="KS13" s="27">
        <v>19</v>
      </c>
      <c r="KT13" s="27">
        <v>19</v>
      </c>
      <c r="KU13" s="27">
        <v>36</v>
      </c>
      <c r="KV13" s="150">
        <v>19</v>
      </c>
      <c r="KW13" s="27">
        <v>20</v>
      </c>
      <c r="KX13" s="164">
        <v>34</v>
      </c>
      <c r="KY13" s="27">
        <v>31</v>
      </c>
      <c r="KZ13" s="27">
        <v>17</v>
      </c>
      <c r="LA13" s="27">
        <v>18</v>
      </c>
      <c r="LB13" s="27">
        <v>21</v>
      </c>
      <c r="LC13" s="29">
        <f t="shared" si="23"/>
        <v>272</v>
      </c>
      <c r="LD13" s="27">
        <v>12</v>
      </c>
      <c r="LE13" s="27">
        <v>7</v>
      </c>
      <c r="LF13" s="27">
        <v>22</v>
      </c>
      <c r="LG13" s="27">
        <v>20</v>
      </c>
      <c r="LH13" s="27">
        <v>34</v>
      </c>
      <c r="LI13" s="27">
        <v>23</v>
      </c>
      <c r="LJ13" s="27">
        <v>15</v>
      </c>
      <c r="LK13" s="164">
        <v>31</v>
      </c>
      <c r="LL13" s="27">
        <v>26</v>
      </c>
      <c r="LM13" s="27">
        <v>28</v>
      </c>
      <c r="LN13" s="27">
        <v>27</v>
      </c>
      <c r="LO13" s="27">
        <v>16</v>
      </c>
      <c r="LP13" s="29">
        <f t="shared" si="24"/>
        <v>261</v>
      </c>
      <c r="LQ13" s="164">
        <v>11</v>
      </c>
      <c r="LR13" s="164">
        <v>16</v>
      </c>
      <c r="LS13" s="164">
        <v>26</v>
      </c>
      <c r="LT13" s="164">
        <v>19</v>
      </c>
      <c r="LU13" s="164">
        <v>19</v>
      </c>
      <c r="LV13" s="164">
        <v>18</v>
      </c>
      <c r="LW13" s="164">
        <v>22</v>
      </c>
      <c r="LX13" s="164">
        <v>18</v>
      </c>
      <c r="LY13" s="164">
        <v>31</v>
      </c>
      <c r="LZ13" s="164">
        <v>0</v>
      </c>
      <c r="MA13" s="164">
        <v>0</v>
      </c>
      <c r="MB13" s="164">
        <v>35</v>
      </c>
      <c r="MC13" s="29">
        <f t="shared" si="25"/>
        <v>215</v>
      </c>
      <c r="MD13" s="164">
        <v>32</v>
      </c>
      <c r="ME13" s="164">
        <v>30</v>
      </c>
      <c r="MF13" s="164">
        <v>28</v>
      </c>
      <c r="MG13" s="164">
        <v>21</v>
      </c>
      <c r="MH13" s="164">
        <v>29</v>
      </c>
      <c r="MI13" s="164">
        <v>14</v>
      </c>
      <c r="MJ13" s="164">
        <v>19</v>
      </c>
      <c r="MK13" s="164"/>
      <c r="ML13" s="164"/>
      <c r="MM13" s="164"/>
      <c r="MN13" s="164"/>
      <c r="MO13" s="164"/>
      <c r="MP13" s="29">
        <f t="shared" si="26"/>
        <v>173</v>
      </c>
    </row>
    <row r="14" spans="1:354" ht="13.5" thickBot="1" x14ac:dyDescent="0.3">
      <c r="A14" s="189"/>
      <c r="B14" s="191"/>
      <c r="C14" s="12" t="s">
        <v>114</v>
      </c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8">
        <f t="shared" si="0"/>
        <v>0</v>
      </c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8">
        <f t="shared" si="1"/>
        <v>0</v>
      </c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8">
        <f t="shared" si="2"/>
        <v>0</v>
      </c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9">
        <f t="shared" si="3"/>
        <v>0</v>
      </c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9">
        <f t="shared" si="4"/>
        <v>0</v>
      </c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9">
        <f t="shared" si="5"/>
        <v>0</v>
      </c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9">
        <f t="shared" si="6"/>
        <v>0</v>
      </c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9">
        <f t="shared" si="7"/>
        <v>0</v>
      </c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9">
        <f t="shared" si="8"/>
        <v>0</v>
      </c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9">
        <f t="shared" si="9"/>
        <v>0</v>
      </c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9">
        <f t="shared" si="10"/>
        <v>0</v>
      </c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9">
        <f t="shared" si="11"/>
        <v>0</v>
      </c>
      <c r="FD14" s="27">
        <v>118</v>
      </c>
      <c r="FE14" s="27">
        <v>62</v>
      </c>
      <c r="FF14" s="27">
        <v>106</v>
      </c>
      <c r="FG14" s="27">
        <v>74</v>
      </c>
      <c r="FH14" s="27">
        <v>73</v>
      </c>
      <c r="FI14" s="27">
        <v>94</v>
      </c>
      <c r="FJ14" s="27">
        <v>75</v>
      </c>
      <c r="FK14" s="27">
        <v>84</v>
      </c>
      <c r="FL14" s="27">
        <v>101</v>
      </c>
      <c r="FM14" s="27">
        <v>71</v>
      </c>
      <c r="FN14" s="27">
        <v>66</v>
      </c>
      <c r="FO14" s="27">
        <v>84</v>
      </c>
      <c r="FP14" s="28">
        <f t="shared" si="12"/>
        <v>1008</v>
      </c>
      <c r="FQ14" s="27">
        <v>124</v>
      </c>
      <c r="FR14" s="27">
        <v>77</v>
      </c>
      <c r="FS14" s="27">
        <v>120</v>
      </c>
      <c r="FT14" s="27">
        <v>84</v>
      </c>
      <c r="FU14" s="27">
        <v>74</v>
      </c>
      <c r="FV14" s="27">
        <v>94</v>
      </c>
      <c r="FW14" s="27">
        <v>93</v>
      </c>
      <c r="FX14" s="27">
        <v>87</v>
      </c>
      <c r="FY14" s="27">
        <v>83</v>
      </c>
      <c r="FZ14" s="27">
        <v>72</v>
      </c>
      <c r="GA14" s="27">
        <v>73</v>
      </c>
      <c r="GB14" s="27">
        <v>84</v>
      </c>
      <c r="GC14" s="30">
        <f t="shared" si="13"/>
        <v>1065</v>
      </c>
      <c r="GD14" s="27">
        <v>67</v>
      </c>
      <c r="GE14" s="27">
        <v>83</v>
      </c>
      <c r="GF14" s="27">
        <v>58</v>
      </c>
      <c r="GG14" s="27">
        <v>85</v>
      </c>
      <c r="GH14" s="27">
        <v>76</v>
      </c>
      <c r="GI14" s="27">
        <v>76</v>
      </c>
      <c r="GJ14" s="27">
        <v>87</v>
      </c>
      <c r="GK14" s="27">
        <v>83</v>
      </c>
      <c r="GL14" s="27">
        <v>110</v>
      </c>
      <c r="GM14" s="27">
        <v>78</v>
      </c>
      <c r="GN14" s="27">
        <v>103</v>
      </c>
      <c r="GO14" s="27">
        <v>93</v>
      </c>
      <c r="GP14" s="30">
        <f t="shared" si="14"/>
        <v>999</v>
      </c>
      <c r="GQ14" s="27">
        <v>104</v>
      </c>
      <c r="GR14" s="27">
        <v>84</v>
      </c>
      <c r="GS14" s="27">
        <v>122</v>
      </c>
      <c r="GT14" s="27">
        <v>61</v>
      </c>
      <c r="GU14" s="27">
        <v>76</v>
      </c>
      <c r="GV14" s="27">
        <v>68</v>
      </c>
      <c r="GW14" s="27">
        <v>91</v>
      </c>
      <c r="GX14" s="27">
        <v>79</v>
      </c>
      <c r="GY14" s="27">
        <v>75</v>
      </c>
      <c r="GZ14" s="27">
        <v>75</v>
      </c>
      <c r="HA14" s="27">
        <v>85</v>
      </c>
      <c r="HB14" s="27">
        <v>112</v>
      </c>
      <c r="HC14" s="29">
        <f t="shared" si="15"/>
        <v>1032</v>
      </c>
      <c r="HD14" s="27">
        <v>80</v>
      </c>
      <c r="HE14" s="27">
        <v>82</v>
      </c>
      <c r="HF14" s="27">
        <v>91</v>
      </c>
      <c r="HG14" s="27">
        <v>100</v>
      </c>
      <c r="HH14" s="27">
        <v>79</v>
      </c>
      <c r="HI14" s="27">
        <v>84</v>
      </c>
      <c r="HJ14" s="27">
        <v>97</v>
      </c>
      <c r="HK14" s="27">
        <v>103</v>
      </c>
      <c r="HL14" s="27">
        <v>83</v>
      </c>
      <c r="HM14" s="27">
        <v>90</v>
      </c>
      <c r="HN14" s="27">
        <v>108</v>
      </c>
      <c r="HO14" s="27">
        <v>73</v>
      </c>
      <c r="HP14" s="29">
        <f t="shared" si="16"/>
        <v>1070</v>
      </c>
      <c r="HQ14" s="27">
        <v>57</v>
      </c>
      <c r="HR14" s="27">
        <v>85</v>
      </c>
      <c r="HS14" s="27">
        <v>107</v>
      </c>
      <c r="HT14" s="27">
        <v>69</v>
      </c>
      <c r="HU14" s="27">
        <v>60</v>
      </c>
      <c r="HV14" s="27">
        <v>124</v>
      </c>
      <c r="HW14" s="27">
        <v>104</v>
      </c>
      <c r="HX14" s="27">
        <v>100</v>
      </c>
      <c r="HY14" s="27">
        <v>112</v>
      </c>
      <c r="HZ14" s="27">
        <v>101</v>
      </c>
      <c r="IA14" s="27">
        <v>107</v>
      </c>
      <c r="IB14" s="27">
        <v>101</v>
      </c>
      <c r="IC14" s="29">
        <f t="shared" si="17"/>
        <v>1127</v>
      </c>
      <c r="ID14" s="27">
        <v>110</v>
      </c>
      <c r="IE14" s="27">
        <v>80</v>
      </c>
      <c r="IF14" s="27">
        <v>100</v>
      </c>
      <c r="IG14" s="27">
        <v>87</v>
      </c>
      <c r="IH14" s="27">
        <v>95</v>
      </c>
      <c r="II14" s="27">
        <v>84</v>
      </c>
      <c r="IJ14" s="27">
        <v>104</v>
      </c>
      <c r="IK14" s="27">
        <v>86</v>
      </c>
      <c r="IL14" s="27">
        <v>31</v>
      </c>
      <c r="IM14" s="27">
        <v>115</v>
      </c>
      <c r="IN14" s="27">
        <v>111</v>
      </c>
      <c r="IO14" s="27">
        <v>91</v>
      </c>
      <c r="IP14" s="29">
        <f t="shared" si="18"/>
        <v>1094</v>
      </c>
      <c r="IQ14" s="27">
        <v>11</v>
      </c>
      <c r="IR14" s="27">
        <v>81</v>
      </c>
      <c r="IS14" s="27">
        <v>99</v>
      </c>
      <c r="IT14" s="27">
        <v>74</v>
      </c>
      <c r="IU14" s="27">
        <v>84</v>
      </c>
      <c r="IV14" s="27">
        <v>97</v>
      </c>
      <c r="IW14" s="27">
        <v>110</v>
      </c>
      <c r="IX14" s="27">
        <v>89</v>
      </c>
      <c r="IY14" s="27">
        <v>89</v>
      </c>
      <c r="IZ14" s="27">
        <v>120</v>
      </c>
      <c r="JA14" s="27">
        <v>108</v>
      </c>
      <c r="JB14" s="27">
        <v>91</v>
      </c>
      <c r="JC14" s="29">
        <f t="shared" si="19"/>
        <v>1053</v>
      </c>
      <c r="JD14" s="27">
        <v>110</v>
      </c>
      <c r="JE14" s="27">
        <v>68</v>
      </c>
      <c r="JF14" s="27">
        <v>101</v>
      </c>
      <c r="JG14" s="27">
        <v>171</v>
      </c>
      <c r="JH14" s="27">
        <v>93</v>
      </c>
      <c r="JI14" s="27">
        <v>98</v>
      </c>
      <c r="JJ14" s="27">
        <v>111</v>
      </c>
      <c r="JK14" s="27">
        <v>80</v>
      </c>
      <c r="JL14" s="27">
        <v>75</v>
      </c>
      <c r="JM14" s="27">
        <v>57</v>
      </c>
      <c r="JN14" s="27">
        <v>76</v>
      </c>
      <c r="JO14" s="27">
        <v>94</v>
      </c>
      <c r="JP14" s="29">
        <f t="shared" si="20"/>
        <v>1134</v>
      </c>
      <c r="JQ14" s="27">
        <v>101</v>
      </c>
      <c r="JR14" s="27">
        <v>88</v>
      </c>
      <c r="JS14" s="27">
        <v>48</v>
      </c>
      <c r="JT14" s="27">
        <v>72</v>
      </c>
      <c r="JU14" s="27">
        <v>86</v>
      </c>
      <c r="JV14" s="27">
        <v>131</v>
      </c>
      <c r="JW14" s="27">
        <v>96</v>
      </c>
      <c r="JX14" s="27">
        <v>102</v>
      </c>
      <c r="JY14" s="27">
        <v>91</v>
      </c>
      <c r="JZ14" s="27">
        <v>58</v>
      </c>
      <c r="KA14" s="27">
        <v>71</v>
      </c>
      <c r="KB14" s="27">
        <v>88</v>
      </c>
      <c r="KC14" s="29">
        <f t="shared" si="21"/>
        <v>1032</v>
      </c>
      <c r="KD14" s="27">
        <v>53</v>
      </c>
      <c r="KE14" s="27">
        <v>74</v>
      </c>
      <c r="KF14" s="27">
        <v>85</v>
      </c>
      <c r="KG14" s="27">
        <v>124</v>
      </c>
      <c r="KH14" s="27">
        <v>66</v>
      </c>
      <c r="KI14" s="27">
        <v>107</v>
      </c>
      <c r="KJ14" s="27">
        <v>45</v>
      </c>
      <c r="KK14" s="164">
        <v>78</v>
      </c>
      <c r="KL14" s="27">
        <v>62</v>
      </c>
      <c r="KM14" s="27">
        <v>110</v>
      </c>
      <c r="KN14" s="27">
        <v>75</v>
      </c>
      <c r="KO14" s="27">
        <v>111</v>
      </c>
      <c r="KP14" s="29">
        <f t="shared" si="22"/>
        <v>990</v>
      </c>
      <c r="KQ14" s="27">
        <v>89</v>
      </c>
      <c r="KR14" s="27">
        <v>95</v>
      </c>
      <c r="KS14" s="27">
        <v>89</v>
      </c>
      <c r="KT14" s="27">
        <v>78</v>
      </c>
      <c r="KU14" s="27">
        <v>58</v>
      </c>
      <c r="KV14" s="150">
        <v>33</v>
      </c>
      <c r="KW14" s="27">
        <v>42</v>
      </c>
      <c r="KX14" s="164">
        <v>124</v>
      </c>
      <c r="KY14" s="27">
        <v>90</v>
      </c>
      <c r="KZ14" s="27">
        <v>87</v>
      </c>
      <c r="LA14" s="27">
        <v>79</v>
      </c>
      <c r="LB14" s="27">
        <v>54</v>
      </c>
      <c r="LC14" s="29">
        <f t="shared" si="23"/>
        <v>918</v>
      </c>
      <c r="LD14" s="27">
        <v>53</v>
      </c>
      <c r="LE14" s="27">
        <v>49</v>
      </c>
      <c r="LF14" s="27">
        <v>92</v>
      </c>
      <c r="LG14" s="27">
        <v>48</v>
      </c>
      <c r="LH14" s="27">
        <v>105</v>
      </c>
      <c r="LI14" s="27">
        <v>68</v>
      </c>
      <c r="LJ14" s="27">
        <v>83</v>
      </c>
      <c r="LK14" s="164">
        <v>98</v>
      </c>
      <c r="LL14" s="27">
        <v>52</v>
      </c>
      <c r="LM14" s="27">
        <v>78</v>
      </c>
      <c r="LN14" s="27">
        <v>67</v>
      </c>
      <c r="LO14" s="27">
        <v>67</v>
      </c>
      <c r="LP14" s="29">
        <f t="shared" si="24"/>
        <v>860</v>
      </c>
      <c r="LQ14" s="164">
        <v>77</v>
      </c>
      <c r="LR14" s="164">
        <v>43</v>
      </c>
      <c r="LS14" s="164">
        <v>85</v>
      </c>
      <c r="LT14" s="164">
        <v>73</v>
      </c>
      <c r="LU14" s="164">
        <v>78</v>
      </c>
      <c r="LV14" s="164">
        <v>51</v>
      </c>
      <c r="LW14" s="164">
        <v>98</v>
      </c>
      <c r="LX14" s="164">
        <v>83</v>
      </c>
      <c r="LY14" s="164">
        <v>55</v>
      </c>
      <c r="LZ14" s="164">
        <v>0</v>
      </c>
      <c r="MA14" s="164">
        <v>10</v>
      </c>
      <c r="MB14" s="164">
        <v>132</v>
      </c>
      <c r="MC14" s="29">
        <f t="shared" si="25"/>
        <v>785</v>
      </c>
      <c r="MD14" s="164">
        <v>134</v>
      </c>
      <c r="ME14" s="164">
        <v>89</v>
      </c>
      <c r="MF14" s="164">
        <v>78</v>
      </c>
      <c r="MG14" s="164">
        <v>83</v>
      </c>
      <c r="MH14" s="164">
        <v>74</v>
      </c>
      <c r="MI14" s="164">
        <v>42</v>
      </c>
      <c r="MJ14" s="164">
        <v>62</v>
      </c>
      <c r="MK14" s="164"/>
      <c r="ML14" s="164"/>
      <c r="MM14" s="164"/>
      <c r="MN14" s="164"/>
      <c r="MO14" s="164"/>
      <c r="MP14" s="29">
        <f t="shared" si="26"/>
        <v>562</v>
      </c>
    </row>
    <row r="15" spans="1:354" ht="13.5" thickBot="1" x14ac:dyDescent="0.3">
      <c r="A15" s="189"/>
      <c r="B15" s="191"/>
      <c r="C15" s="12" t="s">
        <v>115</v>
      </c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32">
        <f t="shared" si="0"/>
        <v>0</v>
      </c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32">
        <f t="shared" si="1"/>
        <v>0</v>
      </c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32">
        <f t="shared" si="2"/>
        <v>0</v>
      </c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33">
        <f t="shared" si="3"/>
        <v>0</v>
      </c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33">
        <f t="shared" si="4"/>
        <v>0</v>
      </c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33">
        <f t="shared" si="5"/>
        <v>0</v>
      </c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33">
        <f t="shared" si="6"/>
        <v>0</v>
      </c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33">
        <f t="shared" si="7"/>
        <v>0</v>
      </c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33">
        <f t="shared" si="8"/>
        <v>0</v>
      </c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33">
        <f t="shared" si="9"/>
        <v>0</v>
      </c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33">
        <f t="shared" si="10"/>
        <v>0</v>
      </c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33">
        <f t="shared" si="11"/>
        <v>0</v>
      </c>
      <c r="FD15" s="27">
        <v>82</v>
      </c>
      <c r="FE15" s="27">
        <v>51</v>
      </c>
      <c r="FF15" s="27">
        <v>52</v>
      </c>
      <c r="FG15" s="27">
        <v>36</v>
      </c>
      <c r="FH15" s="27">
        <v>70</v>
      </c>
      <c r="FI15" s="27">
        <v>37</v>
      </c>
      <c r="FJ15" s="27">
        <v>50</v>
      </c>
      <c r="FK15" s="27">
        <v>42</v>
      </c>
      <c r="FL15" s="27">
        <v>79</v>
      </c>
      <c r="FM15" s="27">
        <v>61</v>
      </c>
      <c r="FN15" s="27">
        <v>28</v>
      </c>
      <c r="FO15" s="27">
        <v>56</v>
      </c>
      <c r="FP15" s="32">
        <f t="shared" si="12"/>
        <v>644</v>
      </c>
      <c r="FQ15" s="27">
        <v>33</v>
      </c>
      <c r="FR15" s="27">
        <v>33</v>
      </c>
      <c r="FS15" s="27">
        <v>43</v>
      </c>
      <c r="FT15" s="27">
        <v>42</v>
      </c>
      <c r="FU15" s="27">
        <v>49</v>
      </c>
      <c r="FV15" s="27">
        <v>49</v>
      </c>
      <c r="FW15" s="27">
        <v>61</v>
      </c>
      <c r="FX15" s="27">
        <v>35</v>
      </c>
      <c r="FY15" s="27">
        <v>40</v>
      </c>
      <c r="FZ15" s="27">
        <v>54</v>
      </c>
      <c r="GA15" s="27">
        <v>45</v>
      </c>
      <c r="GB15" s="27">
        <v>38</v>
      </c>
      <c r="GC15" s="34">
        <f t="shared" si="13"/>
        <v>522</v>
      </c>
      <c r="GD15" s="27">
        <v>33</v>
      </c>
      <c r="GE15" s="27">
        <v>55</v>
      </c>
      <c r="GF15" s="27">
        <v>32</v>
      </c>
      <c r="GG15" s="27">
        <v>46</v>
      </c>
      <c r="GH15" s="27">
        <v>60</v>
      </c>
      <c r="GI15" s="27">
        <v>25</v>
      </c>
      <c r="GJ15" s="27">
        <v>23</v>
      </c>
      <c r="GK15" s="27">
        <v>39</v>
      </c>
      <c r="GL15" s="27">
        <v>53</v>
      </c>
      <c r="GM15" s="27">
        <v>50</v>
      </c>
      <c r="GN15" s="27">
        <v>46</v>
      </c>
      <c r="GO15" s="27">
        <v>20</v>
      </c>
      <c r="GP15" s="34">
        <f t="shared" si="14"/>
        <v>482</v>
      </c>
      <c r="GQ15" s="27">
        <v>37</v>
      </c>
      <c r="GR15" s="27">
        <v>39</v>
      </c>
      <c r="GS15" s="27">
        <v>41</v>
      </c>
      <c r="GT15" s="27">
        <v>77</v>
      </c>
      <c r="GU15" s="27">
        <v>75</v>
      </c>
      <c r="GV15" s="27">
        <v>39</v>
      </c>
      <c r="GW15" s="27">
        <v>47</v>
      </c>
      <c r="GX15" s="27">
        <v>45</v>
      </c>
      <c r="GY15" s="27">
        <v>56</v>
      </c>
      <c r="GZ15" s="27">
        <v>38</v>
      </c>
      <c r="HA15" s="27">
        <v>45</v>
      </c>
      <c r="HB15" s="27">
        <v>45</v>
      </c>
      <c r="HC15" s="33">
        <f t="shared" si="15"/>
        <v>584</v>
      </c>
      <c r="HD15" s="27">
        <v>25</v>
      </c>
      <c r="HE15" s="27">
        <v>38</v>
      </c>
      <c r="HF15" s="27">
        <v>30</v>
      </c>
      <c r="HG15" s="27">
        <v>40</v>
      </c>
      <c r="HH15" s="27">
        <v>44</v>
      </c>
      <c r="HI15" s="27">
        <v>36</v>
      </c>
      <c r="HJ15" s="27">
        <v>35</v>
      </c>
      <c r="HK15" s="27">
        <v>60</v>
      </c>
      <c r="HL15" s="27">
        <v>26</v>
      </c>
      <c r="HM15" s="27">
        <v>68</v>
      </c>
      <c r="HN15" s="27">
        <v>47</v>
      </c>
      <c r="HO15" s="27">
        <v>30</v>
      </c>
      <c r="HP15" s="33">
        <f t="shared" si="16"/>
        <v>479</v>
      </c>
      <c r="HQ15" s="27">
        <v>28</v>
      </c>
      <c r="HR15" s="27">
        <v>23</v>
      </c>
      <c r="HS15" s="27">
        <v>73</v>
      </c>
      <c r="HT15" s="27">
        <v>32</v>
      </c>
      <c r="HU15" s="27">
        <v>34</v>
      </c>
      <c r="HV15" s="27">
        <v>32</v>
      </c>
      <c r="HW15" s="27">
        <v>49</v>
      </c>
      <c r="HX15" s="27">
        <v>39</v>
      </c>
      <c r="HY15" s="27">
        <v>55</v>
      </c>
      <c r="HZ15" s="27">
        <v>69</v>
      </c>
      <c r="IA15" s="27">
        <v>90</v>
      </c>
      <c r="IB15" s="27">
        <v>44</v>
      </c>
      <c r="IC15" s="33">
        <f t="shared" si="17"/>
        <v>568</v>
      </c>
      <c r="ID15" s="27">
        <v>29</v>
      </c>
      <c r="IE15" s="27">
        <v>36</v>
      </c>
      <c r="IF15" s="27">
        <v>44</v>
      </c>
      <c r="IG15" s="27">
        <v>54</v>
      </c>
      <c r="IH15" s="27">
        <v>47</v>
      </c>
      <c r="II15" s="27">
        <v>45</v>
      </c>
      <c r="IJ15" s="27">
        <v>61</v>
      </c>
      <c r="IK15" s="27">
        <v>67</v>
      </c>
      <c r="IL15" s="27"/>
      <c r="IM15" s="27">
        <v>31</v>
      </c>
      <c r="IN15" s="27">
        <v>45</v>
      </c>
      <c r="IO15" s="27">
        <v>38</v>
      </c>
      <c r="IP15" s="33">
        <f t="shared" si="18"/>
        <v>497</v>
      </c>
      <c r="IQ15" s="27">
        <v>58</v>
      </c>
      <c r="IR15" s="27">
        <v>40</v>
      </c>
      <c r="IS15" s="27">
        <v>37</v>
      </c>
      <c r="IT15" s="27">
        <v>38</v>
      </c>
      <c r="IU15" s="27">
        <v>34</v>
      </c>
      <c r="IV15" s="27">
        <v>51</v>
      </c>
      <c r="IW15" s="27">
        <v>48</v>
      </c>
      <c r="IX15" s="27">
        <v>52</v>
      </c>
      <c r="IY15" s="27">
        <v>26</v>
      </c>
      <c r="IZ15" s="27">
        <v>76</v>
      </c>
      <c r="JA15" s="27">
        <v>64</v>
      </c>
      <c r="JB15" s="27">
        <v>107</v>
      </c>
      <c r="JC15" s="33">
        <f t="shared" si="19"/>
        <v>631</v>
      </c>
      <c r="JD15" s="27">
        <v>46</v>
      </c>
      <c r="JE15" s="27">
        <v>41</v>
      </c>
      <c r="JF15" s="27">
        <v>34</v>
      </c>
      <c r="JG15" s="27">
        <v>31</v>
      </c>
      <c r="JH15" s="27">
        <v>37</v>
      </c>
      <c r="JI15" s="27">
        <v>38</v>
      </c>
      <c r="JJ15" s="27">
        <v>41</v>
      </c>
      <c r="JK15" s="27">
        <v>31</v>
      </c>
      <c r="JL15" s="27">
        <v>57</v>
      </c>
      <c r="JM15" s="27">
        <v>33</v>
      </c>
      <c r="JN15" s="27">
        <v>36</v>
      </c>
      <c r="JO15" s="27">
        <v>46</v>
      </c>
      <c r="JP15" s="33">
        <f t="shared" si="20"/>
        <v>471</v>
      </c>
      <c r="JQ15" s="27">
        <v>50</v>
      </c>
      <c r="JR15" s="27">
        <v>36</v>
      </c>
      <c r="JS15" s="27">
        <v>19</v>
      </c>
      <c r="JT15" s="27">
        <v>30</v>
      </c>
      <c r="JU15" s="27">
        <v>23</v>
      </c>
      <c r="JV15" s="27">
        <v>52</v>
      </c>
      <c r="JW15" s="27">
        <v>43</v>
      </c>
      <c r="JX15" s="27">
        <v>23</v>
      </c>
      <c r="JY15" s="27">
        <v>23</v>
      </c>
      <c r="JZ15" s="27">
        <v>28</v>
      </c>
      <c r="KA15" s="27">
        <v>31</v>
      </c>
      <c r="KB15" s="27">
        <v>36</v>
      </c>
      <c r="KC15" s="33">
        <f t="shared" si="21"/>
        <v>394</v>
      </c>
      <c r="KD15" s="27">
        <v>19</v>
      </c>
      <c r="KE15" s="27">
        <v>19</v>
      </c>
      <c r="KF15" s="27">
        <v>29</v>
      </c>
      <c r="KG15" s="27">
        <v>28</v>
      </c>
      <c r="KH15" s="27">
        <v>12</v>
      </c>
      <c r="KI15" s="27">
        <v>24</v>
      </c>
      <c r="KJ15" s="27">
        <v>26</v>
      </c>
      <c r="KK15" s="164">
        <v>24</v>
      </c>
      <c r="KL15" s="27">
        <v>29</v>
      </c>
      <c r="KM15" s="27">
        <v>34</v>
      </c>
      <c r="KN15" s="27">
        <v>37</v>
      </c>
      <c r="KO15" s="27">
        <v>31</v>
      </c>
      <c r="KP15" s="33">
        <f t="shared" si="22"/>
        <v>312</v>
      </c>
      <c r="KQ15" s="27">
        <v>17</v>
      </c>
      <c r="KR15" s="27">
        <v>33</v>
      </c>
      <c r="KS15" s="27">
        <v>44</v>
      </c>
      <c r="KT15" s="27">
        <v>29</v>
      </c>
      <c r="KU15" s="27">
        <v>13</v>
      </c>
      <c r="KV15" s="150">
        <v>11</v>
      </c>
      <c r="KW15" s="27">
        <v>0</v>
      </c>
      <c r="KX15" s="164">
        <v>45</v>
      </c>
      <c r="KY15" s="27">
        <v>28</v>
      </c>
      <c r="KZ15" s="27">
        <v>27</v>
      </c>
      <c r="LA15" s="27">
        <v>26</v>
      </c>
      <c r="LB15" s="27">
        <v>47</v>
      </c>
      <c r="LC15" s="33">
        <f t="shared" si="23"/>
        <v>320</v>
      </c>
      <c r="LD15" s="27">
        <v>17</v>
      </c>
      <c r="LE15" s="27">
        <v>8</v>
      </c>
      <c r="LF15" s="27">
        <v>26</v>
      </c>
      <c r="LG15" s="27">
        <v>4</v>
      </c>
      <c r="LH15" s="27">
        <v>51</v>
      </c>
      <c r="LI15" s="27">
        <v>3</v>
      </c>
      <c r="LJ15" s="27">
        <v>34</v>
      </c>
      <c r="LK15" s="164">
        <v>26</v>
      </c>
      <c r="LL15" s="27">
        <v>25</v>
      </c>
      <c r="LM15" s="27">
        <v>33</v>
      </c>
      <c r="LN15" s="27">
        <v>59</v>
      </c>
      <c r="LO15" s="27">
        <v>48</v>
      </c>
      <c r="LP15" s="33">
        <f t="shared" si="24"/>
        <v>334</v>
      </c>
      <c r="LQ15" s="164">
        <v>75</v>
      </c>
      <c r="LR15" s="164">
        <v>21</v>
      </c>
      <c r="LS15" s="164">
        <v>49</v>
      </c>
      <c r="LT15" s="164">
        <v>37</v>
      </c>
      <c r="LU15" s="164">
        <v>42</v>
      </c>
      <c r="LV15" s="164">
        <v>34</v>
      </c>
      <c r="LW15" s="164">
        <v>29</v>
      </c>
      <c r="LX15" s="164">
        <v>39</v>
      </c>
      <c r="LY15" s="164">
        <v>50</v>
      </c>
      <c r="LZ15" s="164">
        <v>29</v>
      </c>
      <c r="MA15" s="164">
        <v>23</v>
      </c>
      <c r="MB15" s="164">
        <v>20</v>
      </c>
      <c r="MC15" s="33">
        <f t="shared" si="25"/>
        <v>448</v>
      </c>
      <c r="MD15" s="164">
        <v>21</v>
      </c>
      <c r="ME15" s="164">
        <v>20</v>
      </c>
      <c r="MF15" s="164">
        <v>24</v>
      </c>
      <c r="MG15" s="164">
        <v>29</v>
      </c>
      <c r="MH15" s="164">
        <v>31</v>
      </c>
      <c r="MI15" s="164">
        <v>45</v>
      </c>
      <c r="MJ15" s="164">
        <v>27</v>
      </c>
      <c r="MK15" s="164"/>
      <c r="ML15" s="164"/>
      <c r="MM15" s="164"/>
      <c r="MN15" s="164"/>
      <c r="MO15" s="164"/>
      <c r="MP15" s="33">
        <f t="shared" si="26"/>
        <v>197</v>
      </c>
    </row>
    <row r="16" spans="1:354" ht="23.25" thickBot="1" x14ac:dyDescent="0.3">
      <c r="A16" s="189"/>
      <c r="B16" s="191"/>
      <c r="C16" s="13" t="s">
        <v>191</v>
      </c>
      <c r="D16" s="35">
        <v>679</v>
      </c>
      <c r="E16" s="35">
        <v>623</v>
      </c>
      <c r="F16" s="35">
        <v>621</v>
      </c>
      <c r="G16" s="35">
        <v>305</v>
      </c>
      <c r="H16" s="35">
        <v>664</v>
      </c>
      <c r="I16" s="35">
        <v>713</v>
      </c>
      <c r="J16" s="35">
        <v>723</v>
      </c>
      <c r="K16" s="35">
        <v>896</v>
      </c>
      <c r="L16" s="35">
        <v>822</v>
      </c>
      <c r="M16" s="35">
        <v>696</v>
      </c>
      <c r="N16" s="35">
        <v>627</v>
      </c>
      <c r="O16" s="35">
        <v>573</v>
      </c>
      <c r="P16" s="46">
        <f>SUM(D16:O16)</f>
        <v>7942</v>
      </c>
      <c r="Q16" s="35">
        <v>689</v>
      </c>
      <c r="R16" s="35">
        <v>758</v>
      </c>
      <c r="S16" s="35">
        <v>636</v>
      </c>
      <c r="T16" s="35">
        <v>637</v>
      </c>
      <c r="U16" s="35">
        <v>633</v>
      </c>
      <c r="V16" s="35">
        <v>655</v>
      </c>
      <c r="W16" s="35">
        <v>728</v>
      </c>
      <c r="X16" s="35">
        <v>735</v>
      </c>
      <c r="Y16" s="35">
        <v>723</v>
      </c>
      <c r="Z16" s="35">
        <v>742</v>
      </c>
      <c r="AA16" s="35">
        <v>680</v>
      </c>
      <c r="AB16" s="35">
        <v>489</v>
      </c>
      <c r="AC16" s="46">
        <f>SUM(Q16:AB16)</f>
        <v>8105</v>
      </c>
      <c r="AD16" s="35">
        <v>811</v>
      </c>
      <c r="AE16" s="35">
        <v>514</v>
      </c>
      <c r="AF16" s="35">
        <v>473</v>
      </c>
      <c r="AG16" s="35">
        <v>450</v>
      </c>
      <c r="AH16" s="35">
        <v>555</v>
      </c>
      <c r="AI16" s="35">
        <v>516</v>
      </c>
      <c r="AJ16" s="35">
        <v>490</v>
      </c>
      <c r="AK16" s="35">
        <v>525</v>
      </c>
      <c r="AL16" s="35">
        <v>455</v>
      </c>
      <c r="AM16" s="35">
        <v>547</v>
      </c>
      <c r="AN16" s="35">
        <v>273</v>
      </c>
      <c r="AO16" s="35">
        <v>249</v>
      </c>
      <c r="AP16" s="46">
        <f>SUM(AD16:AO16)</f>
        <v>5858</v>
      </c>
      <c r="AQ16" s="35">
        <v>322</v>
      </c>
      <c r="AR16" s="35">
        <v>191</v>
      </c>
      <c r="AS16" s="35">
        <v>176</v>
      </c>
      <c r="AT16" s="35">
        <v>221</v>
      </c>
      <c r="AU16" s="35">
        <v>207</v>
      </c>
      <c r="AV16" s="35">
        <v>197</v>
      </c>
      <c r="AW16" s="35">
        <v>282</v>
      </c>
      <c r="AX16" s="35">
        <v>266</v>
      </c>
      <c r="AY16" s="35">
        <v>243</v>
      </c>
      <c r="AZ16" s="35">
        <v>247</v>
      </c>
      <c r="BA16" s="35">
        <v>222</v>
      </c>
      <c r="BB16" s="35">
        <v>149</v>
      </c>
      <c r="BC16" s="37">
        <f>SUM(AQ16:BB16)</f>
        <v>2723</v>
      </c>
      <c r="BD16" s="35">
        <v>315</v>
      </c>
      <c r="BE16" s="35">
        <v>128</v>
      </c>
      <c r="BF16" s="35">
        <v>203</v>
      </c>
      <c r="BG16" s="35">
        <v>213</v>
      </c>
      <c r="BH16" s="35">
        <v>202</v>
      </c>
      <c r="BI16" s="35">
        <v>237</v>
      </c>
      <c r="BJ16" s="35">
        <v>202</v>
      </c>
      <c r="BK16" s="35">
        <v>254</v>
      </c>
      <c r="BL16" s="35">
        <v>256</v>
      </c>
      <c r="BM16" s="35">
        <v>251</v>
      </c>
      <c r="BN16" s="35">
        <v>153</v>
      </c>
      <c r="BO16" s="35">
        <v>244</v>
      </c>
      <c r="BP16" s="37">
        <f>SUM(BD16:BO16)</f>
        <v>2658</v>
      </c>
      <c r="BQ16" s="35">
        <v>201</v>
      </c>
      <c r="BR16" s="35">
        <v>144</v>
      </c>
      <c r="BS16" s="35">
        <v>257</v>
      </c>
      <c r="BT16" s="35">
        <v>175</v>
      </c>
      <c r="BU16" s="35">
        <v>198</v>
      </c>
      <c r="BV16" s="35">
        <v>227</v>
      </c>
      <c r="BW16" s="35">
        <v>233</v>
      </c>
      <c r="BX16" s="35">
        <v>258</v>
      </c>
      <c r="BY16" s="35">
        <v>257</v>
      </c>
      <c r="BZ16" s="35">
        <v>242</v>
      </c>
      <c r="CA16" s="35">
        <v>245</v>
      </c>
      <c r="CB16" s="35">
        <v>215</v>
      </c>
      <c r="CC16" s="37">
        <f>SUM(BQ16:CB16)</f>
        <v>2652</v>
      </c>
      <c r="CD16" s="35">
        <v>176</v>
      </c>
      <c r="CE16" s="35">
        <v>170</v>
      </c>
      <c r="CF16" s="35">
        <v>254</v>
      </c>
      <c r="CG16" s="35">
        <v>189</v>
      </c>
      <c r="CH16" s="35">
        <v>201</v>
      </c>
      <c r="CI16" s="35">
        <v>203</v>
      </c>
      <c r="CJ16" s="35">
        <v>222</v>
      </c>
      <c r="CK16" s="35">
        <v>204</v>
      </c>
      <c r="CL16" s="35">
        <v>168</v>
      </c>
      <c r="CM16" s="35">
        <v>222</v>
      </c>
      <c r="CN16" s="35">
        <v>178</v>
      </c>
      <c r="CO16" s="35">
        <v>120</v>
      </c>
      <c r="CP16" s="37">
        <f>SUM(CD16:CO16)</f>
        <v>2307</v>
      </c>
      <c r="CQ16" s="35">
        <v>195</v>
      </c>
      <c r="CR16" s="35">
        <v>185</v>
      </c>
      <c r="CS16" s="35">
        <v>222</v>
      </c>
      <c r="CT16" s="35">
        <v>193</v>
      </c>
      <c r="CU16" s="35">
        <v>221</v>
      </c>
      <c r="CV16" s="35">
        <v>217</v>
      </c>
      <c r="CW16" s="35">
        <v>127</v>
      </c>
      <c r="CX16" s="35">
        <v>205</v>
      </c>
      <c r="CY16" s="35">
        <v>247</v>
      </c>
      <c r="CZ16" s="35">
        <v>185</v>
      </c>
      <c r="DA16" s="35">
        <v>617</v>
      </c>
      <c r="DB16" s="35">
        <v>565</v>
      </c>
      <c r="DC16" s="37">
        <f>SUM(CQ16:DB16)</f>
        <v>3179</v>
      </c>
      <c r="DD16" s="35">
        <v>691</v>
      </c>
      <c r="DE16" s="35">
        <v>618</v>
      </c>
      <c r="DF16" s="35">
        <v>648</v>
      </c>
      <c r="DG16" s="35">
        <v>551</v>
      </c>
      <c r="DH16" s="35">
        <v>590</v>
      </c>
      <c r="DI16" s="35">
        <v>621</v>
      </c>
      <c r="DJ16" s="35">
        <v>720</v>
      </c>
      <c r="DK16" s="35">
        <v>748</v>
      </c>
      <c r="DL16" s="35">
        <v>677</v>
      </c>
      <c r="DM16" s="35">
        <v>687</v>
      </c>
      <c r="DN16" s="35">
        <v>642</v>
      </c>
      <c r="DO16" s="35">
        <v>521</v>
      </c>
      <c r="DP16" s="37">
        <f>SUM(DD16:DO16)</f>
        <v>7714</v>
      </c>
      <c r="DQ16" s="35">
        <v>654</v>
      </c>
      <c r="DR16" s="35">
        <v>620</v>
      </c>
      <c r="DS16" s="35">
        <v>700</v>
      </c>
      <c r="DT16" s="35">
        <v>667</v>
      </c>
      <c r="DU16" s="35">
        <v>643</v>
      </c>
      <c r="DV16" s="35">
        <v>666</v>
      </c>
      <c r="DW16" s="35">
        <v>705</v>
      </c>
      <c r="DX16" s="35">
        <v>772</v>
      </c>
      <c r="DY16" s="35">
        <v>709</v>
      </c>
      <c r="DZ16" s="35">
        <v>792</v>
      </c>
      <c r="EA16" s="35">
        <v>665</v>
      </c>
      <c r="EB16" s="35">
        <v>475</v>
      </c>
      <c r="EC16" s="37">
        <f>SUM(DQ16:EB16)</f>
        <v>8068</v>
      </c>
      <c r="ED16" s="35">
        <v>840</v>
      </c>
      <c r="EE16" s="35">
        <v>595</v>
      </c>
      <c r="EF16" s="35">
        <v>808</v>
      </c>
      <c r="EG16" s="35">
        <v>786</v>
      </c>
      <c r="EH16" s="35">
        <v>657</v>
      </c>
      <c r="EI16" s="35">
        <v>718</v>
      </c>
      <c r="EJ16" s="35">
        <v>936</v>
      </c>
      <c r="EK16" s="35">
        <v>836</v>
      </c>
      <c r="EL16" s="35">
        <v>879</v>
      </c>
      <c r="EM16" s="35">
        <v>862</v>
      </c>
      <c r="EN16" s="35">
        <v>611</v>
      </c>
      <c r="EO16" s="35">
        <v>619</v>
      </c>
      <c r="EP16" s="37">
        <f>SUM(ED16:EO16)</f>
        <v>9147</v>
      </c>
      <c r="EQ16" s="35">
        <v>1022</v>
      </c>
      <c r="ER16" s="35">
        <v>720</v>
      </c>
      <c r="ES16" s="35">
        <v>823</v>
      </c>
      <c r="ET16" s="35">
        <v>646</v>
      </c>
      <c r="EU16" s="35">
        <v>808</v>
      </c>
      <c r="EV16" s="35">
        <v>892</v>
      </c>
      <c r="EW16" s="35">
        <v>864</v>
      </c>
      <c r="EX16" s="35">
        <v>914</v>
      </c>
      <c r="EY16" s="35">
        <v>822</v>
      </c>
      <c r="EZ16" s="35">
        <v>867</v>
      </c>
      <c r="FA16" s="35">
        <v>785</v>
      </c>
      <c r="FB16" s="35">
        <v>674</v>
      </c>
      <c r="FC16" s="37">
        <f>SUM(EQ16:FB16)</f>
        <v>9837</v>
      </c>
      <c r="FD16" s="35">
        <f>SUM(FD5:FD15)</f>
        <v>1052</v>
      </c>
      <c r="FE16" s="35">
        <f t="shared" ref="FE16:HP16" si="27">SUM(FE5:FE15)</f>
        <v>628</v>
      </c>
      <c r="FF16" s="35">
        <f t="shared" si="27"/>
        <v>895</v>
      </c>
      <c r="FG16" s="35">
        <f t="shared" si="27"/>
        <v>805</v>
      </c>
      <c r="FH16" s="35">
        <f t="shared" si="27"/>
        <v>835</v>
      </c>
      <c r="FI16" s="35">
        <f t="shared" si="27"/>
        <v>872</v>
      </c>
      <c r="FJ16" s="35">
        <f t="shared" si="27"/>
        <v>917</v>
      </c>
      <c r="FK16" s="35">
        <f t="shared" si="27"/>
        <v>785</v>
      </c>
      <c r="FL16" s="35">
        <f t="shared" si="27"/>
        <v>946</v>
      </c>
      <c r="FM16" s="35">
        <f t="shared" si="27"/>
        <v>827</v>
      </c>
      <c r="FN16" s="35">
        <f t="shared" si="27"/>
        <v>698</v>
      </c>
      <c r="FO16" s="35">
        <f t="shared" si="27"/>
        <v>728</v>
      </c>
      <c r="FP16" s="46">
        <f t="shared" si="27"/>
        <v>9988</v>
      </c>
      <c r="FQ16" s="35">
        <f t="shared" si="27"/>
        <v>843</v>
      </c>
      <c r="FR16" s="35">
        <f t="shared" si="27"/>
        <v>718</v>
      </c>
      <c r="FS16" s="35">
        <f t="shared" si="27"/>
        <v>824</v>
      </c>
      <c r="FT16" s="35">
        <f t="shared" si="27"/>
        <v>771</v>
      </c>
      <c r="FU16" s="35">
        <f t="shared" si="27"/>
        <v>715</v>
      </c>
      <c r="FV16" s="35">
        <f t="shared" si="27"/>
        <v>775</v>
      </c>
      <c r="FW16" s="35">
        <f t="shared" si="27"/>
        <v>858</v>
      </c>
      <c r="FX16" s="35">
        <f t="shared" si="27"/>
        <v>793</v>
      </c>
      <c r="FY16" s="35">
        <f t="shared" si="27"/>
        <v>804</v>
      </c>
      <c r="FZ16" s="35">
        <f t="shared" si="27"/>
        <v>760</v>
      </c>
      <c r="GA16" s="35">
        <f t="shared" si="27"/>
        <v>818</v>
      </c>
      <c r="GB16" s="35">
        <f t="shared" si="27"/>
        <v>750</v>
      </c>
      <c r="GC16" s="35">
        <f t="shared" si="27"/>
        <v>9429</v>
      </c>
      <c r="GD16" s="35">
        <f t="shared" si="27"/>
        <v>687</v>
      </c>
      <c r="GE16" s="35">
        <f t="shared" si="27"/>
        <v>752</v>
      </c>
      <c r="GF16" s="35">
        <f t="shared" si="27"/>
        <v>848</v>
      </c>
      <c r="GG16" s="35">
        <f t="shared" si="27"/>
        <v>905</v>
      </c>
      <c r="GH16" s="35">
        <f t="shared" si="27"/>
        <v>737</v>
      </c>
      <c r="GI16" s="35">
        <f t="shared" si="27"/>
        <v>727</v>
      </c>
      <c r="GJ16" s="35">
        <f t="shared" si="27"/>
        <v>814</v>
      </c>
      <c r="GK16" s="35">
        <f t="shared" si="27"/>
        <v>859</v>
      </c>
      <c r="GL16" s="35">
        <f t="shared" si="27"/>
        <v>888</v>
      </c>
      <c r="GM16" s="35">
        <f t="shared" si="27"/>
        <v>785</v>
      </c>
      <c r="GN16" s="35">
        <f t="shared" si="27"/>
        <v>762</v>
      </c>
      <c r="GO16" s="35">
        <f t="shared" si="27"/>
        <v>678</v>
      </c>
      <c r="GP16" s="35">
        <f t="shared" si="27"/>
        <v>9442</v>
      </c>
      <c r="GQ16" s="35">
        <f t="shared" si="27"/>
        <v>954</v>
      </c>
      <c r="GR16" s="35">
        <f t="shared" si="27"/>
        <v>789</v>
      </c>
      <c r="GS16" s="35">
        <f t="shared" si="27"/>
        <v>973</v>
      </c>
      <c r="GT16" s="35">
        <f t="shared" si="27"/>
        <v>764</v>
      </c>
      <c r="GU16" s="35">
        <f t="shared" si="27"/>
        <v>862</v>
      </c>
      <c r="GV16" s="35">
        <f t="shared" si="27"/>
        <v>958</v>
      </c>
      <c r="GW16" s="35">
        <f t="shared" si="27"/>
        <v>892</v>
      </c>
      <c r="GX16" s="35">
        <f t="shared" si="27"/>
        <v>1009</v>
      </c>
      <c r="GY16" s="35">
        <f t="shared" si="27"/>
        <v>851</v>
      </c>
      <c r="GZ16" s="35">
        <f t="shared" si="27"/>
        <v>720</v>
      </c>
      <c r="HA16" s="35">
        <f t="shared" si="27"/>
        <v>883</v>
      </c>
      <c r="HB16" s="35">
        <f t="shared" si="27"/>
        <v>837</v>
      </c>
      <c r="HC16" s="37">
        <f t="shared" si="27"/>
        <v>10492</v>
      </c>
      <c r="HD16" s="35">
        <f t="shared" si="27"/>
        <v>715</v>
      </c>
      <c r="HE16" s="35">
        <f t="shared" si="27"/>
        <v>771</v>
      </c>
      <c r="HF16" s="35">
        <f t="shared" si="27"/>
        <v>849</v>
      </c>
      <c r="HG16" s="35">
        <f t="shared" si="27"/>
        <v>687</v>
      </c>
      <c r="HH16" s="35">
        <f t="shared" si="27"/>
        <v>762</v>
      </c>
      <c r="HI16" s="35">
        <f t="shared" si="27"/>
        <v>903</v>
      </c>
      <c r="HJ16" s="35">
        <f t="shared" si="27"/>
        <v>902</v>
      </c>
      <c r="HK16" s="35">
        <f t="shared" si="27"/>
        <v>964</v>
      </c>
      <c r="HL16" s="35">
        <f t="shared" si="27"/>
        <v>689</v>
      </c>
      <c r="HM16" s="35">
        <f t="shared" si="27"/>
        <v>879</v>
      </c>
      <c r="HN16" s="35">
        <f t="shared" si="27"/>
        <v>673</v>
      </c>
      <c r="HO16" s="35">
        <f t="shared" si="27"/>
        <v>784</v>
      </c>
      <c r="HP16" s="37">
        <f t="shared" si="27"/>
        <v>9578</v>
      </c>
      <c r="HQ16" s="35">
        <f t="shared" ref="HQ16:IP16" si="28">SUM(HQ5:HQ15)</f>
        <v>732</v>
      </c>
      <c r="HR16" s="35">
        <f t="shared" si="28"/>
        <v>783</v>
      </c>
      <c r="HS16" s="35">
        <f t="shared" si="28"/>
        <v>859</v>
      </c>
      <c r="HT16" s="35">
        <f t="shared" si="28"/>
        <v>725</v>
      </c>
      <c r="HU16" s="35">
        <f t="shared" si="28"/>
        <v>689</v>
      </c>
      <c r="HV16" s="35">
        <f t="shared" si="28"/>
        <v>886</v>
      </c>
      <c r="HW16" s="35">
        <f t="shared" si="28"/>
        <v>941</v>
      </c>
      <c r="HX16" s="35">
        <f t="shared" si="28"/>
        <v>951</v>
      </c>
      <c r="HY16" s="35">
        <f t="shared" si="28"/>
        <v>830</v>
      </c>
      <c r="HZ16" s="35">
        <f t="shared" si="28"/>
        <v>908</v>
      </c>
      <c r="IA16" s="35">
        <f t="shared" si="28"/>
        <v>825</v>
      </c>
      <c r="IB16" s="35">
        <f t="shared" si="28"/>
        <v>907</v>
      </c>
      <c r="IC16" s="37">
        <f t="shared" si="28"/>
        <v>10036</v>
      </c>
      <c r="ID16" s="35">
        <f t="shared" si="28"/>
        <v>776</v>
      </c>
      <c r="IE16" s="35">
        <f t="shared" si="28"/>
        <v>733</v>
      </c>
      <c r="IF16" s="35">
        <f t="shared" si="28"/>
        <v>761</v>
      </c>
      <c r="IG16" s="35">
        <f t="shared" si="28"/>
        <v>771</v>
      </c>
      <c r="IH16" s="35">
        <f t="shared" si="28"/>
        <v>783</v>
      </c>
      <c r="II16" s="35">
        <f t="shared" si="28"/>
        <v>807</v>
      </c>
      <c r="IJ16" s="35">
        <f t="shared" si="28"/>
        <v>1105</v>
      </c>
      <c r="IK16" s="35">
        <f t="shared" si="28"/>
        <v>976</v>
      </c>
      <c r="IL16" s="35">
        <f t="shared" si="28"/>
        <v>626</v>
      </c>
      <c r="IM16" s="35">
        <f t="shared" si="28"/>
        <v>848</v>
      </c>
      <c r="IN16" s="35">
        <f t="shared" si="28"/>
        <v>820</v>
      </c>
      <c r="IO16" s="35">
        <f t="shared" si="28"/>
        <v>753</v>
      </c>
      <c r="IP16" s="37">
        <f t="shared" si="28"/>
        <v>9759</v>
      </c>
      <c r="IQ16" s="35">
        <f t="shared" ref="IQ16:JC16" si="29">SUM(IQ5:IQ15)</f>
        <v>865</v>
      </c>
      <c r="IR16" s="35">
        <f t="shared" si="29"/>
        <v>811</v>
      </c>
      <c r="IS16" s="35">
        <f t="shared" si="29"/>
        <v>879</v>
      </c>
      <c r="IT16" s="35">
        <f t="shared" si="29"/>
        <v>705</v>
      </c>
      <c r="IU16" s="35">
        <f t="shared" si="29"/>
        <v>907</v>
      </c>
      <c r="IV16" s="35">
        <f t="shared" si="29"/>
        <v>921</v>
      </c>
      <c r="IW16" s="35">
        <f t="shared" si="29"/>
        <v>1102</v>
      </c>
      <c r="IX16" s="35">
        <f t="shared" si="29"/>
        <v>899</v>
      </c>
      <c r="IY16" s="35">
        <f t="shared" si="29"/>
        <v>938</v>
      </c>
      <c r="IZ16" s="35">
        <f t="shared" si="29"/>
        <v>1073</v>
      </c>
      <c r="JA16" s="35">
        <f t="shared" si="29"/>
        <v>902</v>
      </c>
      <c r="JB16" s="35">
        <f t="shared" si="29"/>
        <v>814</v>
      </c>
      <c r="JC16" s="37">
        <f t="shared" si="29"/>
        <v>10816</v>
      </c>
      <c r="JD16" s="125">
        <f t="shared" ref="JD16:JP16" si="30">SUM(JD5:JD15)</f>
        <v>976</v>
      </c>
      <c r="JE16" s="35">
        <f t="shared" si="30"/>
        <v>779</v>
      </c>
      <c r="JF16" s="35">
        <f t="shared" si="30"/>
        <v>856</v>
      </c>
      <c r="JG16" s="35">
        <f t="shared" si="30"/>
        <v>997</v>
      </c>
      <c r="JH16" s="35">
        <f t="shared" si="30"/>
        <v>922</v>
      </c>
      <c r="JI16" s="35">
        <f t="shared" si="30"/>
        <v>941</v>
      </c>
      <c r="JJ16" s="35">
        <f t="shared" si="30"/>
        <v>1280</v>
      </c>
      <c r="JK16" s="35">
        <f t="shared" si="30"/>
        <v>891</v>
      </c>
      <c r="JL16" s="35">
        <f t="shared" si="30"/>
        <v>1054</v>
      </c>
      <c r="JM16" s="35">
        <f t="shared" si="30"/>
        <v>860</v>
      </c>
      <c r="JN16" s="35">
        <f t="shared" si="30"/>
        <v>873</v>
      </c>
      <c r="JO16" s="35">
        <f t="shared" si="30"/>
        <v>1135</v>
      </c>
      <c r="JP16" s="37">
        <f t="shared" si="30"/>
        <v>11564</v>
      </c>
      <c r="JQ16" s="125">
        <f t="shared" ref="JQ16:KC16" si="31">SUM(JQ5:JQ15)</f>
        <v>1015</v>
      </c>
      <c r="JR16" s="35">
        <f t="shared" si="31"/>
        <v>870</v>
      </c>
      <c r="JS16" s="35">
        <f t="shared" si="31"/>
        <v>541</v>
      </c>
      <c r="JT16" s="35">
        <f t="shared" si="31"/>
        <v>554</v>
      </c>
      <c r="JU16" s="35">
        <f t="shared" si="31"/>
        <v>1036</v>
      </c>
      <c r="JV16" s="35">
        <f t="shared" si="31"/>
        <v>1093</v>
      </c>
      <c r="JW16" s="35">
        <f t="shared" si="31"/>
        <v>943</v>
      </c>
      <c r="JX16" s="35">
        <f t="shared" si="31"/>
        <v>822</v>
      </c>
      <c r="JY16" s="35">
        <f t="shared" si="31"/>
        <v>884</v>
      </c>
      <c r="JZ16" s="35">
        <f t="shared" si="31"/>
        <v>649</v>
      </c>
      <c r="KA16" s="35">
        <f t="shared" si="31"/>
        <v>792</v>
      </c>
      <c r="KB16" s="35">
        <f t="shared" si="31"/>
        <v>901</v>
      </c>
      <c r="KC16" s="37">
        <f t="shared" si="31"/>
        <v>10100</v>
      </c>
      <c r="KD16" s="125">
        <f t="shared" ref="KD16:KP16" si="32">SUM(KD5:KD15)</f>
        <v>512</v>
      </c>
      <c r="KE16" s="35">
        <f t="shared" si="32"/>
        <v>546</v>
      </c>
      <c r="KF16" s="35">
        <f t="shared" si="32"/>
        <v>724</v>
      </c>
      <c r="KG16" s="35">
        <f t="shared" si="32"/>
        <v>783</v>
      </c>
      <c r="KH16" s="35">
        <f t="shared" si="32"/>
        <v>729</v>
      </c>
      <c r="KI16" s="35">
        <f t="shared" si="32"/>
        <v>925</v>
      </c>
      <c r="KJ16" s="35">
        <f t="shared" si="32"/>
        <v>651</v>
      </c>
      <c r="KK16" s="35">
        <f t="shared" si="32"/>
        <v>895</v>
      </c>
      <c r="KL16" s="35">
        <f t="shared" si="32"/>
        <v>1066</v>
      </c>
      <c r="KM16" s="35">
        <f t="shared" si="32"/>
        <v>841</v>
      </c>
      <c r="KN16" s="35">
        <f t="shared" si="32"/>
        <v>754</v>
      </c>
      <c r="KO16" s="35">
        <f t="shared" si="32"/>
        <v>919</v>
      </c>
      <c r="KP16" s="37">
        <f t="shared" si="32"/>
        <v>9345</v>
      </c>
      <c r="KQ16" s="125">
        <f t="shared" ref="KQ16:LC16" si="33">SUM(KQ5:KQ15)</f>
        <v>640</v>
      </c>
      <c r="KR16" s="35">
        <f t="shared" si="33"/>
        <v>787</v>
      </c>
      <c r="KS16" s="35">
        <f t="shared" si="33"/>
        <v>983</v>
      </c>
      <c r="KT16" s="35">
        <f t="shared" si="33"/>
        <v>770</v>
      </c>
      <c r="KU16" s="35">
        <f t="shared" si="33"/>
        <v>722</v>
      </c>
      <c r="KV16" s="152">
        <f t="shared" si="33"/>
        <v>308</v>
      </c>
      <c r="KW16" s="35">
        <f t="shared" si="33"/>
        <v>252</v>
      </c>
      <c r="KX16" s="35">
        <f t="shared" si="33"/>
        <v>1199</v>
      </c>
      <c r="KY16" s="35">
        <f t="shared" si="33"/>
        <v>1040</v>
      </c>
      <c r="KZ16" s="35">
        <f t="shared" si="33"/>
        <v>692</v>
      </c>
      <c r="LA16" s="35">
        <f t="shared" si="33"/>
        <v>882</v>
      </c>
      <c r="LB16" s="35">
        <f t="shared" si="33"/>
        <v>776</v>
      </c>
      <c r="LC16" s="37">
        <f t="shared" si="33"/>
        <v>9051</v>
      </c>
      <c r="LD16" s="125">
        <f t="shared" ref="LD16:LP16" si="34">SUM(LD5:LD15)</f>
        <v>484</v>
      </c>
      <c r="LE16" s="35">
        <f t="shared" si="34"/>
        <v>402</v>
      </c>
      <c r="LF16" s="35">
        <f t="shared" si="34"/>
        <v>709</v>
      </c>
      <c r="LG16" s="35">
        <f t="shared" si="34"/>
        <v>495</v>
      </c>
      <c r="LH16" s="35">
        <f t="shared" si="34"/>
        <v>852</v>
      </c>
      <c r="LI16" s="35">
        <f t="shared" si="34"/>
        <v>800</v>
      </c>
      <c r="LJ16" s="35">
        <f t="shared" si="34"/>
        <v>802</v>
      </c>
      <c r="LK16" s="35">
        <f t="shared" si="34"/>
        <v>942</v>
      </c>
      <c r="LL16" s="35">
        <f t="shared" si="34"/>
        <v>792</v>
      </c>
      <c r="LM16" s="35">
        <f t="shared" si="34"/>
        <v>810</v>
      </c>
      <c r="LN16" s="35">
        <f t="shared" si="34"/>
        <v>823</v>
      </c>
      <c r="LO16" s="35">
        <f t="shared" si="34"/>
        <v>679</v>
      </c>
      <c r="LP16" s="37">
        <f t="shared" si="34"/>
        <v>8590</v>
      </c>
      <c r="LQ16" s="125">
        <f t="shared" ref="LQ16:MC16" si="35">SUM(LQ5:LQ15)</f>
        <v>722</v>
      </c>
      <c r="LR16" s="125">
        <f t="shared" si="35"/>
        <v>485</v>
      </c>
      <c r="LS16" s="125">
        <f t="shared" si="35"/>
        <v>868</v>
      </c>
      <c r="LT16" s="125">
        <f t="shared" si="35"/>
        <v>779</v>
      </c>
      <c r="LU16" s="125">
        <f t="shared" si="35"/>
        <v>798</v>
      </c>
      <c r="LV16" s="125">
        <f t="shared" si="35"/>
        <v>628</v>
      </c>
      <c r="LW16" s="125">
        <f t="shared" si="35"/>
        <v>797</v>
      </c>
      <c r="LX16" s="125">
        <f t="shared" si="35"/>
        <v>831</v>
      </c>
      <c r="LY16" s="125">
        <f t="shared" si="35"/>
        <v>791</v>
      </c>
      <c r="LZ16" s="125">
        <f t="shared" si="35"/>
        <v>392</v>
      </c>
      <c r="MA16" s="125">
        <f t="shared" si="35"/>
        <v>397</v>
      </c>
      <c r="MB16" s="125">
        <f t="shared" si="35"/>
        <v>1040</v>
      </c>
      <c r="MC16" s="175">
        <f t="shared" si="35"/>
        <v>8528</v>
      </c>
      <c r="MD16" s="125">
        <f t="shared" ref="MD16:MP16" si="36">SUM(MD5:MD15)</f>
        <v>860</v>
      </c>
      <c r="ME16" s="125">
        <f t="shared" si="36"/>
        <v>635</v>
      </c>
      <c r="MF16" s="125">
        <f t="shared" si="36"/>
        <v>628</v>
      </c>
      <c r="MG16" s="125">
        <f t="shared" si="36"/>
        <v>659</v>
      </c>
      <c r="MH16" s="125">
        <f t="shared" si="36"/>
        <v>671</v>
      </c>
      <c r="MI16" s="125">
        <f t="shared" si="36"/>
        <v>577</v>
      </c>
      <c r="MJ16" s="125">
        <f t="shared" si="36"/>
        <v>755</v>
      </c>
      <c r="MK16" s="125">
        <f t="shared" si="36"/>
        <v>0</v>
      </c>
      <c r="ML16" s="125">
        <f t="shared" si="36"/>
        <v>0</v>
      </c>
      <c r="MM16" s="125">
        <f t="shared" si="36"/>
        <v>0</v>
      </c>
      <c r="MN16" s="125">
        <f t="shared" si="36"/>
        <v>0</v>
      </c>
      <c r="MO16" s="125">
        <f t="shared" si="36"/>
        <v>0</v>
      </c>
      <c r="MP16" s="175">
        <f t="shared" si="36"/>
        <v>4785</v>
      </c>
    </row>
    <row r="17" spans="1:354" ht="23.25" thickBot="1" x14ac:dyDescent="0.3">
      <c r="A17" s="189"/>
      <c r="B17" s="191" t="s">
        <v>35</v>
      </c>
      <c r="C17" s="21" t="s">
        <v>105</v>
      </c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2"/>
      <c r="O17" s="23"/>
      <c r="P17" s="24">
        <f t="shared" ref="P17:P27" si="37">SUM(D17:O17)</f>
        <v>0</v>
      </c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2"/>
      <c r="AB17" s="23"/>
      <c r="AC17" s="24">
        <f t="shared" ref="AC17:AC27" si="38">SUM(Q17:AB17)</f>
        <v>0</v>
      </c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2"/>
      <c r="AO17" s="23"/>
      <c r="AP17" s="24">
        <f t="shared" ref="AP17:AP27" si="39">SUM(AD17:AO17)</f>
        <v>0</v>
      </c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2"/>
      <c r="BB17" s="23"/>
      <c r="BC17" s="25">
        <f t="shared" ref="BC17:BC27" si="40">SUM(AQ17:BB17)</f>
        <v>0</v>
      </c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2"/>
      <c r="BO17" s="23"/>
      <c r="BP17" s="25">
        <f t="shared" ref="BP17:BP27" si="41">SUM(BD17:BO17)</f>
        <v>0</v>
      </c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2"/>
      <c r="CB17" s="23"/>
      <c r="CC17" s="25">
        <f t="shared" ref="CC17:CC27" si="42">SUM(BQ17:CB17)</f>
        <v>0</v>
      </c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2"/>
      <c r="CO17" s="23"/>
      <c r="CP17" s="25">
        <f t="shared" ref="CP17:CP27" si="43">SUM(CD17:CO17)</f>
        <v>0</v>
      </c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2"/>
      <c r="DB17" s="23"/>
      <c r="DC17" s="25">
        <f t="shared" ref="DC17:DC27" si="44">SUM(CQ17:DB17)</f>
        <v>0</v>
      </c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2"/>
      <c r="DO17" s="23"/>
      <c r="DP17" s="25">
        <f t="shared" ref="DP17:DP27" si="45">SUM(DD17:DO17)</f>
        <v>0</v>
      </c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2"/>
      <c r="EB17" s="23"/>
      <c r="EC17" s="25">
        <f t="shared" ref="EC17:EC27" si="46">SUM(DQ17:EB17)</f>
        <v>0</v>
      </c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2"/>
      <c r="EO17" s="23"/>
      <c r="EP17" s="25">
        <f t="shared" ref="EP17:EP27" si="47">SUM(ED17:EO17)</f>
        <v>0</v>
      </c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2"/>
      <c r="FB17" s="23"/>
      <c r="FC17" s="25">
        <f t="shared" ref="FC17:FC27" si="48">SUM(EQ17:FB17)</f>
        <v>0</v>
      </c>
      <c r="FD17" s="23">
        <v>5</v>
      </c>
      <c r="FE17" s="23">
        <v>6</v>
      </c>
      <c r="FF17" s="23">
        <v>9</v>
      </c>
      <c r="FG17" s="23">
        <v>9</v>
      </c>
      <c r="FH17" s="23">
        <v>6</v>
      </c>
      <c r="FI17" s="23">
        <v>10</v>
      </c>
      <c r="FJ17" s="23">
        <v>6</v>
      </c>
      <c r="FK17" s="23">
        <v>4</v>
      </c>
      <c r="FL17" s="23">
        <v>15</v>
      </c>
      <c r="FM17" s="23">
        <v>7</v>
      </c>
      <c r="FN17" s="22">
        <v>3</v>
      </c>
      <c r="FO17" s="23">
        <v>4</v>
      </c>
      <c r="FP17" s="24">
        <f t="shared" ref="FP17:FP27" si="49">SUM(FD17:FO17)</f>
        <v>84</v>
      </c>
      <c r="FQ17" s="23">
        <v>6</v>
      </c>
      <c r="FR17" s="23">
        <v>5</v>
      </c>
      <c r="FS17" s="23">
        <v>5</v>
      </c>
      <c r="FT17" s="23">
        <v>2</v>
      </c>
      <c r="FU17" s="23">
        <v>9</v>
      </c>
      <c r="FV17" s="23">
        <v>9</v>
      </c>
      <c r="FW17" s="23">
        <v>7</v>
      </c>
      <c r="FX17" s="23">
        <v>5</v>
      </c>
      <c r="FY17" s="23">
        <v>4</v>
      </c>
      <c r="FZ17" s="23">
        <v>7</v>
      </c>
      <c r="GA17" s="22">
        <v>15</v>
      </c>
      <c r="GB17" s="23">
        <v>11</v>
      </c>
      <c r="GC17" s="26">
        <f t="shared" ref="GC17:GC27" si="50">SUM(FQ17:GB17)</f>
        <v>85</v>
      </c>
      <c r="GD17" s="23">
        <v>13</v>
      </c>
      <c r="GE17" s="23">
        <v>14</v>
      </c>
      <c r="GF17" s="23">
        <v>11</v>
      </c>
      <c r="GG17" s="23">
        <v>9</v>
      </c>
      <c r="GH17" s="23">
        <v>34</v>
      </c>
      <c r="GI17" s="23">
        <v>37</v>
      </c>
      <c r="GJ17" s="23">
        <v>49</v>
      </c>
      <c r="GK17" s="23">
        <v>33</v>
      </c>
      <c r="GL17" s="23">
        <v>45</v>
      </c>
      <c r="GM17" s="23">
        <v>52</v>
      </c>
      <c r="GN17" s="22">
        <v>54</v>
      </c>
      <c r="GO17" s="23">
        <v>42</v>
      </c>
      <c r="GP17" s="26">
        <f t="shared" ref="GP17:GP27" si="51">SUM(GD17:GO17)</f>
        <v>393</v>
      </c>
      <c r="GQ17" s="23">
        <v>66</v>
      </c>
      <c r="GR17" s="23">
        <v>65</v>
      </c>
      <c r="GS17" s="23">
        <v>83</v>
      </c>
      <c r="GT17" s="23">
        <v>48</v>
      </c>
      <c r="GU17" s="23">
        <v>81</v>
      </c>
      <c r="GV17" s="23">
        <v>84</v>
      </c>
      <c r="GW17" s="23">
        <v>73</v>
      </c>
      <c r="GX17" s="23">
        <v>100</v>
      </c>
      <c r="GY17" s="23">
        <v>67</v>
      </c>
      <c r="GZ17" s="23">
        <v>88</v>
      </c>
      <c r="HA17" s="22">
        <v>61</v>
      </c>
      <c r="HB17" s="23">
        <v>86</v>
      </c>
      <c r="HC17" s="25">
        <f t="shared" ref="HC17:HC27" si="52">SUM(GQ17:HB17)</f>
        <v>902</v>
      </c>
      <c r="HD17" s="23">
        <v>53</v>
      </c>
      <c r="HE17" s="23">
        <v>65</v>
      </c>
      <c r="HF17" s="23">
        <v>69</v>
      </c>
      <c r="HG17" s="23">
        <v>38</v>
      </c>
      <c r="HH17" s="23">
        <v>43</v>
      </c>
      <c r="HI17" s="23">
        <v>26</v>
      </c>
      <c r="HJ17" s="23">
        <v>29</v>
      </c>
      <c r="HK17" s="23">
        <v>20</v>
      </c>
      <c r="HL17" s="23">
        <v>20</v>
      </c>
      <c r="HM17" s="23">
        <v>18</v>
      </c>
      <c r="HN17" s="22">
        <v>24</v>
      </c>
      <c r="HO17" s="23">
        <v>28</v>
      </c>
      <c r="HP17" s="25">
        <f t="shared" ref="HP17:HP27" si="53">SUM(HD17:HO17)</f>
        <v>433</v>
      </c>
      <c r="HQ17" s="23">
        <v>24</v>
      </c>
      <c r="HR17" s="23">
        <v>36</v>
      </c>
      <c r="HS17" s="23">
        <v>17</v>
      </c>
      <c r="HT17" s="23">
        <v>16</v>
      </c>
      <c r="HU17" s="23">
        <v>28</v>
      </c>
      <c r="HV17" s="23">
        <v>32</v>
      </c>
      <c r="HW17" s="23">
        <v>26</v>
      </c>
      <c r="HX17" s="23">
        <v>30</v>
      </c>
      <c r="HY17" s="23">
        <v>28</v>
      </c>
      <c r="HZ17" s="23">
        <v>22</v>
      </c>
      <c r="IA17" s="22">
        <v>28</v>
      </c>
      <c r="IB17" s="23">
        <v>22</v>
      </c>
      <c r="IC17" s="25">
        <f t="shared" ref="IC17:IC27" si="54">SUM(HQ17:IB17)</f>
        <v>309</v>
      </c>
      <c r="ID17" s="23">
        <v>22</v>
      </c>
      <c r="IE17" s="23">
        <v>15</v>
      </c>
      <c r="IF17" s="23">
        <v>27</v>
      </c>
      <c r="IG17" s="23">
        <v>18</v>
      </c>
      <c r="IH17" s="23">
        <v>24</v>
      </c>
      <c r="II17" s="23">
        <v>26</v>
      </c>
      <c r="IJ17" s="23">
        <v>32</v>
      </c>
      <c r="IK17" s="23">
        <v>39</v>
      </c>
      <c r="IL17" s="23">
        <v>46</v>
      </c>
      <c r="IM17" s="23">
        <v>114</v>
      </c>
      <c r="IN17" s="22">
        <v>98</v>
      </c>
      <c r="IO17" s="23">
        <v>128</v>
      </c>
      <c r="IP17" s="25">
        <f t="shared" ref="IP17:IP27" si="55">SUM(ID17:IO17)</f>
        <v>589</v>
      </c>
      <c r="IQ17" s="23">
        <v>121</v>
      </c>
      <c r="IR17" s="23">
        <v>132</v>
      </c>
      <c r="IS17" s="23">
        <v>132</v>
      </c>
      <c r="IT17" s="23">
        <v>111</v>
      </c>
      <c r="IU17" s="23">
        <v>100</v>
      </c>
      <c r="IV17" s="23">
        <v>138</v>
      </c>
      <c r="IW17" s="23">
        <v>157</v>
      </c>
      <c r="IX17" s="23">
        <v>131</v>
      </c>
      <c r="IY17" s="23">
        <v>166</v>
      </c>
      <c r="IZ17" s="23">
        <v>207</v>
      </c>
      <c r="JA17" s="22">
        <v>165</v>
      </c>
      <c r="JB17" s="23">
        <v>118</v>
      </c>
      <c r="JC17" s="25">
        <f t="shared" ref="JC17:JC27" si="56">SUM(IQ17:JB17)</f>
        <v>1678</v>
      </c>
      <c r="JD17" s="23">
        <v>184</v>
      </c>
      <c r="JE17" s="23">
        <v>147</v>
      </c>
      <c r="JF17" s="23">
        <v>180</v>
      </c>
      <c r="JG17" s="23">
        <v>180</v>
      </c>
      <c r="JH17" s="23">
        <v>117</v>
      </c>
      <c r="JI17" s="23">
        <v>183</v>
      </c>
      <c r="JJ17" s="23">
        <v>294</v>
      </c>
      <c r="JK17" s="23">
        <v>184</v>
      </c>
      <c r="JL17" s="23">
        <v>319</v>
      </c>
      <c r="JM17" s="23">
        <v>215</v>
      </c>
      <c r="JN17" s="22">
        <v>171</v>
      </c>
      <c r="JO17" s="23">
        <v>381</v>
      </c>
      <c r="JP17" s="25">
        <f t="shared" ref="JP17:JP27" si="57">SUM(JD17:JO17)</f>
        <v>2555</v>
      </c>
      <c r="JQ17" s="23">
        <v>256</v>
      </c>
      <c r="JR17" s="23">
        <v>283</v>
      </c>
      <c r="JS17" s="23">
        <v>178</v>
      </c>
      <c r="JT17" s="23">
        <v>52</v>
      </c>
      <c r="JU17" s="23">
        <v>10</v>
      </c>
      <c r="JV17" s="23">
        <v>184</v>
      </c>
      <c r="JW17" s="23">
        <v>188</v>
      </c>
      <c r="JX17" s="23">
        <v>106</v>
      </c>
      <c r="JY17" s="23">
        <v>224</v>
      </c>
      <c r="JZ17" s="23">
        <v>78</v>
      </c>
      <c r="KA17" s="22">
        <v>208</v>
      </c>
      <c r="KB17" s="23">
        <v>148</v>
      </c>
      <c r="KC17" s="25">
        <f t="shared" ref="KC17:KC27" si="58">SUM(JQ17:KB17)</f>
        <v>1915</v>
      </c>
      <c r="KD17" s="23">
        <v>71</v>
      </c>
      <c r="KE17" s="23">
        <v>10</v>
      </c>
      <c r="KF17" s="23">
        <v>87</v>
      </c>
      <c r="KG17" s="23">
        <v>107</v>
      </c>
      <c r="KH17" s="23">
        <v>121</v>
      </c>
      <c r="KI17" s="23">
        <v>229</v>
      </c>
      <c r="KJ17" s="23">
        <v>119</v>
      </c>
      <c r="KK17" s="23">
        <v>100</v>
      </c>
      <c r="KL17" s="23">
        <v>268</v>
      </c>
      <c r="KM17" s="23">
        <v>167</v>
      </c>
      <c r="KN17" s="22">
        <v>195</v>
      </c>
      <c r="KO17" s="23">
        <v>189</v>
      </c>
      <c r="KP17" s="25">
        <f t="shared" ref="KP17:KP27" si="59">SUM(KD17:KO17)</f>
        <v>1663</v>
      </c>
      <c r="KQ17" s="23">
        <v>138</v>
      </c>
      <c r="KR17" s="23">
        <v>208</v>
      </c>
      <c r="KS17" s="23">
        <v>216</v>
      </c>
      <c r="KT17" s="23">
        <v>240</v>
      </c>
      <c r="KU17" s="23">
        <v>161</v>
      </c>
      <c r="KV17" s="153">
        <v>59</v>
      </c>
      <c r="KW17" s="23">
        <v>80</v>
      </c>
      <c r="KX17" s="23">
        <v>130</v>
      </c>
      <c r="KY17" s="23">
        <v>240</v>
      </c>
      <c r="KZ17" s="23">
        <v>154</v>
      </c>
      <c r="LA17" s="22">
        <v>260</v>
      </c>
      <c r="LB17" s="23">
        <v>225</v>
      </c>
      <c r="LC17" s="25">
        <f t="shared" ref="LC17:LC27" si="60">SUM(KQ17:LB17)</f>
        <v>2111</v>
      </c>
      <c r="LD17" s="23">
        <v>98</v>
      </c>
      <c r="LE17" s="23">
        <v>43</v>
      </c>
      <c r="LF17" s="23">
        <v>34</v>
      </c>
      <c r="LG17" s="23">
        <v>23</v>
      </c>
      <c r="LH17" s="23">
        <v>104</v>
      </c>
      <c r="LI17" s="23">
        <v>88</v>
      </c>
      <c r="LJ17" s="23">
        <v>201</v>
      </c>
      <c r="LK17" s="23">
        <v>302</v>
      </c>
      <c r="LL17" s="23">
        <v>156</v>
      </c>
      <c r="LM17" s="23">
        <v>181</v>
      </c>
      <c r="LN17" s="22">
        <v>221</v>
      </c>
      <c r="LO17" s="23">
        <v>156</v>
      </c>
      <c r="LP17" s="25">
        <f t="shared" ref="LP17:LP27" si="61">SUM(LD17:LO17)</f>
        <v>1607</v>
      </c>
      <c r="LQ17" s="169">
        <v>124</v>
      </c>
      <c r="LR17" s="169">
        <v>95</v>
      </c>
      <c r="LS17" s="169">
        <v>87</v>
      </c>
      <c r="LT17" s="169">
        <v>217</v>
      </c>
      <c r="LU17" s="169">
        <v>181</v>
      </c>
      <c r="LV17" s="169">
        <v>132</v>
      </c>
      <c r="LW17" s="169">
        <v>134</v>
      </c>
      <c r="LX17" s="169">
        <v>179</v>
      </c>
      <c r="LY17" s="169">
        <v>257</v>
      </c>
      <c r="LZ17" s="169">
        <v>196</v>
      </c>
      <c r="MA17" s="168">
        <v>128</v>
      </c>
      <c r="MB17" s="169">
        <v>109</v>
      </c>
      <c r="MC17" s="25">
        <f t="shared" ref="MC17:MC27" si="62">SUM(LQ17:MB17)</f>
        <v>1839</v>
      </c>
      <c r="MD17" s="169">
        <v>81</v>
      </c>
      <c r="ME17" s="169">
        <v>59</v>
      </c>
      <c r="MF17" s="169">
        <v>62</v>
      </c>
      <c r="MG17" s="169">
        <v>51</v>
      </c>
      <c r="MH17" s="169">
        <v>90</v>
      </c>
      <c r="MI17" s="169">
        <v>75</v>
      </c>
      <c r="MJ17" s="169">
        <v>124</v>
      </c>
      <c r="MK17" s="169"/>
      <c r="ML17" s="169"/>
      <c r="MM17" s="169"/>
      <c r="MN17" s="168"/>
      <c r="MO17" s="169"/>
      <c r="MP17" s="25">
        <f t="shared" ref="MP17:MP27" si="63">SUM(MD17:MO17)</f>
        <v>542</v>
      </c>
    </row>
    <row r="18" spans="1:354" ht="13.5" thickBot="1" x14ac:dyDescent="0.3">
      <c r="A18" s="189"/>
      <c r="B18" s="191"/>
      <c r="C18" s="12" t="s">
        <v>106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8">
        <f t="shared" si="37"/>
        <v>0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8">
        <f t="shared" si="38"/>
        <v>0</v>
      </c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8">
        <f t="shared" si="39"/>
        <v>0</v>
      </c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9">
        <f t="shared" si="40"/>
        <v>0</v>
      </c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9">
        <f t="shared" si="41"/>
        <v>0</v>
      </c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9">
        <f t="shared" si="42"/>
        <v>0</v>
      </c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9">
        <f t="shared" si="43"/>
        <v>0</v>
      </c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9">
        <f t="shared" si="44"/>
        <v>0</v>
      </c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9">
        <f t="shared" si="45"/>
        <v>0</v>
      </c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9">
        <f t="shared" si="46"/>
        <v>0</v>
      </c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9">
        <f t="shared" si="47"/>
        <v>0</v>
      </c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9">
        <f t="shared" si="48"/>
        <v>0</v>
      </c>
      <c r="FD18" s="23">
        <v>195</v>
      </c>
      <c r="FE18" s="23">
        <v>174</v>
      </c>
      <c r="FF18" s="23">
        <v>162</v>
      </c>
      <c r="FG18" s="23">
        <v>155</v>
      </c>
      <c r="FH18" s="23">
        <v>193</v>
      </c>
      <c r="FI18" s="23">
        <v>160</v>
      </c>
      <c r="FJ18" s="23">
        <v>170</v>
      </c>
      <c r="FK18" s="23">
        <v>166</v>
      </c>
      <c r="FL18" s="23">
        <v>183</v>
      </c>
      <c r="FM18" s="23">
        <v>176</v>
      </c>
      <c r="FN18" s="23">
        <v>133</v>
      </c>
      <c r="FO18" s="23">
        <v>165</v>
      </c>
      <c r="FP18" s="28">
        <f t="shared" si="49"/>
        <v>2032</v>
      </c>
      <c r="FQ18" s="23">
        <v>154</v>
      </c>
      <c r="FR18" s="23">
        <v>140</v>
      </c>
      <c r="FS18" s="23">
        <v>172</v>
      </c>
      <c r="FT18" s="23">
        <v>177</v>
      </c>
      <c r="FU18" s="23">
        <v>191</v>
      </c>
      <c r="FV18" s="23">
        <v>173</v>
      </c>
      <c r="FW18" s="23">
        <v>208</v>
      </c>
      <c r="FX18" s="23">
        <v>190</v>
      </c>
      <c r="FY18" s="23">
        <v>167</v>
      </c>
      <c r="FZ18" s="23">
        <v>189</v>
      </c>
      <c r="GA18" s="23">
        <v>122</v>
      </c>
      <c r="GB18" s="23">
        <v>181</v>
      </c>
      <c r="GC18" s="30">
        <f t="shared" si="50"/>
        <v>2064</v>
      </c>
      <c r="GD18" s="23">
        <v>149</v>
      </c>
      <c r="GE18" s="23">
        <v>140</v>
      </c>
      <c r="GF18" s="23">
        <v>152</v>
      </c>
      <c r="GG18" s="23">
        <v>179</v>
      </c>
      <c r="GH18" s="23">
        <v>130</v>
      </c>
      <c r="GI18" s="23">
        <v>168</v>
      </c>
      <c r="GJ18" s="23">
        <v>141</v>
      </c>
      <c r="GK18" s="23">
        <v>155</v>
      </c>
      <c r="GL18" s="23">
        <v>184</v>
      </c>
      <c r="GM18" s="23">
        <v>133</v>
      </c>
      <c r="GN18" s="23">
        <v>149</v>
      </c>
      <c r="GO18" s="23">
        <v>145</v>
      </c>
      <c r="GP18" s="30">
        <f t="shared" si="51"/>
        <v>1825</v>
      </c>
      <c r="GQ18" s="23">
        <v>144</v>
      </c>
      <c r="GR18" s="23">
        <v>116</v>
      </c>
      <c r="GS18" s="23">
        <v>127</v>
      </c>
      <c r="GT18" s="23">
        <v>135</v>
      </c>
      <c r="GU18" s="23">
        <v>153</v>
      </c>
      <c r="GV18" s="23">
        <v>141</v>
      </c>
      <c r="GW18" s="23">
        <v>182</v>
      </c>
      <c r="GX18" s="23">
        <v>194</v>
      </c>
      <c r="GY18" s="23">
        <v>164</v>
      </c>
      <c r="GZ18" s="23">
        <v>158</v>
      </c>
      <c r="HA18" s="23">
        <v>152</v>
      </c>
      <c r="HB18" s="23">
        <v>149</v>
      </c>
      <c r="HC18" s="29">
        <f t="shared" si="52"/>
        <v>1815</v>
      </c>
      <c r="HD18" s="23">
        <v>147</v>
      </c>
      <c r="HE18" s="23">
        <v>144</v>
      </c>
      <c r="HF18" s="23">
        <v>182</v>
      </c>
      <c r="HG18" s="23">
        <v>182</v>
      </c>
      <c r="HH18" s="23">
        <v>146</v>
      </c>
      <c r="HI18" s="23">
        <v>190</v>
      </c>
      <c r="HJ18" s="23">
        <v>170</v>
      </c>
      <c r="HK18" s="23">
        <v>154</v>
      </c>
      <c r="HL18" s="23">
        <v>151</v>
      </c>
      <c r="HM18" s="23">
        <v>209</v>
      </c>
      <c r="HN18" s="23">
        <v>141</v>
      </c>
      <c r="HO18" s="23">
        <v>188</v>
      </c>
      <c r="HP18" s="29">
        <f t="shared" si="53"/>
        <v>2004</v>
      </c>
      <c r="HQ18" s="23">
        <v>171</v>
      </c>
      <c r="HR18" s="23">
        <v>70</v>
      </c>
      <c r="HS18" s="23">
        <v>158</v>
      </c>
      <c r="HT18" s="23">
        <v>161</v>
      </c>
      <c r="HU18" s="23">
        <v>154</v>
      </c>
      <c r="HV18" s="23">
        <v>155</v>
      </c>
      <c r="HW18" s="23">
        <v>207</v>
      </c>
      <c r="HX18" s="23">
        <v>223</v>
      </c>
      <c r="HY18" s="23">
        <v>240</v>
      </c>
      <c r="HZ18" s="23">
        <v>213</v>
      </c>
      <c r="IA18" s="23">
        <v>195</v>
      </c>
      <c r="IB18" s="23">
        <v>236</v>
      </c>
      <c r="IC18" s="29">
        <f t="shared" si="54"/>
        <v>2183</v>
      </c>
      <c r="ID18" s="23">
        <v>198</v>
      </c>
      <c r="IE18" s="23">
        <v>152</v>
      </c>
      <c r="IF18" s="23">
        <v>164</v>
      </c>
      <c r="IG18" s="23">
        <v>151</v>
      </c>
      <c r="IH18" s="23">
        <v>211</v>
      </c>
      <c r="II18" s="23">
        <v>161</v>
      </c>
      <c r="IJ18" s="23">
        <v>421</v>
      </c>
      <c r="IK18" s="23">
        <v>227</v>
      </c>
      <c r="IL18" s="23">
        <v>182</v>
      </c>
      <c r="IM18" s="23">
        <v>270</v>
      </c>
      <c r="IN18" s="23">
        <v>186</v>
      </c>
      <c r="IO18" s="23">
        <v>126</v>
      </c>
      <c r="IP18" s="29">
        <f t="shared" si="55"/>
        <v>2449</v>
      </c>
      <c r="IQ18" s="23">
        <v>196</v>
      </c>
      <c r="IR18" s="23">
        <v>159</v>
      </c>
      <c r="IS18" s="23">
        <v>150</v>
      </c>
      <c r="IT18" s="23">
        <v>150</v>
      </c>
      <c r="IU18" s="23">
        <v>228</v>
      </c>
      <c r="IV18" s="23">
        <v>190</v>
      </c>
      <c r="IW18" s="23">
        <v>254</v>
      </c>
      <c r="IX18" s="23">
        <v>205</v>
      </c>
      <c r="IY18" s="23">
        <v>199</v>
      </c>
      <c r="IZ18" s="23">
        <v>269</v>
      </c>
      <c r="JA18" s="23">
        <v>162</v>
      </c>
      <c r="JB18" s="23">
        <v>156</v>
      </c>
      <c r="JC18" s="29">
        <f t="shared" si="56"/>
        <v>2318</v>
      </c>
      <c r="JD18" s="23">
        <v>142</v>
      </c>
      <c r="JE18" s="23">
        <v>160</v>
      </c>
      <c r="JF18" s="23">
        <v>164</v>
      </c>
      <c r="JG18" s="23">
        <v>202</v>
      </c>
      <c r="JH18" s="23">
        <v>188</v>
      </c>
      <c r="JI18" s="23">
        <v>154</v>
      </c>
      <c r="JJ18" s="23">
        <v>401</v>
      </c>
      <c r="JK18" s="23">
        <v>190</v>
      </c>
      <c r="JL18" s="23">
        <v>166</v>
      </c>
      <c r="JM18" s="23">
        <v>149</v>
      </c>
      <c r="JN18" s="23">
        <v>175</v>
      </c>
      <c r="JO18" s="23">
        <v>207</v>
      </c>
      <c r="JP18" s="29">
        <f t="shared" si="57"/>
        <v>2298</v>
      </c>
      <c r="JQ18" s="23">
        <v>170</v>
      </c>
      <c r="JR18" s="23">
        <v>133</v>
      </c>
      <c r="JS18" s="23">
        <v>90</v>
      </c>
      <c r="JT18" s="23">
        <v>163</v>
      </c>
      <c r="JU18" s="23">
        <v>745</v>
      </c>
      <c r="JV18" s="23">
        <v>191</v>
      </c>
      <c r="JW18" s="23">
        <v>162</v>
      </c>
      <c r="JX18" s="23">
        <v>211</v>
      </c>
      <c r="JY18" s="23">
        <v>124</v>
      </c>
      <c r="JZ18" s="23">
        <v>122</v>
      </c>
      <c r="KA18" s="23">
        <v>152</v>
      </c>
      <c r="KB18" s="23">
        <v>122</v>
      </c>
      <c r="KC18" s="29">
        <f t="shared" si="58"/>
        <v>2385</v>
      </c>
      <c r="KD18" s="23">
        <v>94</v>
      </c>
      <c r="KE18" s="23">
        <v>116</v>
      </c>
      <c r="KF18" s="23">
        <v>147</v>
      </c>
      <c r="KG18" s="23">
        <v>96</v>
      </c>
      <c r="KH18" s="23">
        <v>188</v>
      </c>
      <c r="KI18" s="23">
        <v>127</v>
      </c>
      <c r="KJ18" s="23">
        <v>127</v>
      </c>
      <c r="KK18" s="23">
        <v>193</v>
      </c>
      <c r="KL18" s="23">
        <v>194</v>
      </c>
      <c r="KM18" s="23">
        <v>109</v>
      </c>
      <c r="KN18" s="23">
        <v>64</v>
      </c>
      <c r="KO18" s="23">
        <v>128</v>
      </c>
      <c r="KP18" s="29">
        <f t="shared" si="59"/>
        <v>1583</v>
      </c>
      <c r="KQ18" s="23">
        <v>90</v>
      </c>
      <c r="KR18" s="23">
        <v>118</v>
      </c>
      <c r="KS18" s="23">
        <v>147</v>
      </c>
      <c r="KT18" s="23">
        <v>134</v>
      </c>
      <c r="KU18" s="23">
        <v>119</v>
      </c>
      <c r="KV18" s="153">
        <v>88</v>
      </c>
      <c r="KW18" s="23">
        <v>39</v>
      </c>
      <c r="KX18" s="23">
        <v>195</v>
      </c>
      <c r="KY18" s="23">
        <v>129</v>
      </c>
      <c r="KZ18" s="23">
        <v>115</v>
      </c>
      <c r="LA18" s="23">
        <v>105</v>
      </c>
      <c r="LB18" s="23">
        <v>132</v>
      </c>
      <c r="LC18" s="29">
        <f t="shared" si="60"/>
        <v>1411</v>
      </c>
      <c r="LD18" s="23">
        <v>71</v>
      </c>
      <c r="LE18" s="23">
        <v>80</v>
      </c>
      <c r="LF18" s="23">
        <v>142</v>
      </c>
      <c r="LG18" s="23">
        <v>110</v>
      </c>
      <c r="LH18" s="23">
        <v>161</v>
      </c>
      <c r="LI18" s="23">
        <v>181</v>
      </c>
      <c r="LJ18" s="23">
        <v>140</v>
      </c>
      <c r="LK18" s="23">
        <v>157</v>
      </c>
      <c r="LL18" s="23">
        <v>126</v>
      </c>
      <c r="LM18" s="23">
        <v>150</v>
      </c>
      <c r="LN18" s="23">
        <v>92</v>
      </c>
      <c r="LO18" s="23">
        <v>115</v>
      </c>
      <c r="LP18" s="29">
        <f t="shared" si="61"/>
        <v>1525</v>
      </c>
      <c r="LQ18" s="169">
        <v>128</v>
      </c>
      <c r="LR18" s="169">
        <v>48</v>
      </c>
      <c r="LS18" s="169">
        <v>180</v>
      </c>
      <c r="LT18" s="169">
        <v>150</v>
      </c>
      <c r="LU18" s="169">
        <v>130</v>
      </c>
      <c r="LV18" s="169">
        <v>93</v>
      </c>
      <c r="LW18" s="169">
        <v>145</v>
      </c>
      <c r="LX18" s="169">
        <v>135</v>
      </c>
      <c r="LY18" s="169">
        <v>121</v>
      </c>
      <c r="LZ18" s="169">
        <v>104</v>
      </c>
      <c r="MA18" s="169">
        <v>102</v>
      </c>
      <c r="MB18" s="169">
        <v>130</v>
      </c>
      <c r="MC18" s="29">
        <f t="shared" si="62"/>
        <v>1466</v>
      </c>
      <c r="MD18" s="169">
        <v>124</v>
      </c>
      <c r="ME18" s="169">
        <v>118</v>
      </c>
      <c r="MF18" s="169">
        <v>120</v>
      </c>
      <c r="MG18" s="169">
        <v>151</v>
      </c>
      <c r="MH18" s="169">
        <v>120</v>
      </c>
      <c r="MI18" s="169">
        <v>116</v>
      </c>
      <c r="MJ18" s="169">
        <v>135</v>
      </c>
      <c r="MK18" s="169"/>
      <c r="ML18" s="169"/>
      <c r="MM18" s="169"/>
      <c r="MN18" s="169"/>
      <c r="MO18" s="169"/>
      <c r="MP18" s="29">
        <f t="shared" si="63"/>
        <v>884</v>
      </c>
    </row>
    <row r="19" spans="1:354" ht="13.5" thickBot="1" x14ac:dyDescent="0.3">
      <c r="A19" s="189"/>
      <c r="B19" s="191"/>
      <c r="C19" s="12" t="s">
        <v>107</v>
      </c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8">
        <f t="shared" si="37"/>
        <v>0</v>
      </c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8">
        <f t="shared" si="38"/>
        <v>0</v>
      </c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8">
        <f t="shared" si="39"/>
        <v>0</v>
      </c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9">
        <f t="shared" si="40"/>
        <v>0</v>
      </c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9">
        <f t="shared" si="41"/>
        <v>0</v>
      </c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9">
        <f t="shared" si="42"/>
        <v>0</v>
      </c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9">
        <f t="shared" si="43"/>
        <v>0</v>
      </c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9">
        <f t="shared" si="44"/>
        <v>0</v>
      </c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9">
        <f t="shared" si="45"/>
        <v>0</v>
      </c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9">
        <f t="shared" si="46"/>
        <v>0</v>
      </c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9">
        <f t="shared" si="47"/>
        <v>0</v>
      </c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9">
        <f t="shared" si="48"/>
        <v>0</v>
      </c>
      <c r="FD19" s="23">
        <v>114</v>
      </c>
      <c r="FE19" s="23">
        <v>79</v>
      </c>
      <c r="FF19" s="23">
        <v>71</v>
      </c>
      <c r="FG19" s="23">
        <v>74</v>
      </c>
      <c r="FH19" s="23">
        <v>80</v>
      </c>
      <c r="FI19" s="23">
        <v>59</v>
      </c>
      <c r="FJ19" s="23">
        <v>98</v>
      </c>
      <c r="FK19" s="23">
        <v>79</v>
      </c>
      <c r="FL19" s="23">
        <v>78</v>
      </c>
      <c r="FM19" s="23">
        <v>86</v>
      </c>
      <c r="FN19" s="23">
        <v>45</v>
      </c>
      <c r="FO19" s="23">
        <v>73</v>
      </c>
      <c r="FP19" s="28">
        <f t="shared" si="49"/>
        <v>936</v>
      </c>
      <c r="FQ19" s="23">
        <v>73</v>
      </c>
      <c r="FR19" s="23">
        <v>64</v>
      </c>
      <c r="FS19" s="23">
        <v>58</v>
      </c>
      <c r="FT19" s="23">
        <v>67</v>
      </c>
      <c r="FU19" s="23">
        <v>74</v>
      </c>
      <c r="FV19" s="23">
        <v>81</v>
      </c>
      <c r="FW19" s="23">
        <v>90</v>
      </c>
      <c r="FX19" s="23">
        <v>71</v>
      </c>
      <c r="FY19" s="23">
        <v>52</v>
      </c>
      <c r="FZ19" s="23">
        <v>77</v>
      </c>
      <c r="GA19" s="23">
        <v>79</v>
      </c>
      <c r="GB19" s="23">
        <v>66</v>
      </c>
      <c r="GC19" s="30">
        <f t="shared" si="50"/>
        <v>852</v>
      </c>
      <c r="GD19" s="23">
        <v>45</v>
      </c>
      <c r="GE19" s="23">
        <v>58</v>
      </c>
      <c r="GF19" s="23">
        <v>100</v>
      </c>
      <c r="GG19" s="23">
        <v>61</v>
      </c>
      <c r="GH19" s="23">
        <v>71</v>
      </c>
      <c r="GI19" s="23">
        <v>64</v>
      </c>
      <c r="GJ19" s="23">
        <v>59</v>
      </c>
      <c r="GK19" s="23">
        <v>66</v>
      </c>
      <c r="GL19" s="23">
        <v>67</v>
      </c>
      <c r="GM19" s="23">
        <v>99</v>
      </c>
      <c r="GN19" s="23">
        <v>70</v>
      </c>
      <c r="GO19" s="23">
        <v>110</v>
      </c>
      <c r="GP19" s="30">
        <f t="shared" si="51"/>
        <v>870</v>
      </c>
      <c r="GQ19" s="23">
        <v>63</v>
      </c>
      <c r="GR19" s="23">
        <v>71</v>
      </c>
      <c r="GS19" s="23">
        <v>88</v>
      </c>
      <c r="GT19" s="23">
        <v>54</v>
      </c>
      <c r="GU19" s="23">
        <v>54</v>
      </c>
      <c r="GV19" s="23">
        <v>73</v>
      </c>
      <c r="GW19" s="23">
        <v>90</v>
      </c>
      <c r="GX19" s="23">
        <v>69</v>
      </c>
      <c r="GY19" s="23">
        <v>71</v>
      </c>
      <c r="GZ19" s="23">
        <v>78</v>
      </c>
      <c r="HA19" s="23">
        <v>88</v>
      </c>
      <c r="HB19" s="23">
        <v>79</v>
      </c>
      <c r="HC19" s="29">
        <f t="shared" si="52"/>
        <v>878</v>
      </c>
      <c r="HD19" s="23">
        <v>70</v>
      </c>
      <c r="HE19" s="23">
        <v>49</v>
      </c>
      <c r="HF19" s="23">
        <v>75</v>
      </c>
      <c r="HG19" s="23">
        <v>74</v>
      </c>
      <c r="HH19" s="23">
        <v>52</v>
      </c>
      <c r="HI19" s="23">
        <v>84</v>
      </c>
      <c r="HJ19" s="23">
        <v>79</v>
      </c>
      <c r="HK19" s="23">
        <v>90</v>
      </c>
      <c r="HL19" s="23">
        <v>60</v>
      </c>
      <c r="HM19" s="23">
        <v>65</v>
      </c>
      <c r="HN19" s="23">
        <v>54</v>
      </c>
      <c r="HO19" s="23">
        <v>69</v>
      </c>
      <c r="HP19" s="29">
        <f t="shared" si="53"/>
        <v>821</v>
      </c>
      <c r="HQ19" s="23">
        <v>75</v>
      </c>
      <c r="HR19" s="23">
        <v>86</v>
      </c>
      <c r="HS19" s="23">
        <v>94</v>
      </c>
      <c r="HT19" s="23">
        <v>84</v>
      </c>
      <c r="HU19" s="23">
        <v>54</v>
      </c>
      <c r="HV19" s="23">
        <v>84</v>
      </c>
      <c r="HW19" s="23">
        <v>80</v>
      </c>
      <c r="HX19" s="23">
        <v>96</v>
      </c>
      <c r="HY19" s="23">
        <v>92</v>
      </c>
      <c r="HZ19" s="23">
        <v>90</v>
      </c>
      <c r="IA19" s="23">
        <v>86</v>
      </c>
      <c r="IB19" s="23">
        <v>82</v>
      </c>
      <c r="IC19" s="29">
        <f t="shared" si="54"/>
        <v>1003</v>
      </c>
      <c r="ID19" s="23">
        <v>55</v>
      </c>
      <c r="IE19" s="23">
        <v>46</v>
      </c>
      <c r="IF19" s="23">
        <v>71</v>
      </c>
      <c r="IG19" s="23">
        <v>67</v>
      </c>
      <c r="IH19" s="23">
        <v>84</v>
      </c>
      <c r="II19" s="23">
        <v>98</v>
      </c>
      <c r="IJ19" s="23">
        <v>95</v>
      </c>
      <c r="IK19" s="23">
        <v>101</v>
      </c>
      <c r="IL19" s="23">
        <v>79</v>
      </c>
      <c r="IM19" s="23">
        <v>92</v>
      </c>
      <c r="IN19" s="23">
        <v>78</v>
      </c>
      <c r="IO19" s="23">
        <v>69</v>
      </c>
      <c r="IP19" s="29">
        <f t="shared" si="55"/>
        <v>935</v>
      </c>
      <c r="IQ19" s="23">
        <v>69</v>
      </c>
      <c r="IR19" s="23">
        <v>41</v>
      </c>
      <c r="IS19" s="23">
        <v>103</v>
      </c>
      <c r="IT19" s="23">
        <v>64</v>
      </c>
      <c r="IU19" s="23">
        <v>63</v>
      </c>
      <c r="IV19" s="23">
        <v>101</v>
      </c>
      <c r="IW19" s="23">
        <v>90</v>
      </c>
      <c r="IX19" s="23">
        <v>88</v>
      </c>
      <c r="IY19" s="23">
        <v>89</v>
      </c>
      <c r="IZ19" s="23">
        <v>98</v>
      </c>
      <c r="JA19" s="23">
        <v>71</v>
      </c>
      <c r="JB19" s="23">
        <v>79</v>
      </c>
      <c r="JC19" s="29">
        <f t="shared" si="56"/>
        <v>956</v>
      </c>
      <c r="JD19" s="23">
        <v>76</v>
      </c>
      <c r="JE19" s="23">
        <v>53</v>
      </c>
      <c r="JF19" s="23">
        <v>69</v>
      </c>
      <c r="JG19" s="23">
        <v>61</v>
      </c>
      <c r="JH19" s="23">
        <v>74</v>
      </c>
      <c r="JI19" s="23">
        <v>74</v>
      </c>
      <c r="JJ19" s="23">
        <v>66</v>
      </c>
      <c r="JK19" s="23">
        <v>76</v>
      </c>
      <c r="JL19" s="23">
        <v>86</v>
      </c>
      <c r="JM19" s="23">
        <v>70</v>
      </c>
      <c r="JN19" s="23">
        <v>62</v>
      </c>
      <c r="JO19" s="23">
        <v>97</v>
      </c>
      <c r="JP19" s="29">
        <f t="shared" si="57"/>
        <v>864</v>
      </c>
      <c r="JQ19" s="23">
        <v>78</v>
      </c>
      <c r="JR19" s="23">
        <v>55</v>
      </c>
      <c r="JS19" s="23">
        <v>53</v>
      </c>
      <c r="JT19" s="23">
        <v>48</v>
      </c>
      <c r="JU19" s="23">
        <v>54</v>
      </c>
      <c r="JV19" s="23">
        <v>80</v>
      </c>
      <c r="JW19" s="23">
        <v>67</v>
      </c>
      <c r="JX19" s="23">
        <v>72</v>
      </c>
      <c r="JY19" s="23">
        <v>63</v>
      </c>
      <c r="JZ19" s="23">
        <v>49</v>
      </c>
      <c r="KA19" s="23">
        <v>47</v>
      </c>
      <c r="KB19" s="23">
        <v>63</v>
      </c>
      <c r="KC19" s="29">
        <f t="shared" si="58"/>
        <v>729</v>
      </c>
      <c r="KD19" s="23">
        <v>21</v>
      </c>
      <c r="KE19" s="23">
        <v>37</v>
      </c>
      <c r="KF19" s="23">
        <v>61</v>
      </c>
      <c r="KG19" s="23">
        <v>54</v>
      </c>
      <c r="KH19" s="23">
        <v>52</v>
      </c>
      <c r="KI19" s="23">
        <v>55</v>
      </c>
      <c r="KJ19" s="23">
        <v>47</v>
      </c>
      <c r="KK19" s="23">
        <v>46</v>
      </c>
      <c r="KL19" s="23">
        <v>57</v>
      </c>
      <c r="KM19" s="23">
        <v>59</v>
      </c>
      <c r="KN19" s="23">
        <v>48</v>
      </c>
      <c r="KO19" s="23">
        <v>56</v>
      </c>
      <c r="KP19" s="29">
        <f t="shared" si="59"/>
        <v>593</v>
      </c>
      <c r="KQ19" s="23">
        <v>52</v>
      </c>
      <c r="KR19" s="23">
        <v>54</v>
      </c>
      <c r="KS19" s="23">
        <v>67</v>
      </c>
      <c r="KT19" s="23">
        <v>28</v>
      </c>
      <c r="KU19" s="23">
        <v>46</v>
      </c>
      <c r="KV19" s="153">
        <v>19</v>
      </c>
      <c r="KW19" s="23">
        <v>34</v>
      </c>
      <c r="KX19" s="23">
        <v>68</v>
      </c>
      <c r="KY19" s="23">
        <v>69</v>
      </c>
      <c r="KZ19" s="23">
        <v>40</v>
      </c>
      <c r="LA19" s="23">
        <v>52</v>
      </c>
      <c r="LB19" s="23">
        <v>54</v>
      </c>
      <c r="LC19" s="29">
        <f t="shared" si="60"/>
        <v>583</v>
      </c>
      <c r="LD19" s="23">
        <v>33</v>
      </c>
      <c r="LE19" s="23">
        <v>31</v>
      </c>
      <c r="LF19" s="23">
        <v>50</v>
      </c>
      <c r="LG19" s="23">
        <v>60</v>
      </c>
      <c r="LH19" s="23">
        <v>86</v>
      </c>
      <c r="LI19" s="23">
        <v>87</v>
      </c>
      <c r="LJ19" s="23">
        <v>58</v>
      </c>
      <c r="LK19" s="23">
        <v>61</v>
      </c>
      <c r="LL19" s="23">
        <v>60</v>
      </c>
      <c r="LM19" s="23">
        <v>59</v>
      </c>
      <c r="LN19" s="23">
        <v>48</v>
      </c>
      <c r="LO19" s="23">
        <v>60</v>
      </c>
      <c r="LP19" s="29">
        <f t="shared" si="61"/>
        <v>693</v>
      </c>
      <c r="LQ19" s="169">
        <v>28</v>
      </c>
      <c r="LR19" s="169">
        <v>57</v>
      </c>
      <c r="LS19" s="169">
        <v>60</v>
      </c>
      <c r="LT19" s="169">
        <v>73</v>
      </c>
      <c r="LU19" s="169">
        <v>63</v>
      </c>
      <c r="LV19" s="169">
        <v>41</v>
      </c>
      <c r="LW19" s="169">
        <v>77</v>
      </c>
      <c r="LX19" s="169">
        <v>41</v>
      </c>
      <c r="LY19" s="169">
        <v>61</v>
      </c>
      <c r="LZ19" s="169">
        <v>53</v>
      </c>
      <c r="MA19" s="169">
        <v>34</v>
      </c>
      <c r="MB19" s="169">
        <v>53</v>
      </c>
      <c r="MC19" s="29">
        <f t="shared" si="62"/>
        <v>641</v>
      </c>
      <c r="MD19" s="169">
        <v>49</v>
      </c>
      <c r="ME19" s="169">
        <v>59</v>
      </c>
      <c r="MF19" s="169">
        <v>48</v>
      </c>
      <c r="MG19" s="169">
        <v>71</v>
      </c>
      <c r="MH19" s="169">
        <v>52</v>
      </c>
      <c r="MI19" s="169">
        <v>57</v>
      </c>
      <c r="MJ19" s="169">
        <v>71</v>
      </c>
      <c r="MK19" s="169"/>
      <c r="ML19" s="169"/>
      <c r="MM19" s="169"/>
      <c r="MN19" s="169"/>
      <c r="MO19" s="169"/>
      <c r="MP19" s="29">
        <f t="shared" si="63"/>
        <v>407</v>
      </c>
    </row>
    <row r="20" spans="1:354" ht="13.5" thickBot="1" x14ac:dyDescent="0.3">
      <c r="A20" s="189"/>
      <c r="B20" s="191"/>
      <c r="C20" s="12" t="s">
        <v>108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8">
        <f t="shared" si="37"/>
        <v>0</v>
      </c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8">
        <f t="shared" si="38"/>
        <v>0</v>
      </c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8">
        <f t="shared" si="39"/>
        <v>0</v>
      </c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9">
        <f t="shared" si="40"/>
        <v>0</v>
      </c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9">
        <f t="shared" si="41"/>
        <v>0</v>
      </c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9">
        <f t="shared" si="42"/>
        <v>0</v>
      </c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9">
        <f t="shared" si="43"/>
        <v>0</v>
      </c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9">
        <f t="shared" si="44"/>
        <v>0</v>
      </c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9">
        <f t="shared" si="45"/>
        <v>0</v>
      </c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9">
        <f t="shared" si="46"/>
        <v>0</v>
      </c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9">
        <f t="shared" si="47"/>
        <v>0</v>
      </c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9">
        <f t="shared" si="48"/>
        <v>0</v>
      </c>
      <c r="FD20" s="23">
        <v>48</v>
      </c>
      <c r="FE20" s="23">
        <v>31</v>
      </c>
      <c r="FF20" s="23">
        <v>81</v>
      </c>
      <c r="FG20" s="23">
        <v>33</v>
      </c>
      <c r="FH20" s="23">
        <v>33</v>
      </c>
      <c r="FI20" s="23">
        <v>40</v>
      </c>
      <c r="FJ20" s="23">
        <v>37</v>
      </c>
      <c r="FK20" s="23">
        <v>37</v>
      </c>
      <c r="FL20" s="23">
        <v>38</v>
      </c>
      <c r="FM20" s="23">
        <v>34</v>
      </c>
      <c r="FN20" s="23">
        <v>35</v>
      </c>
      <c r="FO20" s="23">
        <v>43</v>
      </c>
      <c r="FP20" s="28">
        <f t="shared" si="49"/>
        <v>490</v>
      </c>
      <c r="FQ20" s="23">
        <v>28</v>
      </c>
      <c r="FR20" s="23">
        <v>27</v>
      </c>
      <c r="FS20" s="23">
        <v>29</v>
      </c>
      <c r="FT20" s="23">
        <v>40</v>
      </c>
      <c r="FU20" s="23">
        <v>23</v>
      </c>
      <c r="FV20" s="23">
        <v>32</v>
      </c>
      <c r="FW20" s="23">
        <v>46</v>
      </c>
      <c r="FX20" s="23">
        <v>50</v>
      </c>
      <c r="FY20" s="23">
        <v>42</v>
      </c>
      <c r="FZ20" s="23">
        <v>43</v>
      </c>
      <c r="GA20" s="23">
        <v>36</v>
      </c>
      <c r="GB20" s="23">
        <v>36</v>
      </c>
      <c r="GC20" s="30">
        <f t="shared" si="50"/>
        <v>432</v>
      </c>
      <c r="GD20" s="23">
        <v>19</v>
      </c>
      <c r="GE20" s="23">
        <v>28</v>
      </c>
      <c r="GF20" s="23">
        <v>25</v>
      </c>
      <c r="GG20" s="23">
        <v>29</v>
      </c>
      <c r="GH20" s="23">
        <v>41</v>
      </c>
      <c r="GI20" s="23">
        <v>46</v>
      </c>
      <c r="GJ20" s="23">
        <v>30</v>
      </c>
      <c r="GK20" s="23">
        <v>35</v>
      </c>
      <c r="GL20" s="23">
        <v>37</v>
      </c>
      <c r="GM20" s="23">
        <v>43</v>
      </c>
      <c r="GN20" s="23">
        <v>35</v>
      </c>
      <c r="GO20" s="23">
        <v>25</v>
      </c>
      <c r="GP20" s="30">
        <f t="shared" si="51"/>
        <v>393</v>
      </c>
      <c r="GQ20" s="23">
        <v>38</v>
      </c>
      <c r="GR20" s="23">
        <v>33</v>
      </c>
      <c r="GS20" s="23">
        <v>47</v>
      </c>
      <c r="GT20" s="23">
        <v>22</v>
      </c>
      <c r="GU20" s="23">
        <v>28</v>
      </c>
      <c r="GV20" s="23">
        <v>44</v>
      </c>
      <c r="GW20" s="23">
        <v>19</v>
      </c>
      <c r="GX20" s="23">
        <v>43</v>
      </c>
      <c r="GY20" s="23">
        <v>35</v>
      </c>
      <c r="GZ20" s="23">
        <v>49</v>
      </c>
      <c r="HA20" s="23">
        <v>34</v>
      </c>
      <c r="HB20" s="23">
        <v>44</v>
      </c>
      <c r="HC20" s="29">
        <f t="shared" si="52"/>
        <v>436</v>
      </c>
      <c r="HD20" s="23">
        <v>24</v>
      </c>
      <c r="HE20" s="23">
        <v>34</v>
      </c>
      <c r="HF20" s="23">
        <v>31</v>
      </c>
      <c r="HG20" s="23">
        <v>26</v>
      </c>
      <c r="HH20" s="23">
        <v>31</v>
      </c>
      <c r="HI20" s="23">
        <v>39</v>
      </c>
      <c r="HJ20" s="23">
        <v>22</v>
      </c>
      <c r="HK20" s="23">
        <v>34</v>
      </c>
      <c r="HL20" s="23">
        <v>28</v>
      </c>
      <c r="HM20" s="23">
        <v>48</v>
      </c>
      <c r="HN20" s="23">
        <v>25</v>
      </c>
      <c r="HO20" s="23">
        <v>19</v>
      </c>
      <c r="HP20" s="29">
        <f t="shared" si="53"/>
        <v>361</v>
      </c>
      <c r="HQ20" s="23">
        <v>33</v>
      </c>
      <c r="HR20" s="23">
        <v>35</v>
      </c>
      <c r="HS20" s="23">
        <v>35</v>
      </c>
      <c r="HT20" s="23">
        <v>37</v>
      </c>
      <c r="HU20" s="23">
        <v>36</v>
      </c>
      <c r="HV20" s="23">
        <v>24</v>
      </c>
      <c r="HW20" s="23">
        <v>25</v>
      </c>
      <c r="HX20" s="23">
        <v>31</v>
      </c>
      <c r="HY20" s="23">
        <v>43</v>
      </c>
      <c r="HZ20" s="23">
        <v>43</v>
      </c>
      <c r="IA20" s="23">
        <v>29</v>
      </c>
      <c r="IB20" s="23">
        <v>34</v>
      </c>
      <c r="IC20" s="29">
        <f t="shared" si="54"/>
        <v>405</v>
      </c>
      <c r="ID20" s="23">
        <v>28</v>
      </c>
      <c r="IE20" s="23">
        <v>25</v>
      </c>
      <c r="IF20" s="23">
        <v>29</v>
      </c>
      <c r="IG20" s="23">
        <v>31</v>
      </c>
      <c r="IH20" s="23">
        <v>43</v>
      </c>
      <c r="II20" s="23">
        <v>24</v>
      </c>
      <c r="IJ20" s="23">
        <v>43</v>
      </c>
      <c r="IK20" s="23">
        <v>39</v>
      </c>
      <c r="IL20" s="23">
        <v>34</v>
      </c>
      <c r="IM20" s="23">
        <v>43</v>
      </c>
      <c r="IN20" s="23">
        <v>36</v>
      </c>
      <c r="IO20" s="23">
        <v>18</v>
      </c>
      <c r="IP20" s="29">
        <f t="shared" si="55"/>
        <v>393</v>
      </c>
      <c r="IQ20" s="23">
        <v>32</v>
      </c>
      <c r="IR20" s="23">
        <v>19</v>
      </c>
      <c r="IS20" s="23">
        <v>26</v>
      </c>
      <c r="IT20" s="23">
        <v>28</v>
      </c>
      <c r="IU20" s="23">
        <v>30</v>
      </c>
      <c r="IV20" s="23">
        <v>43</v>
      </c>
      <c r="IW20" s="23">
        <v>52</v>
      </c>
      <c r="IX20" s="23">
        <v>23</v>
      </c>
      <c r="IY20" s="23">
        <v>25</v>
      </c>
      <c r="IZ20" s="23">
        <v>44</v>
      </c>
      <c r="JA20" s="23">
        <v>20</v>
      </c>
      <c r="JB20" s="23">
        <v>23</v>
      </c>
      <c r="JC20" s="29">
        <f t="shared" si="56"/>
        <v>365</v>
      </c>
      <c r="JD20" s="23">
        <v>25</v>
      </c>
      <c r="JE20" s="23">
        <v>37</v>
      </c>
      <c r="JF20" s="23">
        <v>48</v>
      </c>
      <c r="JG20" s="23">
        <v>31</v>
      </c>
      <c r="JH20" s="23">
        <v>32</v>
      </c>
      <c r="JI20" s="23">
        <v>32</v>
      </c>
      <c r="JJ20" s="23">
        <v>40</v>
      </c>
      <c r="JK20" s="23">
        <v>32</v>
      </c>
      <c r="JL20" s="23">
        <v>38</v>
      </c>
      <c r="JM20" s="23">
        <v>23</v>
      </c>
      <c r="JN20" s="23">
        <v>26</v>
      </c>
      <c r="JO20" s="23">
        <v>28</v>
      </c>
      <c r="JP20" s="29">
        <f t="shared" si="57"/>
        <v>392</v>
      </c>
      <c r="JQ20" s="23">
        <v>42</v>
      </c>
      <c r="JR20" s="23">
        <v>21</v>
      </c>
      <c r="JS20" s="23">
        <v>28</v>
      </c>
      <c r="JT20" s="23">
        <v>13</v>
      </c>
      <c r="JU20" s="23">
        <v>28</v>
      </c>
      <c r="JV20" s="23">
        <v>39</v>
      </c>
      <c r="JW20" s="23">
        <v>28</v>
      </c>
      <c r="JX20" s="23">
        <v>21</v>
      </c>
      <c r="JY20" s="23">
        <v>31</v>
      </c>
      <c r="JZ20" s="23">
        <v>29</v>
      </c>
      <c r="KA20" s="23">
        <v>22</v>
      </c>
      <c r="KB20" s="23">
        <v>28</v>
      </c>
      <c r="KC20" s="29">
        <f t="shared" si="58"/>
        <v>330</v>
      </c>
      <c r="KD20" s="23">
        <v>22</v>
      </c>
      <c r="KE20" s="23">
        <v>26</v>
      </c>
      <c r="KF20" s="23">
        <v>24</v>
      </c>
      <c r="KG20" s="23">
        <v>26</v>
      </c>
      <c r="KH20" s="23">
        <v>25</v>
      </c>
      <c r="KI20" s="23">
        <v>32</v>
      </c>
      <c r="KJ20" s="23">
        <v>28</v>
      </c>
      <c r="KK20" s="23">
        <v>32</v>
      </c>
      <c r="KL20" s="23">
        <v>23</v>
      </c>
      <c r="KM20" s="23">
        <v>29</v>
      </c>
      <c r="KN20" s="23">
        <v>30</v>
      </c>
      <c r="KO20" s="23">
        <v>19</v>
      </c>
      <c r="KP20" s="29">
        <f t="shared" si="59"/>
        <v>316</v>
      </c>
      <c r="KQ20" s="23">
        <v>23</v>
      </c>
      <c r="KR20" s="23">
        <v>13</v>
      </c>
      <c r="KS20" s="23">
        <v>30</v>
      </c>
      <c r="KT20" s="23">
        <v>32</v>
      </c>
      <c r="KU20" s="23">
        <v>18</v>
      </c>
      <c r="KV20" s="153">
        <v>13</v>
      </c>
      <c r="KW20" s="23">
        <v>11</v>
      </c>
      <c r="KX20" s="23">
        <v>58</v>
      </c>
      <c r="KY20" s="23">
        <v>31</v>
      </c>
      <c r="KZ20" s="23">
        <v>19</v>
      </c>
      <c r="LA20" s="23">
        <v>19</v>
      </c>
      <c r="LB20" s="23">
        <v>18</v>
      </c>
      <c r="LC20" s="29">
        <f t="shared" si="60"/>
        <v>285</v>
      </c>
      <c r="LD20" s="23">
        <v>20</v>
      </c>
      <c r="LE20" s="23">
        <v>21</v>
      </c>
      <c r="LF20" s="23">
        <v>29</v>
      </c>
      <c r="LG20" s="23">
        <v>27</v>
      </c>
      <c r="LH20" s="23">
        <v>25</v>
      </c>
      <c r="LI20" s="23">
        <v>58</v>
      </c>
      <c r="LJ20" s="23">
        <v>27</v>
      </c>
      <c r="LK20" s="23">
        <v>29</v>
      </c>
      <c r="LL20" s="23">
        <v>19</v>
      </c>
      <c r="LM20" s="23">
        <v>24</v>
      </c>
      <c r="LN20" s="23">
        <v>28</v>
      </c>
      <c r="LO20" s="23">
        <v>35</v>
      </c>
      <c r="LP20" s="29">
        <f t="shared" si="61"/>
        <v>342</v>
      </c>
      <c r="LQ20" s="169">
        <v>21</v>
      </c>
      <c r="LR20" s="169">
        <v>21</v>
      </c>
      <c r="LS20" s="169">
        <v>41</v>
      </c>
      <c r="LT20" s="169">
        <v>20</v>
      </c>
      <c r="LU20" s="169">
        <v>24</v>
      </c>
      <c r="LV20" s="169">
        <v>35</v>
      </c>
      <c r="LW20" s="169">
        <v>36</v>
      </c>
      <c r="LX20" s="169">
        <v>33</v>
      </c>
      <c r="LY20" s="169">
        <v>18</v>
      </c>
      <c r="LZ20" s="169">
        <v>19</v>
      </c>
      <c r="MA20" s="169">
        <v>19</v>
      </c>
      <c r="MB20" s="169">
        <v>31</v>
      </c>
      <c r="MC20" s="29">
        <f t="shared" si="62"/>
        <v>318</v>
      </c>
      <c r="MD20" s="169">
        <v>32</v>
      </c>
      <c r="ME20" s="169">
        <v>19</v>
      </c>
      <c r="MF20" s="169">
        <v>31</v>
      </c>
      <c r="MG20" s="169">
        <v>31</v>
      </c>
      <c r="MH20" s="169">
        <v>18</v>
      </c>
      <c r="MI20" s="169">
        <v>24</v>
      </c>
      <c r="MJ20" s="169">
        <v>20</v>
      </c>
      <c r="MK20" s="169"/>
      <c r="ML20" s="169"/>
      <c r="MM20" s="169"/>
      <c r="MN20" s="169"/>
      <c r="MO20" s="169"/>
      <c r="MP20" s="29">
        <f t="shared" si="63"/>
        <v>175</v>
      </c>
    </row>
    <row r="21" spans="1:354" ht="13.5" thickBot="1" x14ac:dyDescent="0.3">
      <c r="A21" s="189"/>
      <c r="B21" s="191"/>
      <c r="C21" s="12" t="s">
        <v>109</v>
      </c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8">
        <f t="shared" si="37"/>
        <v>0</v>
      </c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8">
        <f t="shared" si="38"/>
        <v>0</v>
      </c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8">
        <f t="shared" si="39"/>
        <v>0</v>
      </c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9">
        <f t="shared" si="40"/>
        <v>0</v>
      </c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9">
        <f t="shared" si="41"/>
        <v>0</v>
      </c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9">
        <f t="shared" si="42"/>
        <v>0</v>
      </c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9">
        <f t="shared" si="43"/>
        <v>0</v>
      </c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9">
        <f t="shared" si="44"/>
        <v>0</v>
      </c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9">
        <f t="shared" si="45"/>
        <v>0</v>
      </c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9">
        <f t="shared" si="46"/>
        <v>0</v>
      </c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9">
        <f t="shared" si="47"/>
        <v>0</v>
      </c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9">
        <f t="shared" si="48"/>
        <v>0</v>
      </c>
      <c r="FD21" s="23">
        <v>307</v>
      </c>
      <c r="FE21" s="23">
        <v>178</v>
      </c>
      <c r="FF21" s="23">
        <v>187</v>
      </c>
      <c r="FG21" s="23">
        <v>197</v>
      </c>
      <c r="FH21" s="23">
        <v>168</v>
      </c>
      <c r="FI21" s="23">
        <v>176</v>
      </c>
      <c r="FJ21" s="23">
        <v>157</v>
      </c>
      <c r="FK21" s="23">
        <v>151</v>
      </c>
      <c r="FL21" s="23">
        <v>170</v>
      </c>
      <c r="FM21" s="23">
        <v>156</v>
      </c>
      <c r="FN21" s="23">
        <v>120</v>
      </c>
      <c r="FO21" s="23">
        <v>117</v>
      </c>
      <c r="FP21" s="28">
        <f t="shared" si="49"/>
        <v>2084</v>
      </c>
      <c r="FQ21" s="23">
        <v>141</v>
      </c>
      <c r="FR21" s="23">
        <v>131</v>
      </c>
      <c r="FS21" s="23">
        <v>137</v>
      </c>
      <c r="FT21" s="23">
        <v>135</v>
      </c>
      <c r="FU21" s="23">
        <v>118</v>
      </c>
      <c r="FV21" s="23">
        <v>118</v>
      </c>
      <c r="FW21" s="23">
        <v>170</v>
      </c>
      <c r="FX21" s="23">
        <v>105</v>
      </c>
      <c r="FY21" s="23">
        <v>132</v>
      </c>
      <c r="FZ21" s="23">
        <v>142</v>
      </c>
      <c r="GA21" s="23">
        <v>69</v>
      </c>
      <c r="GB21" s="23">
        <v>118</v>
      </c>
      <c r="GC21" s="30">
        <f t="shared" si="50"/>
        <v>1516</v>
      </c>
      <c r="GD21" s="23">
        <v>160</v>
      </c>
      <c r="GE21" s="23">
        <v>121</v>
      </c>
      <c r="GF21" s="23">
        <v>129</v>
      </c>
      <c r="GG21" s="23">
        <v>146</v>
      </c>
      <c r="GH21" s="23">
        <v>118</v>
      </c>
      <c r="GI21" s="23">
        <v>121</v>
      </c>
      <c r="GJ21" s="23">
        <v>164</v>
      </c>
      <c r="GK21" s="23">
        <v>149</v>
      </c>
      <c r="GL21" s="23">
        <v>174</v>
      </c>
      <c r="GM21" s="23">
        <v>146</v>
      </c>
      <c r="GN21" s="23">
        <v>136</v>
      </c>
      <c r="GO21" s="23">
        <v>107</v>
      </c>
      <c r="GP21" s="30">
        <f t="shared" si="51"/>
        <v>1671</v>
      </c>
      <c r="GQ21" s="23">
        <v>162</v>
      </c>
      <c r="GR21" s="23">
        <v>106</v>
      </c>
      <c r="GS21" s="23">
        <v>121</v>
      </c>
      <c r="GT21" s="23">
        <v>103</v>
      </c>
      <c r="GU21" s="23">
        <v>115</v>
      </c>
      <c r="GV21" s="23">
        <v>149</v>
      </c>
      <c r="GW21" s="23">
        <v>130</v>
      </c>
      <c r="GX21" s="23">
        <v>165</v>
      </c>
      <c r="GY21" s="23">
        <v>147</v>
      </c>
      <c r="GZ21" s="23">
        <v>109</v>
      </c>
      <c r="HA21" s="23">
        <v>130</v>
      </c>
      <c r="HB21" s="23">
        <v>130</v>
      </c>
      <c r="HC21" s="29">
        <f t="shared" si="52"/>
        <v>1567</v>
      </c>
      <c r="HD21" s="23">
        <v>136</v>
      </c>
      <c r="HE21" s="23">
        <v>119</v>
      </c>
      <c r="HF21" s="23">
        <v>129</v>
      </c>
      <c r="HG21" s="23">
        <v>96</v>
      </c>
      <c r="HH21" s="23">
        <v>127</v>
      </c>
      <c r="HI21" s="23">
        <v>121</v>
      </c>
      <c r="HJ21" s="23">
        <v>108</v>
      </c>
      <c r="HK21" s="23">
        <v>140</v>
      </c>
      <c r="HL21" s="23">
        <v>115</v>
      </c>
      <c r="HM21" s="23">
        <v>115</v>
      </c>
      <c r="HN21" s="23">
        <v>138</v>
      </c>
      <c r="HO21" s="23">
        <v>125</v>
      </c>
      <c r="HP21" s="29">
        <f t="shared" si="53"/>
        <v>1469</v>
      </c>
      <c r="HQ21" s="23">
        <v>102</v>
      </c>
      <c r="HR21" s="23">
        <v>110</v>
      </c>
      <c r="HS21" s="23">
        <v>125</v>
      </c>
      <c r="HT21" s="23">
        <v>92</v>
      </c>
      <c r="HU21" s="23">
        <v>138</v>
      </c>
      <c r="HV21" s="23">
        <v>120</v>
      </c>
      <c r="HW21" s="23">
        <v>141</v>
      </c>
      <c r="HX21" s="23">
        <v>148</v>
      </c>
      <c r="HY21" s="23">
        <v>135</v>
      </c>
      <c r="HZ21" s="23">
        <v>148</v>
      </c>
      <c r="IA21" s="23">
        <v>136</v>
      </c>
      <c r="IB21" s="23">
        <v>113</v>
      </c>
      <c r="IC21" s="29">
        <f t="shared" si="54"/>
        <v>1508</v>
      </c>
      <c r="ID21" s="23">
        <v>100</v>
      </c>
      <c r="IE21" s="23">
        <v>119</v>
      </c>
      <c r="IF21" s="23">
        <v>126</v>
      </c>
      <c r="IG21" s="23">
        <v>116</v>
      </c>
      <c r="IH21" s="23">
        <v>126</v>
      </c>
      <c r="II21" s="23">
        <v>153</v>
      </c>
      <c r="IJ21" s="23">
        <v>134</v>
      </c>
      <c r="IK21" s="23">
        <v>161</v>
      </c>
      <c r="IL21" s="23">
        <v>107</v>
      </c>
      <c r="IM21" s="23">
        <v>191</v>
      </c>
      <c r="IN21" s="23">
        <v>100</v>
      </c>
      <c r="IO21" s="23">
        <v>138</v>
      </c>
      <c r="IP21" s="29">
        <f t="shared" si="55"/>
        <v>1571</v>
      </c>
      <c r="IQ21" s="23">
        <v>150</v>
      </c>
      <c r="IR21" s="23">
        <v>125</v>
      </c>
      <c r="IS21" s="23">
        <v>82</v>
      </c>
      <c r="IT21" s="23">
        <v>113</v>
      </c>
      <c r="IU21" s="23">
        <v>147</v>
      </c>
      <c r="IV21" s="23">
        <v>116</v>
      </c>
      <c r="IW21" s="23">
        <v>145</v>
      </c>
      <c r="IX21" s="23">
        <v>123</v>
      </c>
      <c r="IY21" s="23">
        <v>134</v>
      </c>
      <c r="IZ21" s="23">
        <v>169</v>
      </c>
      <c r="JA21" s="23">
        <v>138</v>
      </c>
      <c r="JB21" s="23">
        <v>100</v>
      </c>
      <c r="JC21" s="29">
        <f t="shared" si="56"/>
        <v>1542</v>
      </c>
      <c r="JD21" s="23">
        <v>132</v>
      </c>
      <c r="JE21" s="23">
        <v>110</v>
      </c>
      <c r="JF21" s="23">
        <v>105</v>
      </c>
      <c r="JG21" s="23">
        <v>121</v>
      </c>
      <c r="JH21" s="23">
        <v>119</v>
      </c>
      <c r="JI21" s="23">
        <v>118</v>
      </c>
      <c r="JJ21" s="23">
        <v>159</v>
      </c>
      <c r="JK21" s="23">
        <v>91</v>
      </c>
      <c r="JL21" s="23">
        <v>151</v>
      </c>
      <c r="JM21" s="23">
        <v>121</v>
      </c>
      <c r="JN21" s="23">
        <v>131</v>
      </c>
      <c r="JO21" s="23">
        <v>103</v>
      </c>
      <c r="JP21" s="29">
        <f t="shared" si="57"/>
        <v>1461</v>
      </c>
      <c r="JQ21" s="23">
        <v>126</v>
      </c>
      <c r="JR21" s="23">
        <v>121</v>
      </c>
      <c r="JS21" s="23">
        <v>64</v>
      </c>
      <c r="JT21" s="23">
        <v>76</v>
      </c>
      <c r="JU21" s="23">
        <v>129</v>
      </c>
      <c r="JV21" s="23">
        <v>151</v>
      </c>
      <c r="JW21" s="23">
        <v>120</v>
      </c>
      <c r="JX21" s="23">
        <v>125</v>
      </c>
      <c r="JY21" s="23">
        <v>120</v>
      </c>
      <c r="JZ21" s="23">
        <v>105</v>
      </c>
      <c r="KA21" s="23">
        <v>77</v>
      </c>
      <c r="KB21" s="23">
        <v>119</v>
      </c>
      <c r="KC21" s="29">
        <f t="shared" si="58"/>
        <v>1333</v>
      </c>
      <c r="KD21" s="23">
        <v>69</v>
      </c>
      <c r="KE21" s="23">
        <v>88</v>
      </c>
      <c r="KF21" s="23">
        <v>120</v>
      </c>
      <c r="KG21" s="23">
        <v>100</v>
      </c>
      <c r="KH21" s="23">
        <v>105</v>
      </c>
      <c r="KI21" s="23">
        <v>114</v>
      </c>
      <c r="KJ21" s="23">
        <v>66</v>
      </c>
      <c r="KK21" s="23">
        <v>66</v>
      </c>
      <c r="KL21" s="23">
        <v>140</v>
      </c>
      <c r="KM21" s="23">
        <v>121</v>
      </c>
      <c r="KN21" s="23">
        <v>102</v>
      </c>
      <c r="KO21" s="23">
        <v>100</v>
      </c>
      <c r="KP21" s="29">
        <f t="shared" si="59"/>
        <v>1191</v>
      </c>
      <c r="KQ21" s="23">
        <v>90</v>
      </c>
      <c r="KR21" s="23">
        <v>69</v>
      </c>
      <c r="KS21" s="23">
        <v>128</v>
      </c>
      <c r="KT21" s="23">
        <v>73</v>
      </c>
      <c r="KU21" s="23">
        <v>88</v>
      </c>
      <c r="KV21" s="153">
        <v>24</v>
      </c>
      <c r="KW21" s="23">
        <v>11</v>
      </c>
      <c r="KX21" s="23">
        <v>133</v>
      </c>
      <c r="KY21" s="23">
        <v>110</v>
      </c>
      <c r="KZ21" s="23">
        <v>95</v>
      </c>
      <c r="LA21" s="23">
        <v>91</v>
      </c>
      <c r="LB21" s="23">
        <v>80</v>
      </c>
      <c r="LC21" s="29">
        <f t="shared" si="60"/>
        <v>992</v>
      </c>
      <c r="LD21" s="23">
        <v>64</v>
      </c>
      <c r="LE21" s="23">
        <v>72</v>
      </c>
      <c r="LF21" s="23">
        <v>90</v>
      </c>
      <c r="LG21" s="23">
        <v>74</v>
      </c>
      <c r="LH21" s="23">
        <v>140</v>
      </c>
      <c r="LI21" s="23">
        <v>83</v>
      </c>
      <c r="LJ21" s="23">
        <v>118</v>
      </c>
      <c r="LK21" s="23">
        <v>97</v>
      </c>
      <c r="LL21" s="23">
        <v>95</v>
      </c>
      <c r="LM21" s="23">
        <v>116</v>
      </c>
      <c r="LN21" s="23">
        <v>94</v>
      </c>
      <c r="LO21" s="23">
        <v>79</v>
      </c>
      <c r="LP21" s="29">
        <f t="shared" si="61"/>
        <v>1122</v>
      </c>
      <c r="LQ21" s="169">
        <v>69</v>
      </c>
      <c r="LR21" s="169">
        <v>67</v>
      </c>
      <c r="LS21" s="169">
        <v>96</v>
      </c>
      <c r="LT21" s="169">
        <v>0</v>
      </c>
      <c r="LU21" s="169">
        <v>88</v>
      </c>
      <c r="LV21" s="169">
        <v>97</v>
      </c>
      <c r="LW21" s="169">
        <v>101</v>
      </c>
      <c r="LX21" s="169">
        <v>105</v>
      </c>
      <c r="LY21" s="169">
        <v>73</v>
      </c>
      <c r="LZ21" s="169">
        <v>0</v>
      </c>
      <c r="MA21" s="169">
        <v>0</v>
      </c>
      <c r="MB21" s="169">
        <v>216</v>
      </c>
      <c r="MC21" s="29">
        <f t="shared" si="62"/>
        <v>912</v>
      </c>
      <c r="MD21" s="169">
        <v>130</v>
      </c>
      <c r="ME21" s="169">
        <v>91</v>
      </c>
      <c r="MF21" s="169">
        <v>78</v>
      </c>
      <c r="MG21" s="169">
        <v>103</v>
      </c>
      <c r="MH21" s="169">
        <v>81</v>
      </c>
      <c r="MI21" s="169">
        <v>68</v>
      </c>
      <c r="MJ21" s="169">
        <v>86</v>
      </c>
      <c r="MK21" s="169"/>
      <c r="ML21" s="169"/>
      <c r="MM21" s="169"/>
      <c r="MN21" s="169"/>
      <c r="MO21" s="169"/>
      <c r="MP21" s="29">
        <f t="shared" si="63"/>
        <v>637</v>
      </c>
    </row>
    <row r="22" spans="1:354" ht="13.5" thickBot="1" x14ac:dyDescent="0.3">
      <c r="A22" s="189"/>
      <c r="B22" s="191"/>
      <c r="C22" s="12" t="s">
        <v>110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8">
        <f t="shared" si="37"/>
        <v>0</v>
      </c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8">
        <f t="shared" si="38"/>
        <v>0</v>
      </c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8">
        <f t="shared" si="39"/>
        <v>0</v>
      </c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9">
        <f t="shared" si="40"/>
        <v>0</v>
      </c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9">
        <f t="shared" si="41"/>
        <v>0</v>
      </c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9">
        <f t="shared" si="42"/>
        <v>0</v>
      </c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9">
        <f t="shared" si="43"/>
        <v>0</v>
      </c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9">
        <f t="shared" si="44"/>
        <v>0</v>
      </c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9">
        <f t="shared" si="45"/>
        <v>0</v>
      </c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9">
        <f t="shared" si="46"/>
        <v>0</v>
      </c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9">
        <f t="shared" si="47"/>
        <v>0</v>
      </c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9">
        <f t="shared" si="48"/>
        <v>0</v>
      </c>
      <c r="FD22" s="23">
        <v>78</v>
      </c>
      <c r="FE22" s="23">
        <v>56</v>
      </c>
      <c r="FF22" s="23">
        <v>71</v>
      </c>
      <c r="FG22" s="23">
        <v>98</v>
      </c>
      <c r="FH22" s="23">
        <v>62</v>
      </c>
      <c r="FI22" s="23">
        <v>64</v>
      </c>
      <c r="FJ22" s="23">
        <v>93</v>
      </c>
      <c r="FK22" s="23">
        <v>74</v>
      </c>
      <c r="FL22" s="23">
        <v>91</v>
      </c>
      <c r="FM22" s="23">
        <v>80</v>
      </c>
      <c r="FN22" s="23">
        <v>68</v>
      </c>
      <c r="FO22" s="23">
        <v>68</v>
      </c>
      <c r="FP22" s="28">
        <f t="shared" si="49"/>
        <v>903</v>
      </c>
      <c r="FQ22" s="23">
        <v>91</v>
      </c>
      <c r="FR22" s="23">
        <v>65</v>
      </c>
      <c r="FS22" s="23">
        <v>92</v>
      </c>
      <c r="FT22" s="23">
        <v>68</v>
      </c>
      <c r="FU22" s="23">
        <v>81</v>
      </c>
      <c r="FV22" s="23">
        <v>91</v>
      </c>
      <c r="FW22" s="23">
        <v>78</v>
      </c>
      <c r="FX22" s="23">
        <v>101</v>
      </c>
      <c r="FY22" s="23">
        <v>77</v>
      </c>
      <c r="FZ22" s="23">
        <v>68</v>
      </c>
      <c r="GA22" s="23">
        <v>74</v>
      </c>
      <c r="GB22" s="23">
        <v>80</v>
      </c>
      <c r="GC22" s="30">
        <f t="shared" si="50"/>
        <v>966</v>
      </c>
      <c r="GD22" s="23">
        <v>89</v>
      </c>
      <c r="GE22" s="23">
        <v>65</v>
      </c>
      <c r="GF22" s="23">
        <v>87</v>
      </c>
      <c r="GG22" s="23">
        <v>80</v>
      </c>
      <c r="GH22" s="23">
        <v>68</v>
      </c>
      <c r="GI22" s="23">
        <v>71</v>
      </c>
      <c r="GJ22" s="23">
        <v>69</v>
      </c>
      <c r="GK22" s="23">
        <v>100</v>
      </c>
      <c r="GL22" s="23">
        <v>75</v>
      </c>
      <c r="GM22" s="23">
        <v>77</v>
      </c>
      <c r="GN22" s="23">
        <v>68</v>
      </c>
      <c r="GO22" s="23">
        <v>61</v>
      </c>
      <c r="GP22" s="30">
        <f t="shared" si="51"/>
        <v>910</v>
      </c>
      <c r="GQ22" s="23">
        <v>65</v>
      </c>
      <c r="GR22" s="23">
        <v>65</v>
      </c>
      <c r="GS22" s="23">
        <v>86</v>
      </c>
      <c r="GT22" s="23">
        <v>72</v>
      </c>
      <c r="GU22" s="23">
        <v>85</v>
      </c>
      <c r="GV22" s="23">
        <v>133</v>
      </c>
      <c r="GW22" s="23">
        <v>75</v>
      </c>
      <c r="GX22" s="23">
        <v>102</v>
      </c>
      <c r="GY22" s="23">
        <v>81</v>
      </c>
      <c r="GZ22" s="23">
        <v>78</v>
      </c>
      <c r="HA22" s="23">
        <v>74</v>
      </c>
      <c r="HB22" s="23">
        <v>75</v>
      </c>
      <c r="HC22" s="29">
        <f t="shared" si="52"/>
        <v>991</v>
      </c>
      <c r="HD22" s="23">
        <v>66</v>
      </c>
      <c r="HE22" s="23">
        <v>57</v>
      </c>
      <c r="HF22" s="23">
        <v>71</v>
      </c>
      <c r="HG22" s="23">
        <v>71</v>
      </c>
      <c r="HH22" s="23">
        <v>75</v>
      </c>
      <c r="HI22" s="23">
        <v>71</v>
      </c>
      <c r="HJ22" s="23">
        <v>82</v>
      </c>
      <c r="HK22" s="23">
        <v>91</v>
      </c>
      <c r="HL22" s="23">
        <v>81</v>
      </c>
      <c r="HM22" s="23">
        <v>73</v>
      </c>
      <c r="HN22" s="23">
        <v>67</v>
      </c>
      <c r="HO22" s="23">
        <v>70</v>
      </c>
      <c r="HP22" s="29">
        <f t="shared" si="53"/>
        <v>875</v>
      </c>
      <c r="HQ22" s="23">
        <v>60</v>
      </c>
      <c r="HR22" s="23">
        <v>92</v>
      </c>
      <c r="HS22" s="23">
        <v>80</v>
      </c>
      <c r="HT22" s="23">
        <v>65</v>
      </c>
      <c r="HU22" s="23">
        <v>68</v>
      </c>
      <c r="HV22" s="23">
        <v>71</v>
      </c>
      <c r="HW22" s="23">
        <v>97</v>
      </c>
      <c r="HX22" s="23">
        <v>98</v>
      </c>
      <c r="HY22" s="23">
        <v>87</v>
      </c>
      <c r="HZ22" s="23">
        <v>99</v>
      </c>
      <c r="IA22" s="23">
        <v>87</v>
      </c>
      <c r="IB22" s="23">
        <v>76</v>
      </c>
      <c r="IC22" s="29">
        <f t="shared" si="54"/>
        <v>980</v>
      </c>
      <c r="ID22" s="23">
        <v>90</v>
      </c>
      <c r="IE22" s="23">
        <v>58</v>
      </c>
      <c r="IF22" s="23">
        <v>69</v>
      </c>
      <c r="IG22" s="23">
        <v>54</v>
      </c>
      <c r="IH22" s="23">
        <v>93</v>
      </c>
      <c r="II22" s="23">
        <v>59</v>
      </c>
      <c r="IJ22" s="23">
        <v>99</v>
      </c>
      <c r="IK22" s="23">
        <v>87</v>
      </c>
      <c r="IL22" s="23">
        <v>69</v>
      </c>
      <c r="IM22" s="23">
        <v>101</v>
      </c>
      <c r="IN22" s="23">
        <v>67</v>
      </c>
      <c r="IO22" s="23">
        <v>82</v>
      </c>
      <c r="IP22" s="29">
        <f t="shared" si="55"/>
        <v>928</v>
      </c>
      <c r="IQ22" s="23">
        <v>65</v>
      </c>
      <c r="IR22" s="23">
        <v>79</v>
      </c>
      <c r="IS22" s="23">
        <v>73</v>
      </c>
      <c r="IT22" s="23">
        <v>68</v>
      </c>
      <c r="IU22" s="23">
        <v>100</v>
      </c>
      <c r="IV22" s="23">
        <v>74</v>
      </c>
      <c r="IW22" s="23">
        <v>81</v>
      </c>
      <c r="IX22" s="23">
        <v>88</v>
      </c>
      <c r="IY22" s="23">
        <v>99</v>
      </c>
      <c r="IZ22" s="23">
        <v>84</v>
      </c>
      <c r="JA22" s="23">
        <v>76</v>
      </c>
      <c r="JB22" s="23">
        <v>51</v>
      </c>
      <c r="JC22" s="29">
        <f t="shared" si="56"/>
        <v>938</v>
      </c>
      <c r="JD22" s="23">
        <v>84</v>
      </c>
      <c r="JE22" s="23">
        <v>61</v>
      </c>
      <c r="JF22" s="23">
        <v>63</v>
      </c>
      <c r="JG22" s="23">
        <v>68</v>
      </c>
      <c r="JH22" s="23">
        <v>81</v>
      </c>
      <c r="JI22" s="23">
        <v>68</v>
      </c>
      <c r="JJ22" s="23">
        <v>98</v>
      </c>
      <c r="JK22" s="23">
        <v>81</v>
      </c>
      <c r="JL22" s="23">
        <v>89</v>
      </c>
      <c r="JM22" s="23">
        <v>45</v>
      </c>
      <c r="JN22" s="23">
        <v>66</v>
      </c>
      <c r="JO22" s="23">
        <v>87</v>
      </c>
      <c r="JP22" s="29">
        <f t="shared" si="57"/>
        <v>891</v>
      </c>
      <c r="JQ22" s="23">
        <v>63</v>
      </c>
      <c r="JR22" s="23">
        <v>46</v>
      </c>
      <c r="JS22" s="23">
        <v>34</v>
      </c>
      <c r="JT22" s="23">
        <v>75</v>
      </c>
      <c r="JU22" s="23">
        <v>56</v>
      </c>
      <c r="JV22" s="23">
        <v>87</v>
      </c>
      <c r="JW22" s="23">
        <v>86</v>
      </c>
      <c r="JX22" s="23">
        <v>71</v>
      </c>
      <c r="JY22" s="23">
        <v>62</v>
      </c>
      <c r="JZ22" s="23">
        <v>75</v>
      </c>
      <c r="KA22" s="23">
        <v>50</v>
      </c>
      <c r="KB22" s="23">
        <v>61</v>
      </c>
      <c r="KC22" s="29">
        <f t="shared" si="58"/>
        <v>766</v>
      </c>
      <c r="KD22" s="23">
        <v>45</v>
      </c>
      <c r="KE22" s="23">
        <v>47</v>
      </c>
      <c r="KF22" s="23">
        <v>81</v>
      </c>
      <c r="KG22" s="23">
        <v>56</v>
      </c>
      <c r="KH22" s="23">
        <v>71</v>
      </c>
      <c r="KI22" s="23">
        <v>61</v>
      </c>
      <c r="KJ22" s="23">
        <v>62</v>
      </c>
      <c r="KK22" s="23">
        <v>75</v>
      </c>
      <c r="KL22" s="23">
        <v>87</v>
      </c>
      <c r="KM22" s="23">
        <v>76</v>
      </c>
      <c r="KN22" s="23">
        <v>64</v>
      </c>
      <c r="KO22" s="23">
        <v>66</v>
      </c>
      <c r="KP22" s="29">
        <f t="shared" si="59"/>
        <v>791</v>
      </c>
      <c r="KQ22" s="23">
        <v>40</v>
      </c>
      <c r="KR22" s="23">
        <v>38</v>
      </c>
      <c r="KS22" s="23">
        <v>59</v>
      </c>
      <c r="KT22" s="23">
        <v>59</v>
      </c>
      <c r="KU22" s="23">
        <v>54</v>
      </c>
      <c r="KV22" s="153">
        <v>11</v>
      </c>
      <c r="KW22" s="23">
        <v>0</v>
      </c>
      <c r="KX22" s="23">
        <v>106</v>
      </c>
      <c r="KY22" s="23">
        <v>90</v>
      </c>
      <c r="KZ22" s="23">
        <v>29</v>
      </c>
      <c r="LA22" s="23">
        <v>63</v>
      </c>
      <c r="LB22" s="23">
        <v>53</v>
      </c>
      <c r="LC22" s="29">
        <f t="shared" si="60"/>
        <v>602</v>
      </c>
      <c r="LD22" s="23">
        <v>26</v>
      </c>
      <c r="LE22" s="23">
        <v>31</v>
      </c>
      <c r="LF22" s="23">
        <v>43</v>
      </c>
      <c r="LG22" s="23">
        <v>36</v>
      </c>
      <c r="LH22" s="23">
        <v>76</v>
      </c>
      <c r="LI22" s="23">
        <v>48</v>
      </c>
      <c r="LJ22" s="23">
        <v>67</v>
      </c>
      <c r="LK22" s="23">
        <v>63</v>
      </c>
      <c r="LL22" s="23">
        <v>46</v>
      </c>
      <c r="LM22" s="23">
        <v>47</v>
      </c>
      <c r="LN22" s="23">
        <v>46</v>
      </c>
      <c r="LO22" s="23">
        <v>46</v>
      </c>
      <c r="LP22" s="29">
        <f t="shared" si="61"/>
        <v>575</v>
      </c>
      <c r="LQ22" s="169">
        <v>54</v>
      </c>
      <c r="LR22" s="169">
        <v>36</v>
      </c>
      <c r="LS22" s="169">
        <v>47</v>
      </c>
      <c r="LT22" s="169">
        <v>58</v>
      </c>
      <c r="LU22" s="169">
        <v>77</v>
      </c>
      <c r="LV22" s="169">
        <v>47</v>
      </c>
      <c r="LW22" s="169">
        <v>79</v>
      </c>
      <c r="LX22" s="169">
        <v>59</v>
      </c>
      <c r="LY22" s="169">
        <v>45</v>
      </c>
      <c r="LZ22" s="169">
        <v>0</v>
      </c>
      <c r="MA22" s="169">
        <v>0</v>
      </c>
      <c r="MB22" s="169">
        <v>83</v>
      </c>
      <c r="MC22" s="29">
        <f t="shared" si="62"/>
        <v>585</v>
      </c>
      <c r="MD22" s="169">
        <v>70</v>
      </c>
      <c r="ME22" s="169">
        <v>50</v>
      </c>
      <c r="MF22" s="169">
        <v>68</v>
      </c>
      <c r="MG22" s="169">
        <v>59</v>
      </c>
      <c r="MH22" s="169">
        <v>48</v>
      </c>
      <c r="MI22" s="169">
        <v>65</v>
      </c>
      <c r="MJ22" s="169">
        <v>48</v>
      </c>
      <c r="MK22" s="169"/>
      <c r="ML22" s="169"/>
      <c r="MM22" s="169"/>
      <c r="MN22" s="169"/>
      <c r="MO22" s="169"/>
      <c r="MP22" s="29">
        <f t="shared" si="63"/>
        <v>408</v>
      </c>
    </row>
    <row r="23" spans="1:354" ht="13.5" thickBot="1" x14ac:dyDescent="0.3">
      <c r="A23" s="189"/>
      <c r="B23" s="191"/>
      <c r="C23" s="12" t="s">
        <v>111</v>
      </c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8">
        <f t="shared" si="37"/>
        <v>0</v>
      </c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8">
        <f t="shared" si="38"/>
        <v>0</v>
      </c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8">
        <f t="shared" si="39"/>
        <v>0</v>
      </c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9">
        <f t="shared" si="40"/>
        <v>0</v>
      </c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9">
        <f t="shared" si="41"/>
        <v>0</v>
      </c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9">
        <f t="shared" si="42"/>
        <v>0</v>
      </c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9">
        <f t="shared" si="43"/>
        <v>0</v>
      </c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9">
        <f t="shared" si="44"/>
        <v>0</v>
      </c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9">
        <f t="shared" si="45"/>
        <v>0</v>
      </c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9">
        <f t="shared" si="46"/>
        <v>0</v>
      </c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9">
        <f t="shared" si="47"/>
        <v>0</v>
      </c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9">
        <f t="shared" si="48"/>
        <v>0</v>
      </c>
      <c r="FD23" s="23">
        <v>49</v>
      </c>
      <c r="FE23" s="23">
        <v>36</v>
      </c>
      <c r="FF23" s="23">
        <v>43</v>
      </c>
      <c r="FG23" s="23">
        <v>47</v>
      </c>
      <c r="FH23" s="23">
        <v>46</v>
      </c>
      <c r="FI23" s="23">
        <v>47</v>
      </c>
      <c r="FJ23" s="23">
        <v>52</v>
      </c>
      <c r="FK23" s="23">
        <v>52</v>
      </c>
      <c r="FL23" s="23">
        <v>54</v>
      </c>
      <c r="FM23" s="23">
        <v>39</v>
      </c>
      <c r="FN23" s="23">
        <v>59</v>
      </c>
      <c r="FO23" s="23">
        <v>59</v>
      </c>
      <c r="FP23" s="28">
        <f t="shared" si="49"/>
        <v>583</v>
      </c>
      <c r="FQ23" s="23">
        <v>53</v>
      </c>
      <c r="FR23" s="23">
        <v>40</v>
      </c>
      <c r="FS23" s="23">
        <v>35</v>
      </c>
      <c r="FT23" s="23">
        <v>53</v>
      </c>
      <c r="FU23" s="23">
        <v>40</v>
      </c>
      <c r="FV23" s="23">
        <v>59</v>
      </c>
      <c r="FW23" s="23">
        <v>39</v>
      </c>
      <c r="FX23" s="23">
        <v>41</v>
      </c>
      <c r="FY23" s="23">
        <v>50</v>
      </c>
      <c r="FZ23" s="23">
        <v>43</v>
      </c>
      <c r="GA23" s="23">
        <v>38</v>
      </c>
      <c r="GB23" s="23">
        <v>45</v>
      </c>
      <c r="GC23" s="30">
        <f t="shared" si="50"/>
        <v>536</v>
      </c>
      <c r="GD23" s="23">
        <v>30</v>
      </c>
      <c r="GE23" s="23">
        <v>50</v>
      </c>
      <c r="GF23" s="23">
        <v>44</v>
      </c>
      <c r="GG23" s="23">
        <v>29</v>
      </c>
      <c r="GH23" s="23">
        <v>55</v>
      </c>
      <c r="GI23" s="23">
        <v>37</v>
      </c>
      <c r="GJ23" s="23">
        <v>43</v>
      </c>
      <c r="GK23" s="23">
        <v>52</v>
      </c>
      <c r="GL23" s="23">
        <v>52</v>
      </c>
      <c r="GM23" s="23">
        <v>49</v>
      </c>
      <c r="GN23" s="23">
        <v>50</v>
      </c>
      <c r="GO23" s="23">
        <v>35</v>
      </c>
      <c r="GP23" s="30">
        <f t="shared" si="51"/>
        <v>526</v>
      </c>
      <c r="GQ23" s="23">
        <v>34</v>
      </c>
      <c r="GR23" s="23">
        <v>56</v>
      </c>
      <c r="GS23" s="23">
        <v>45</v>
      </c>
      <c r="GT23" s="23">
        <v>36</v>
      </c>
      <c r="GU23" s="23">
        <v>48</v>
      </c>
      <c r="GV23" s="23">
        <v>52</v>
      </c>
      <c r="GW23" s="23">
        <v>46</v>
      </c>
      <c r="GX23" s="23">
        <v>61</v>
      </c>
      <c r="GY23" s="23">
        <v>50</v>
      </c>
      <c r="GZ23" s="23">
        <v>43</v>
      </c>
      <c r="HA23" s="23">
        <v>49</v>
      </c>
      <c r="HB23" s="23">
        <v>33</v>
      </c>
      <c r="HC23" s="29">
        <f t="shared" si="52"/>
        <v>553</v>
      </c>
      <c r="HD23" s="23">
        <v>31</v>
      </c>
      <c r="HE23" s="23">
        <v>45</v>
      </c>
      <c r="HF23" s="23">
        <v>44</v>
      </c>
      <c r="HG23" s="23">
        <v>44</v>
      </c>
      <c r="HH23" s="23">
        <v>42</v>
      </c>
      <c r="HI23" s="23">
        <v>27</v>
      </c>
      <c r="HJ23" s="23">
        <v>43</v>
      </c>
      <c r="HK23" s="23">
        <v>72</v>
      </c>
      <c r="HL23" s="23">
        <v>33</v>
      </c>
      <c r="HM23" s="23">
        <v>60</v>
      </c>
      <c r="HN23" s="23">
        <v>41</v>
      </c>
      <c r="HO23" s="23">
        <v>42</v>
      </c>
      <c r="HP23" s="29">
        <f t="shared" si="53"/>
        <v>524</v>
      </c>
      <c r="HQ23" s="23">
        <v>50</v>
      </c>
      <c r="HR23" s="23">
        <v>69</v>
      </c>
      <c r="HS23" s="23">
        <v>30</v>
      </c>
      <c r="HT23" s="23">
        <v>50</v>
      </c>
      <c r="HU23" s="23">
        <v>48</v>
      </c>
      <c r="HV23" s="23">
        <v>52</v>
      </c>
      <c r="HW23" s="23">
        <v>51</v>
      </c>
      <c r="HX23" s="23">
        <v>50</v>
      </c>
      <c r="HY23" s="23">
        <v>63</v>
      </c>
      <c r="HZ23" s="23">
        <v>48</v>
      </c>
      <c r="IA23" s="23">
        <v>29</v>
      </c>
      <c r="IB23" s="23">
        <v>36</v>
      </c>
      <c r="IC23" s="29">
        <f t="shared" si="54"/>
        <v>576</v>
      </c>
      <c r="ID23" s="23">
        <v>33</v>
      </c>
      <c r="IE23" s="23">
        <v>33</v>
      </c>
      <c r="IF23" s="23">
        <v>39</v>
      </c>
      <c r="IG23" s="23">
        <v>41</v>
      </c>
      <c r="IH23" s="23">
        <v>52</v>
      </c>
      <c r="II23" s="23">
        <v>52</v>
      </c>
      <c r="IJ23" s="23">
        <v>55</v>
      </c>
      <c r="IK23" s="23">
        <v>40</v>
      </c>
      <c r="IL23" s="23">
        <v>47</v>
      </c>
      <c r="IM23" s="23">
        <v>53</v>
      </c>
      <c r="IN23" s="23">
        <v>33</v>
      </c>
      <c r="IO23" s="23">
        <v>47</v>
      </c>
      <c r="IP23" s="29">
        <f t="shared" si="55"/>
        <v>525</v>
      </c>
      <c r="IQ23" s="23">
        <v>37</v>
      </c>
      <c r="IR23" s="23">
        <v>40</v>
      </c>
      <c r="IS23" s="23">
        <v>45</v>
      </c>
      <c r="IT23" s="23">
        <v>39</v>
      </c>
      <c r="IU23" s="23">
        <v>69</v>
      </c>
      <c r="IV23" s="23">
        <v>43</v>
      </c>
      <c r="IW23" s="23">
        <v>55</v>
      </c>
      <c r="IX23" s="23">
        <v>48</v>
      </c>
      <c r="IY23" s="23">
        <v>39</v>
      </c>
      <c r="IZ23" s="23">
        <v>50</v>
      </c>
      <c r="JA23" s="23">
        <v>38</v>
      </c>
      <c r="JB23" s="23">
        <v>32</v>
      </c>
      <c r="JC23" s="29">
        <f t="shared" si="56"/>
        <v>535</v>
      </c>
      <c r="JD23" s="23">
        <v>54</v>
      </c>
      <c r="JE23" s="23">
        <v>24</v>
      </c>
      <c r="JF23" s="23">
        <v>36</v>
      </c>
      <c r="JG23" s="23">
        <v>46</v>
      </c>
      <c r="JH23" s="23">
        <v>47</v>
      </c>
      <c r="JI23" s="23">
        <v>35</v>
      </c>
      <c r="JJ23" s="23">
        <v>53</v>
      </c>
      <c r="JK23" s="23">
        <v>39</v>
      </c>
      <c r="JL23" s="23">
        <v>50</v>
      </c>
      <c r="JM23" s="23">
        <v>40</v>
      </c>
      <c r="JN23" s="23">
        <v>40</v>
      </c>
      <c r="JO23" s="23">
        <v>44</v>
      </c>
      <c r="JP23" s="29">
        <f t="shared" si="57"/>
        <v>508</v>
      </c>
      <c r="JQ23" s="23">
        <v>42</v>
      </c>
      <c r="JR23" s="23">
        <v>30</v>
      </c>
      <c r="JS23" s="23">
        <v>25</v>
      </c>
      <c r="JT23" s="23">
        <v>34</v>
      </c>
      <c r="JU23" s="23">
        <v>25</v>
      </c>
      <c r="JV23" s="23">
        <v>56</v>
      </c>
      <c r="JW23" s="23">
        <v>42</v>
      </c>
      <c r="JX23" s="23">
        <v>38</v>
      </c>
      <c r="JY23" s="23">
        <v>29</v>
      </c>
      <c r="JZ23" s="23">
        <v>43</v>
      </c>
      <c r="KA23" s="23">
        <v>29</v>
      </c>
      <c r="KB23" s="23">
        <v>53</v>
      </c>
      <c r="KC23" s="29">
        <f t="shared" si="58"/>
        <v>446</v>
      </c>
      <c r="KD23" s="23">
        <v>27</v>
      </c>
      <c r="KE23" s="23">
        <v>30</v>
      </c>
      <c r="KF23" s="23">
        <v>40</v>
      </c>
      <c r="KG23" s="23">
        <v>46</v>
      </c>
      <c r="KH23" s="23">
        <v>39</v>
      </c>
      <c r="KI23" s="23">
        <v>34</v>
      </c>
      <c r="KJ23" s="23">
        <v>37</v>
      </c>
      <c r="KK23" s="23">
        <v>36</v>
      </c>
      <c r="KL23" s="23">
        <v>53</v>
      </c>
      <c r="KM23" s="23">
        <v>31</v>
      </c>
      <c r="KN23" s="23">
        <v>40</v>
      </c>
      <c r="KO23" s="23">
        <v>39</v>
      </c>
      <c r="KP23" s="29">
        <f t="shared" si="59"/>
        <v>452</v>
      </c>
      <c r="KQ23" s="23">
        <v>29</v>
      </c>
      <c r="KR23" s="23">
        <v>32</v>
      </c>
      <c r="KS23" s="23">
        <v>44</v>
      </c>
      <c r="KT23" s="23">
        <v>22</v>
      </c>
      <c r="KU23" s="23">
        <v>33</v>
      </c>
      <c r="KV23" s="153">
        <v>12</v>
      </c>
      <c r="KW23" s="23">
        <v>9</v>
      </c>
      <c r="KX23" s="23">
        <v>60</v>
      </c>
      <c r="KY23" s="23">
        <v>47</v>
      </c>
      <c r="KZ23" s="23">
        <v>39</v>
      </c>
      <c r="LA23" s="23">
        <v>37</v>
      </c>
      <c r="LB23" s="23">
        <v>35</v>
      </c>
      <c r="LC23" s="29">
        <f t="shared" si="60"/>
        <v>399</v>
      </c>
      <c r="LD23" s="23">
        <v>25</v>
      </c>
      <c r="LE23" s="23">
        <v>24</v>
      </c>
      <c r="LF23" s="23">
        <v>29</v>
      </c>
      <c r="LG23" s="23">
        <v>32</v>
      </c>
      <c r="LH23" s="23">
        <v>62</v>
      </c>
      <c r="LI23" s="23">
        <v>29</v>
      </c>
      <c r="LJ23" s="23">
        <v>32</v>
      </c>
      <c r="LK23" s="23">
        <v>41</v>
      </c>
      <c r="LL23" s="23">
        <v>35</v>
      </c>
      <c r="LM23" s="23">
        <v>44</v>
      </c>
      <c r="LN23" s="23">
        <v>36</v>
      </c>
      <c r="LO23" s="23">
        <v>32</v>
      </c>
      <c r="LP23" s="29">
        <f t="shared" si="61"/>
        <v>421</v>
      </c>
      <c r="LQ23" s="169">
        <v>31</v>
      </c>
      <c r="LR23" s="169">
        <v>15</v>
      </c>
      <c r="LS23" s="169">
        <v>31</v>
      </c>
      <c r="LT23" s="169">
        <v>47</v>
      </c>
      <c r="LU23" s="169">
        <v>32</v>
      </c>
      <c r="LV23" s="169">
        <v>25</v>
      </c>
      <c r="LW23" s="169">
        <v>39</v>
      </c>
      <c r="LX23" s="169">
        <v>47</v>
      </c>
      <c r="LY23" s="169">
        <v>20</v>
      </c>
      <c r="LZ23" s="169">
        <v>3</v>
      </c>
      <c r="MA23" s="169">
        <v>23</v>
      </c>
      <c r="MB23" s="169">
        <v>51</v>
      </c>
      <c r="MC23" s="29">
        <f t="shared" si="62"/>
        <v>364</v>
      </c>
      <c r="MD23" s="169">
        <v>58</v>
      </c>
      <c r="ME23" s="169">
        <v>20</v>
      </c>
      <c r="MF23" s="169">
        <v>27</v>
      </c>
      <c r="MG23" s="169">
        <v>36</v>
      </c>
      <c r="MH23" s="169">
        <v>35</v>
      </c>
      <c r="MI23" s="169">
        <v>31</v>
      </c>
      <c r="MJ23" s="169">
        <v>39</v>
      </c>
      <c r="MK23" s="169"/>
      <c r="ML23" s="169"/>
      <c r="MM23" s="169"/>
      <c r="MN23" s="169"/>
      <c r="MO23" s="169"/>
      <c r="MP23" s="29">
        <f t="shared" si="63"/>
        <v>246</v>
      </c>
    </row>
    <row r="24" spans="1:354" ht="13.5" thickBot="1" x14ac:dyDescent="0.3">
      <c r="A24" s="189"/>
      <c r="B24" s="191"/>
      <c r="C24" s="12" t="s">
        <v>112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8">
        <f t="shared" si="37"/>
        <v>0</v>
      </c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8">
        <f t="shared" si="38"/>
        <v>0</v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8">
        <f t="shared" si="39"/>
        <v>0</v>
      </c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9">
        <f t="shared" si="40"/>
        <v>0</v>
      </c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9">
        <f t="shared" si="41"/>
        <v>0</v>
      </c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9">
        <f t="shared" si="42"/>
        <v>0</v>
      </c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9">
        <f t="shared" si="43"/>
        <v>0</v>
      </c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9">
        <f t="shared" si="44"/>
        <v>0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9">
        <f t="shared" si="45"/>
        <v>0</v>
      </c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9">
        <f t="shared" si="46"/>
        <v>0</v>
      </c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9">
        <f t="shared" si="47"/>
        <v>0</v>
      </c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9">
        <f t="shared" si="48"/>
        <v>0</v>
      </c>
      <c r="FD24" s="23">
        <v>109</v>
      </c>
      <c r="FE24" s="23">
        <v>91</v>
      </c>
      <c r="FF24" s="23">
        <v>99</v>
      </c>
      <c r="FG24" s="23">
        <v>88</v>
      </c>
      <c r="FH24" s="23">
        <v>195</v>
      </c>
      <c r="FI24" s="23">
        <v>91</v>
      </c>
      <c r="FJ24" s="23">
        <v>118</v>
      </c>
      <c r="FK24" s="23">
        <v>89</v>
      </c>
      <c r="FL24" s="23">
        <v>138</v>
      </c>
      <c r="FM24" s="23">
        <v>109</v>
      </c>
      <c r="FN24" s="23">
        <v>102</v>
      </c>
      <c r="FO24" s="23">
        <v>89</v>
      </c>
      <c r="FP24" s="28">
        <f t="shared" si="49"/>
        <v>1318</v>
      </c>
      <c r="FQ24" s="23">
        <v>115</v>
      </c>
      <c r="FR24" s="23">
        <v>84</v>
      </c>
      <c r="FS24" s="23">
        <v>89</v>
      </c>
      <c r="FT24" s="23">
        <v>75</v>
      </c>
      <c r="FU24" s="23">
        <v>70</v>
      </c>
      <c r="FV24" s="23">
        <v>101</v>
      </c>
      <c r="FW24" s="23">
        <v>106</v>
      </c>
      <c r="FX24" s="23">
        <v>105</v>
      </c>
      <c r="FY24" s="23">
        <v>97</v>
      </c>
      <c r="FZ24" s="23">
        <v>99</v>
      </c>
      <c r="GA24" s="23">
        <v>99</v>
      </c>
      <c r="GB24" s="23">
        <v>90</v>
      </c>
      <c r="GC24" s="30">
        <f t="shared" si="50"/>
        <v>1130</v>
      </c>
      <c r="GD24" s="23">
        <v>95</v>
      </c>
      <c r="GE24" s="23">
        <v>77</v>
      </c>
      <c r="GF24" s="23">
        <v>101</v>
      </c>
      <c r="GG24" s="23">
        <v>74</v>
      </c>
      <c r="GH24" s="23">
        <v>77</v>
      </c>
      <c r="GI24" s="23">
        <v>90</v>
      </c>
      <c r="GJ24" s="23">
        <v>137</v>
      </c>
      <c r="GK24" s="23">
        <v>117</v>
      </c>
      <c r="GL24" s="23">
        <v>108</v>
      </c>
      <c r="GM24" s="23">
        <v>91</v>
      </c>
      <c r="GN24" s="23">
        <v>94</v>
      </c>
      <c r="GO24" s="23">
        <v>49</v>
      </c>
      <c r="GP24" s="30">
        <f t="shared" si="51"/>
        <v>1110</v>
      </c>
      <c r="GQ24" s="23">
        <v>92</v>
      </c>
      <c r="GR24" s="23">
        <v>99</v>
      </c>
      <c r="GS24" s="23">
        <v>109</v>
      </c>
      <c r="GT24" s="23">
        <v>89</v>
      </c>
      <c r="GU24" s="23">
        <v>96</v>
      </c>
      <c r="GV24" s="23">
        <v>97</v>
      </c>
      <c r="GW24" s="23">
        <v>99</v>
      </c>
      <c r="GX24" s="23">
        <v>106</v>
      </c>
      <c r="GY24" s="23">
        <v>115</v>
      </c>
      <c r="GZ24" s="23">
        <v>104</v>
      </c>
      <c r="HA24" s="23">
        <v>94</v>
      </c>
      <c r="HB24" s="23">
        <v>107</v>
      </c>
      <c r="HC24" s="29">
        <f t="shared" si="52"/>
        <v>1207</v>
      </c>
      <c r="HD24" s="23">
        <v>69</v>
      </c>
      <c r="HE24" s="23">
        <v>80</v>
      </c>
      <c r="HF24" s="23">
        <v>118</v>
      </c>
      <c r="HG24" s="23">
        <v>85</v>
      </c>
      <c r="HH24" s="23">
        <v>90</v>
      </c>
      <c r="HI24" s="23">
        <v>125</v>
      </c>
      <c r="HJ24" s="23">
        <v>99</v>
      </c>
      <c r="HK24" s="23">
        <v>95</v>
      </c>
      <c r="HL24" s="23">
        <v>88</v>
      </c>
      <c r="HM24" s="23">
        <v>99</v>
      </c>
      <c r="HN24" s="23">
        <v>139</v>
      </c>
      <c r="HO24" s="23">
        <v>95</v>
      </c>
      <c r="HP24" s="29">
        <f t="shared" si="53"/>
        <v>1182</v>
      </c>
      <c r="HQ24" s="23">
        <v>89</v>
      </c>
      <c r="HR24" s="23">
        <v>85</v>
      </c>
      <c r="HS24" s="23">
        <v>76</v>
      </c>
      <c r="HT24" s="23">
        <v>84</v>
      </c>
      <c r="HU24" s="23">
        <v>114</v>
      </c>
      <c r="HV24" s="23">
        <v>130</v>
      </c>
      <c r="HW24" s="23">
        <v>105</v>
      </c>
      <c r="HX24" s="23">
        <v>122</v>
      </c>
      <c r="HY24" s="23">
        <v>130</v>
      </c>
      <c r="HZ24" s="23">
        <v>100</v>
      </c>
      <c r="IA24" s="23">
        <v>124</v>
      </c>
      <c r="IB24" s="23">
        <v>334</v>
      </c>
      <c r="IC24" s="29">
        <f t="shared" si="54"/>
        <v>1493</v>
      </c>
      <c r="ID24" s="23">
        <v>102</v>
      </c>
      <c r="IE24" s="23">
        <v>66</v>
      </c>
      <c r="IF24" s="23">
        <v>117</v>
      </c>
      <c r="IG24" s="23">
        <v>108</v>
      </c>
      <c r="IH24" s="23">
        <v>117</v>
      </c>
      <c r="II24" s="23">
        <v>115</v>
      </c>
      <c r="IJ24" s="23">
        <v>125</v>
      </c>
      <c r="IK24" s="23">
        <v>124</v>
      </c>
      <c r="IL24" s="23">
        <v>96</v>
      </c>
      <c r="IM24" s="23">
        <v>105</v>
      </c>
      <c r="IN24" s="23">
        <v>101</v>
      </c>
      <c r="IO24" s="23">
        <v>113</v>
      </c>
      <c r="IP24" s="29">
        <f t="shared" si="55"/>
        <v>1289</v>
      </c>
      <c r="IQ24" s="23">
        <v>108</v>
      </c>
      <c r="IR24" s="23">
        <v>82</v>
      </c>
      <c r="IS24" s="23">
        <v>98</v>
      </c>
      <c r="IT24" s="23">
        <v>78</v>
      </c>
      <c r="IU24" s="23">
        <v>100</v>
      </c>
      <c r="IV24" s="23">
        <v>98</v>
      </c>
      <c r="IW24" s="23">
        <v>133</v>
      </c>
      <c r="IX24" s="23">
        <v>106</v>
      </c>
      <c r="IY24" s="23">
        <v>107</v>
      </c>
      <c r="IZ24" s="23">
        <v>130</v>
      </c>
      <c r="JA24" s="23">
        <v>110</v>
      </c>
      <c r="JB24" s="23">
        <v>99</v>
      </c>
      <c r="JC24" s="29">
        <f t="shared" si="56"/>
        <v>1249</v>
      </c>
      <c r="JD24" s="23">
        <v>100</v>
      </c>
      <c r="JE24" s="23">
        <v>75</v>
      </c>
      <c r="JF24" s="23">
        <v>101</v>
      </c>
      <c r="JG24" s="23">
        <v>95</v>
      </c>
      <c r="JH24" s="23">
        <v>144</v>
      </c>
      <c r="JI24" s="23">
        <v>97</v>
      </c>
      <c r="JJ24" s="23">
        <v>117</v>
      </c>
      <c r="JK24" s="23">
        <v>106</v>
      </c>
      <c r="JL24" s="23">
        <v>118</v>
      </c>
      <c r="JM24" s="23">
        <v>83</v>
      </c>
      <c r="JN24" s="23">
        <v>92</v>
      </c>
      <c r="JO24" s="23">
        <v>100</v>
      </c>
      <c r="JP24" s="29">
        <f t="shared" si="57"/>
        <v>1228</v>
      </c>
      <c r="JQ24" s="23">
        <v>107</v>
      </c>
      <c r="JR24" s="23">
        <v>104</v>
      </c>
      <c r="JS24" s="23">
        <v>53</v>
      </c>
      <c r="JT24" s="23">
        <v>82</v>
      </c>
      <c r="JU24" s="23">
        <v>74</v>
      </c>
      <c r="JV24" s="23">
        <v>120</v>
      </c>
      <c r="JW24" s="23">
        <v>111</v>
      </c>
      <c r="JX24" s="23">
        <v>102</v>
      </c>
      <c r="JY24" s="23">
        <v>82</v>
      </c>
      <c r="JZ24" s="23">
        <v>69</v>
      </c>
      <c r="KA24" s="23">
        <v>76</v>
      </c>
      <c r="KB24" s="23">
        <v>84</v>
      </c>
      <c r="KC24" s="29">
        <f t="shared" si="58"/>
        <v>1064</v>
      </c>
      <c r="KD24" s="23">
        <v>62</v>
      </c>
      <c r="KE24" s="23">
        <v>64</v>
      </c>
      <c r="KF24" s="23">
        <v>98</v>
      </c>
      <c r="KG24" s="23">
        <v>80</v>
      </c>
      <c r="KH24" s="23">
        <v>70</v>
      </c>
      <c r="KI24" s="23">
        <v>90</v>
      </c>
      <c r="KJ24" s="23">
        <v>85</v>
      </c>
      <c r="KK24" s="23">
        <v>82</v>
      </c>
      <c r="KL24" s="23">
        <v>107</v>
      </c>
      <c r="KM24" s="23">
        <v>86</v>
      </c>
      <c r="KN24" s="23">
        <v>93</v>
      </c>
      <c r="KO24" s="23">
        <v>90</v>
      </c>
      <c r="KP24" s="29">
        <f t="shared" si="59"/>
        <v>1007</v>
      </c>
      <c r="KQ24" s="23">
        <v>66</v>
      </c>
      <c r="KR24" s="23">
        <v>71</v>
      </c>
      <c r="KS24" s="23">
        <v>99</v>
      </c>
      <c r="KT24" s="23">
        <v>73</v>
      </c>
      <c r="KU24" s="23">
        <v>77</v>
      </c>
      <c r="KV24" s="153">
        <v>30</v>
      </c>
      <c r="KW24" s="23">
        <v>26</v>
      </c>
      <c r="KX24" s="23">
        <v>180</v>
      </c>
      <c r="KY24" s="23">
        <v>93</v>
      </c>
      <c r="KZ24" s="23">
        <v>70</v>
      </c>
      <c r="LA24" s="23">
        <v>59</v>
      </c>
      <c r="LB24" s="23">
        <v>101</v>
      </c>
      <c r="LC24" s="29">
        <f t="shared" si="60"/>
        <v>945</v>
      </c>
      <c r="LD24" s="23">
        <v>69</v>
      </c>
      <c r="LE24" s="23">
        <v>53</v>
      </c>
      <c r="LF24" s="23">
        <v>101</v>
      </c>
      <c r="LG24" s="23">
        <v>57</v>
      </c>
      <c r="LH24" s="23">
        <v>110</v>
      </c>
      <c r="LI24" s="23">
        <v>67</v>
      </c>
      <c r="LJ24" s="23">
        <v>82</v>
      </c>
      <c r="LK24" s="23">
        <v>113</v>
      </c>
      <c r="LL24" s="23">
        <v>66</v>
      </c>
      <c r="LM24" s="23">
        <v>97</v>
      </c>
      <c r="LN24" s="23">
        <v>83</v>
      </c>
      <c r="LO24" s="23">
        <v>65</v>
      </c>
      <c r="LP24" s="29">
        <f t="shared" si="61"/>
        <v>963</v>
      </c>
      <c r="LQ24" s="169">
        <v>88</v>
      </c>
      <c r="LR24" s="169">
        <v>52</v>
      </c>
      <c r="LS24" s="169">
        <v>80</v>
      </c>
      <c r="LT24" s="169">
        <v>63</v>
      </c>
      <c r="LU24" s="169">
        <v>76</v>
      </c>
      <c r="LV24" s="169">
        <v>77</v>
      </c>
      <c r="LW24" s="169">
        <v>93</v>
      </c>
      <c r="LX24" s="169">
        <v>76</v>
      </c>
      <c r="LY24" s="169">
        <v>62</v>
      </c>
      <c r="LZ24" s="169">
        <v>0</v>
      </c>
      <c r="MA24" s="169">
        <v>48</v>
      </c>
      <c r="MB24" s="169">
        <v>110</v>
      </c>
      <c r="MC24" s="29">
        <f t="shared" si="62"/>
        <v>825</v>
      </c>
      <c r="MD24" s="169">
        <v>120</v>
      </c>
      <c r="ME24" s="169">
        <v>76</v>
      </c>
      <c r="MF24" s="169">
        <v>63</v>
      </c>
      <c r="MG24" s="169">
        <v>94</v>
      </c>
      <c r="MH24" s="169">
        <v>70</v>
      </c>
      <c r="MI24" s="169">
        <v>58</v>
      </c>
      <c r="MJ24" s="169">
        <v>78</v>
      </c>
      <c r="MK24" s="169"/>
      <c r="ML24" s="169"/>
      <c r="MM24" s="169"/>
      <c r="MN24" s="169"/>
      <c r="MO24" s="169"/>
      <c r="MP24" s="29">
        <f t="shared" si="63"/>
        <v>559</v>
      </c>
    </row>
    <row r="25" spans="1:354" ht="13.5" thickBot="1" x14ac:dyDescent="0.3">
      <c r="A25" s="189"/>
      <c r="B25" s="191"/>
      <c r="C25" s="12" t="s">
        <v>113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8">
        <f t="shared" si="37"/>
        <v>0</v>
      </c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8">
        <f t="shared" si="38"/>
        <v>0</v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8">
        <f t="shared" si="39"/>
        <v>0</v>
      </c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9">
        <f t="shared" si="40"/>
        <v>0</v>
      </c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9">
        <f t="shared" si="41"/>
        <v>0</v>
      </c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9">
        <f t="shared" si="42"/>
        <v>0</v>
      </c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9">
        <f t="shared" si="43"/>
        <v>0</v>
      </c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9">
        <f t="shared" si="44"/>
        <v>0</v>
      </c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9">
        <f t="shared" si="45"/>
        <v>0</v>
      </c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9">
        <f t="shared" si="46"/>
        <v>0</v>
      </c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9">
        <f t="shared" si="47"/>
        <v>0</v>
      </c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9">
        <f t="shared" si="48"/>
        <v>0</v>
      </c>
      <c r="FD25" s="23">
        <v>42</v>
      </c>
      <c r="FE25" s="23">
        <v>28</v>
      </c>
      <c r="FF25" s="23">
        <v>19</v>
      </c>
      <c r="FG25" s="23">
        <v>25</v>
      </c>
      <c r="FH25" s="23">
        <v>24</v>
      </c>
      <c r="FI25" s="23">
        <v>28</v>
      </c>
      <c r="FJ25" s="23">
        <v>37</v>
      </c>
      <c r="FK25" s="23">
        <v>41</v>
      </c>
      <c r="FL25" s="23">
        <v>43</v>
      </c>
      <c r="FM25" s="23">
        <v>37</v>
      </c>
      <c r="FN25" s="23">
        <v>35</v>
      </c>
      <c r="FO25" s="23">
        <v>26</v>
      </c>
      <c r="FP25" s="28">
        <f t="shared" si="49"/>
        <v>385</v>
      </c>
      <c r="FQ25" s="23">
        <v>36</v>
      </c>
      <c r="FR25" s="23">
        <v>37</v>
      </c>
      <c r="FS25" s="23">
        <v>39</v>
      </c>
      <c r="FT25" s="23">
        <v>31</v>
      </c>
      <c r="FU25" s="23">
        <v>27</v>
      </c>
      <c r="FV25" s="23">
        <v>25</v>
      </c>
      <c r="FW25" s="23">
        <v>48</v>
      </c>
      <c r="FX25" s="23">
        <v>51</v>
      </c>
      <c r="FY25" s="23">
        <v>34</v>
      </c>
      <c r="FZ25" s="23">
        <v>36</v>
      </c>
      <c r="GA25" s="23">
        <v>33</v>
      </c>
      <c r="GB25" s="23">
        <v>49</v>
      </c>
      <c r="GC25" s="30">
        <f t="shared" si="50"/>
        <v>446</v>
      </c>
      <c r="GD25" s="23">
        <v>29</v>
      </c>
      <c r="GE25" s="23">
        <v>46</v>
      </c>
      <c r="GF25" s="23">
        <v>101</v>
      </c>
      <c r="GG25" s="23">
        <v>90</v>
      </c>
      <c r="GH25" s="23">
        <v>19</v>
      </c>
      <c r="GI25" s="23">
        <v>34</v>
      </c>
      <c r="GJ25" s="23">
        <v>38</v>
      </c>
      <c r="GK25" s="23">
        <v>40</v>
      </c>
      <c r="GL25" s="23">
        <v>32</v>
      </c>
      <c r="GM25" s="23">
        <v>37</v>
      </c>
      <c r="GN25" s="23">
        <v>42</v>
      </c>
      <c r="GO25" s="23">
        <v>35</v>
      </c>
      <c r="GP25" s="30">
        <f t="shared" si="51"/>
        <v>543</v>
      </c>
      <c r="GQ25" s="23">
        <v>34</v>
      </c>
      <c r="GR25" s="23">
        <v>33</v>
      </c>
      <c r="GS25" s="23">
        <v>22</v>
      </c>
      <c r="GT25" s="23">
        <v>23</v>
      </c>
      <c r="GU25" s="23">
        <v>35</v>
      </c>
      <c r="GV25" s="23">
        <v>30</v>
      </c>
      <c r="GW25" s="23">
        <v>34</v>
      </c>
      <c r="GX25" s="23">
        <v>42</v>
      </c>
      <c r="GY25" s="23">
        <v>35</v>
      </c>
      <c r="GZ25" s="23">
        <v>26</v>
      </c>
      <c r="HA25" s="23">
        <v>30</v>
      </c>
      <c r="HB25" s="23">
        <v>22</v>
      </c>
      <c r="HC25" s="29">
        <f t="shared" si="52"/>
        <v>366</v>
      </c>
      <c r="HD25" s="23">
        <v>32</v>
      </c>
      <c r="HE25" s="23">
        <v>18</v>
      </c>
      <c r="HF25" s="23">
        <v>43</v>
      </c>
      <c r="HG25" s="23">
        <v>24</v>
      </c>
      <c r="HH25" s="23">
        <v>30</v>
      </c>
      <c r="HI25" s="23">
        <v>25</v>
      </c>
      <c r="HJ25" s="23">
        <v>23</v>
      </c>
      <c r="HK25" s="23">
        <v>33</v>
      </c>
      <c r="HL25" s="23">
        <v>30</v>
      </c>
      <c r="HM25" s="23">
        <v>29</v>
      </c>
      <c r="HN25" s="23">
        <v>27</v>
      </c>
      <c r="HO25" s="23">
        <v>29</v>
      </c>
      <c r="HP25" s="29">
        <f t="shared" si="53"/>
        <v>343</v>
      </c>
      <c r="HQ25" s="23">
        <v>34</v>
      </c>
      <c r="HR25" s="23">
        <v>36</v>
      </c>
      <c r="HS25" s="23">
        <v>24</v>
      </c>
      <c r="HT25" s="23">
        <v>29</v>
      </c>
      <c r="HU25" s="23">
        <v>33</v>
      </c>
      <c r="HV25" s="23">
        <v>35</v>
      </c>
      <c r="HW25" s="23">
        <v>33</v>
      </c>
      <c r="HX25" s="23">
        <v>40</v>
      </c>
      <c r="HY25" s="23">
        <v>37</v>
      </c>
      <c r="HZ25" s="23">
        <v>44</v>
      </c>
      <c r="IA25" s="23">
        <v>32</v>
      </c>
      <c r="IB25" s="23">
        <v>26</v>
      </c>
      <c r="IC25" s="29">
        <f t="shared" si="54"/>
        <v>403</v>
      </c>
      <c r="ID25" s="23">
        <v>35</v>
      </c>
      <c r="IE25" s="23">
        <v>25</v>
      </c>
      <c r="IF25" s="23">
        <v>30</v>
      </c>
      <c r="IG25" s="23">
        <v>35</v>
      </c>
      <c r="IH25" s="23">
        <v>29</v>
      </c>
      <c r="II25" s="23">
        <v>40</v>
      </c>
      <c r="IJ25" s="23">
        <v>40</v>
      </c>
      <c r="IK25" s="23">
        <v>24</v>
      </c>
      <c r="IL25" s="23">
        <v>22</v>
      </c>
      <c r="IM25" s="23">
        <v>36</v>
      </c>
      <c r="IN25" s="23">
        <v>30</v>
      </c>
      <c r="IO25" s="23">
        <v>27</v>
      </c>
      <c r="IP25" s="29">
        <f t="shared" si="55"/>
        <v>373</v>
      </c>
      <c r="IQ25" s="23">
        <v>41</v>
      </c>
      <c r="IR25" s="23">
        <v>32</v>
      </c>
      <c r="IS25" s="23">
        <v>28</v>
      </c>
      <c r="IT25" s="23">
        <v>25</v>
      </c>
      <c r="IU25" s="23">
        <v>33</v>
      </c>
      <c r="IV25" s="23">
        <v>32</v>
      </c>
      <c r="IW25" s="23">
        <v>38</v>
      </c>
      <c r="IX25" s="23">
        <v>27</v>
      </c>
      <c r="IY25" s="23">
        <v>43</v>
      </c>
      <c r="IZ25" s="23">
        <v>37</v>
      </c>
      <c r="JA25" s="23">
        <v>26</v>
      </c>
      <c r="JB25" s="23">
        <v>25</v>
      </c>
      <c r="JC25" s="29">
        <f t="shared" si="56"/>
        <v>387</v>
      </c>
      <c r="JD25" s="23">
        <v>40</v>
      </c>
      <c r="JE25" s="23">
        <v>28</v>
      </c>
      <c r="JF25" s="23">
        <v>34</v>
      </c>
      <c r="JG25" s="23">
        <v>22</v>
      </c>
      <c r="JH25" s="23">
        <v>34</v>
      </c>
      <c r="JI25" s="23">
        <v>26</v>
      </c>
      <c r="JJ25" s="23">
        <v>22</v>
      </c>
      <c r="JK25" s="23">
        <v>40</v>
      </c>
      <c r="JL25" s="23">
        <v>29</v>
      </c>
      <c r="JM25" s="23">
        <v>20</v>
      </c>
      <c r="JN25" s="23">
        <v>27</v>
      </c>
      <c r="JO25" s="23">
        <v>30</v>
      </c>
      <c r="JP25" s="29">
        <f t="shared" si="57"/>
        <v>352</v>
      </c>
      <c r="JQ25" s="23">
        <v>20</v>
      </c>
      <c r="JR25" s="23">
        <v>23</v>
      </c>
      <c r="JS25" s="23">
        <v>26</v>
      </c>
      <c r="JT25" s="23">
        <v>21</v>
      </c>
      <c r="JU25" s="23">
        <v>20</v>
      </c>
      <c r="JV25" s="23">
        <v>39</v>
      </c>
      <c r="JW25" s="23">
        <v>33</v>
      </c>
      <c r="JX25" s="23">
        <v>28</v>
      </c>
      <c r="JY25" s="23">
        <v>25</v>
      </c>
      <c r="JZ25" s="23">
        <v>22</v>
      </c>
      <c r="KA25" s="23">
        <v>18</v>
      </c>
      <c r="KB25" s="23">
        <v>24</v>
      </c>
      <c r="KC25" s="29">
        <f t="shared" si="58"/>
        <v>299</v>
      </c>
      <c r="KD25" s="23">
        <v>15</v>
      </c>
      <c r="KE25" s="23">
        <v>25</v>
      </c>
      <c r="KF25" s="23">
        <v>35</v>
      </c>
      <c r="KG25" s="23">
        <v>24</v>
      </c>
      <c r="KH25" s="23">
        <v>24</v>
      </c>
      <c r="KI25" s="23">
        <v>30</v>
      </c>
      <c r="KJ25" s="23">
        <v>15</v>
      </c>
      <c r="KK25" s="23">
        <v>32</v>
      </c>
      <c r="KL25" s="23">
        <v>30</v>
      </c>
      <c r="KM25" s="23">
        <v>29</v>
      </c>
      <c r="KN25" s="23">
        <v>55</v>
      </c>
      <c r="KO25" s="23">
        <v>35</v>
      </c>
      <c r="KP25" s="29">
        <f t="shared" si="59"/>
        <v>349</v>
      </c>
      <c r="KQ25" s="23">
        <v>23</v>
      </c>
      <c r="KR25" s="23">
        <v>33</v>
      </c>
      <c r="KS25" s="23">
        <v>25</v>
      </c>
      <c r="KT25" s="23">
        <v>30</v>
      </c>
      <c r="KU25" s="23">
        <v>37</v>
      </c>
      <c r="KV25" s="153">
        <v>13</v>
      </c>
      <c r="KW25" s="23">
        <v>21</v>
      </c>
      <c r="KX25" s="23">
        <v>46</v>
      </c>
      <c r="KY25" s="23">
        <v>28</v>
      </c>
      <c r="KZ25" s="23">
        <v>18</v>
      </c>
      <c r="LA25" s="23">
        <v>21</v>
      </c>
      <c r="LB25" s="23">
        <v>17</v>
      </c>
      <c r="LC25" s="29">
        <f t="shared" si="60"/>
        <v>312</v>
      </c>
      <c r="LD25" s="23">
        <v>18</v>
      </c>
      <c r="LE25" s="23">
        <v>9</v>
      </c>
      <c r="LF25" s="23">
        <v>25</v>
      </c>
      <c r="LG25" s="23">
        <v>30</v>
      </c>
      <c r="LH25" s="23">
        <v>46</v>
      </c>
      <c r="LI25" s="23">
        <v>14</v>
      </c>
      <c r="LJ25" s="23">
        <v>25</v>
      </c>
      <c r="LK25" s="23">
        <v>38</v>
      </c>
      <c r="LL25" s="23">
        <v>27</v>
      </c>
      <c r="LM25" s="23">
        <v>19</v>
      </c>
      <c r="LN25" s="23">
        <v>27</v>
      </c>
      <c r="LO25" s="23">
        <v>22</v>
      </c>
      <c r="LP25" s="29">
        <f t="shared" si="61"/>
        <v>300</v>
      </c>
      <c r="LQ25" s="169">
        <v>26</v>
      </c>
      <c r="LR25" s="169">
        <v>16</v>
      </c>
      <c r="LS25" s="169">
        <v>31</v>
      </c>
      <c r="LT25" s="169">
        <v>23</v>
      </c>
      <c r="LU25" s="169">
        <v>23</v>
      </c>
      <c r="LV25" s="169">
        <v>19</v>
      </c>
      <c r="LW25" s="169">
        <v>32</v>
      </c>
      <c r="LX25" s="169">
        <v>31</v>
      </c>
      <c r="LY25" s="169">
        <v>23</v>
      </c>
      <c r="LZ25" s="169">
        <v>0</v>
      </c>
      <c r="MA25" s="169">
        <v>0</v>
      </c>
      <c r="MB25" s="169">
        <v>46</v>
      </c>
      <c r="MC25" s="29">
        <f t="shared" si="62"/>
        <v>270</v>
      </c>
      <c r="MD25" s="169">
        <v>39</v>
      </c>
      <c r="ME25" s="169">
        <v>21</v>
      </c>
      <c r="MF25" s="169">
        <v>35</v>
      </c>
      <c r="MG25" s="169">
        <v>25</v>
      </c>
      <c r="MH25" s="169">
        <v>20</v>
      </c>
      <c r="MI25" s="169">
        <v>21</v>
      </c>
      <c r="MJ25" s="169">
        <v>27</v>
      </c>
      <c r="MK25" s="169"/>
      <c r="ML25" s="169"/>
      <c r="MM25" s="169"/>
      <c r="MN25" s="169"/>
      <c r="MO25" s="169"/>
      <c r="MP25" s="29">
        <f t="shared" si="63"/>
        <v>188</v>
      </c>
    </row>
    <row r="26" spans="1:354" ht="13.5" thickBot="1" x14ac:dyDescent="0.3">
      <c r="A26" s="189"/>
      <c r="B26" s="191"/>
      <c r="C26" s="12" t="s">
        <v>114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8">
        <f t="shared" si="37"/>
        <v>0</v>
      </c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8">
        <f t="shared" si="38"/>
        <v>0</v>
      </c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8">
        <f t="shared" si="39"/>
        <v>0</v>
      </c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9">
        <f t="shared" si="40"/>
        <v>0</v>
      </c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9">
        <f t="shared" si="41"/>
        <v>0</v>
      </c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9">
        <f t="shared" si="42"/>
        <v>0</v>
      </c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9">
        <f t="shared" si="43"/>
        <v>0</v>
      </c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9">
        <f t="shared" si="44"/>
        <v>0</v>
      </c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9">
        <f t="shared" si="45"/>
        <v>0</v>
      </c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9">
        <f t="shared" si="46"/>
        <v>0</v>
      </c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9">
        <f t="shared" si="47"/>
        <v>0</v>
      </c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9">
        <f t="shared" si="48"/>
        <v>0</v>
      </c>
      <c r="FD26" s="23">
        <v>90</v>
      </c>
      <c r="FE26" s="23">
        <v>75</v>
      </c>
      <c r="FF26" s="23">
        <v>119</v>
      </c>
      <c r="FG26" s="23">
        <v>83</v>
      </c>
      <c r="FH26" s="23">
        <v>91</v>
      </c>
      <c r="FI26" s="23">
        <v>82</v>
      </c>
      <c r="FJ26" s="23">
        <v>94</v>
      </c>
      <c r="FK26" s="23">
        <v>88</v>
      </c>
      <c r="FL26" s="23">
        <v>97</v>
      </c>
      <c r="FM26" s="23">
        <v>114</v>
      </c>
      <c r="FN26" s="23">
        <v>73</v>
      </c>
      <c r="FO26" s="23">
        <v>87</v>
      </c>
      <c r="FP26" s="28">
        <f t="shared" si="49"/>
        <v>1093</v>
      </c>
      <c r="FQ26" s="23">
        <v>130</v>
      </c>
      <c r="FR26" s="23">
        <v>76</v>
      </c>
      <c r="FS26" s="23">
        <v>114</v>
      </c>
      <c r="FT26" s="23">
        <v>79</v>
      </c>
      <c r="FU26" s="23">
        <v>70</v>
      </c>
      <c r="FV26" s="23">
        <v>91</v>
      </c>
      <c r="FW26" s="23">
        <v>96</v>
      </c>
      <c r="FX26" s="23">
        <v>79</v>
      </c>
      <c r="FY26" s="23">
        <v>91</v>
      </c>
      <c r="FZ26" s="23">
        <v>58</v>
      </c>
      <c r="GA26" s="23">
        <v>93</v>
      </c>
      <c r="GB26" s="23">
        <v>102</v>
      </c>
      <c r="GC26" s="30">
        <f t="shared" si="50"/>
        <v>1079</v>
      </c>
      <c r="GD26" s="23">
        <v>91</v>
      </c>
      <c r="GE26" s="23">
        <v>71</v>
      </c>
      <c r="GF26" s="23">
        <v>82</v>
      </c>
      <c r="GG26" s="23">
        <v>70</v>
      </c>
      <c r="GH26" s="23">
        <v>74</v>
      </c>
      <c r="GI26" s="23">
        <v>73</v>
      </c>
      <c r="GJ26" s="23">
        <v>113</v>
      </c>
      <c r="GK26" s="23">
        <v>79</v>
      </c>
      <c r="GL26" s="23">
        <v>120</v>
      </c>
      <c r="GM26" s="23">
        <v>78</v>
      </c>
      <c r="GN26" s="23">
        <v>79</v>
      </c>
      <c r="GO26" s="23">
        <v>70</v>
      </c>
      <c r="GP26" s="30">
        <f t="shared" si="51"/>
        <v>1000</v>
      </c>
      <c r="GQ26" s="23">
        <v>76</v>
      </c>
      <c r="GR26" s="23">
        <v>81</v>
      </c>
      <c r="GS26" s="23">
        <v>85</v>
      </c>
      <c r="GT26" s="23">
        <v>57</v>
      </c>
      <c r="GU26" s="23">
        <v>81</v>
      </c>
      <c r="GV26" s="23">
        <v>77</v>
      </c>
      <c r="GW26" s="23">
        <v>86</v>
      </c>
      <c r="GX26" s="23">
        <v>97</v>
      </c>
      <c r="GY26" s="23">
        <v>97</v>
      </c>
      <c r="GZ26" s="23">
        <v>72</v>
      </c>
      <c r="HA26" s="23">
        <v>87</v>
      </c>
      <c r="HB26" s="23">
        <v>98</v>
      </c>
      <c r="HC26" s="29">
        <f t="shared" si="52"/>
        <v>994</v>
      </c>
      <c r="HD26" s="23">
        <v>91</v>
      </c>
      <c r="HE26" s="23">
        <v>72</v>
      </c>
      <c r="HF26" s="23">
        <v>96</v>
      </c>
      <c r="HG26" s="23">
        <v>88</v>
      </c>
      <c r="HH26" s="23">
        <v>76</v>
      </c>
      <c r="HI26" s="23">
        <v>90</v>
      </c>
      <c r="HJ26" s="23">
        <v>95</v>
      </c>
      <c r="HK26" s="23">
        <v>111</v>
      </c>
      <c r="HL26" s="23">
        <v>82</v>
      </c>
      <c r="HM26" s="23">
        <v>113</v>
      </c>
      <c r="HN26" s="23">
        <v>83</v>
      </c>
      <c r="HO26" s="23">
        <v>78</v>
      </c>
      <c r="HP26" s="29">
        <f t="shared" si="53"/>
        <v>1075</v>
      </c>
      <c r="HQ26" s="23">
        <v>86</v>
      </c>
      <c r="HR26" s="23">
        <v>95</v>
      </c>
      <c r="HS26" s="23">
        <v>118</v>
      </c>
      <c r="HT26" s="23">
        <v>106</v>
      </c>
      <c r="HU26" s="23">
        <v>85</v>
      </c>
      <c r="HV26" s="23">
        <v>126</v>
      </c>
      <c r="HW26" s="23">
        <v>95</v>
      </c>
      <c r="HX26" s="23">
        <v>130</v>
      </c>
      <c r="HY26" s="23">
        <v>129</v>
      </c>
      <c r="HZ26" s="23">
        <v>128</v>
      </c>
      <c r="IA26" s="23">
        <v>91</v>
      </c>
      <c r="IB26" s="23">
        <v>86</v>
      </c>
      <c r="IC26" s="29">
        <f t="shared" si="54"/>
        <v>1275</v>
      </c>
      <c r="ID26" s="23">
        <v>104</v>
      </c>
      <c r="IE26" s="23">
        <v>92</v>
      </c>
      <c r="IF26" s="23">
        <v>112</v>
      </c>
      <c r="IG26" s="23">
        <v>96</v>
      </c>
      <c r="IH26" s="23">
        <v>118</v>
      </c>
      <c r="II26" s="23">
        <v>88</v>
      </c>
      <c r="IJ26" s="23">
        <v>128</v>
      </c>
      <c r="IK26" s="23">
        <v>102</v>
      </c>
      <c r="IL26" s="23">
        <v>76</v>
      </c>
      <c r="IM26" s="23">
        <v>115</v>
      </c>
      <c r="IN26" s="23">
        <v>102</v>
      </c>
      <c r="IO26" s="23">
        <v>96</v>
      </c>
      <c r="IP26" s="29">
        <f t="shared" si="55"/>
        <v>1229</v>
      </c>
      <c r="IQ26" s="23">
        <v>14</v>
      </c>
      <c r="IR26" s="23">
        <v>94</v>
      </c>
      <c r="IS26" s="23">
        <v>92</v>
      </c>
      <c r="IT26" s="23">
        <v>93</v>
      </c>
      <c r="IU26" s="23">
        <v>104</v>
      </c>
      <c r="IV26" s="23">
        <v>113</v>
      </c>
      <c r="IW26" s="23">
        <v>98</v>
      </c>
      <c r="IX26" s="23">
        <v>75</v>
      </c>
      <c r="IY26" s="23">
        <v>75</v>
      </c>
      <c r="IZ26" s="23">
        <v>122</v>
      </c>
      <c r="JA26" s="23">
        <v>115</v>
      </c>
      <c r="JB26" s="23">
        <v>92</v>
      </c>
      <c r="JC26" s="29">
        <f t="shared" si="56"/>
        <v>1087</v>
      </c>
      <c r="JD26" s="23">
        <v>84</v>
      </c>
      <c r="JE26" s="23">
        <v>93</v>
      </c>
      <c r="JF26" s="23">
        <v>96</v>
      </c>
      <c r="JG26" s="23">
        <v>103</v>
      </c>
      <c r="JH26" s="23">
        <v>99</v>
      </c>
      <c r="JI26" s="23">
        <v>91</v>
      </c>
      <c r="JJ26" s="23">
        <v>115</v>
      </c>
      <c r="JK26" s="23">
        <v>92</v>
      </c>
      <c r="JL26" s="23">
        <v>81</v>
      </c>
      <c r="JM26" s="23">
        <v>70</v>
      </c>
      <c r="JN26" s="23">
        <v>79</v>
      </c>
      <c r="JO26" s="23">
        <v>109</v>
      </c>
      <c r="JP26" s="29">
        <f t="shared" si="57"/>
        <v>1112</v>
      </c>
      <c r="JQ26" s="23">
        <v>112</v>
      </c>
      <c r="JR26" s="23">
        <v>82</v>
      </c>
      <c r="JS26" s="23">
        <v>55</v>
      </c>
      <c r="JT26" s="23">
        <v>67</v>
      </c>
      <c r="JU26" s="23">
        <v>97</v>
      </c>
      <c r="JV26" s="23">
        <v>130</v>
      </c>
      <c r="JW26" s="23">
        <v>98</v>
      </c>
      <c r="JX26" s="23">
        <v>89</v>
      </c>
      <c r="JY26" s="23">
        <v>78</v>
      </c>
      <c r="JZ26" s="23">
        <v>65</v>
      </c>
      <c r="KA26" s="23">
        <v>66</v>
      </c>
      <c r="KB26" s="23">
        <v>90</v>
      </c>
      <c r="KC26" s="29">
        <f t="shared" si="58"/>
        <v>1029</v>
      </c>
      <c r="KD26" s="23">
        <v>46</v>
      </c>
      <c r="KE26" s="23">
        <v>70</v>
      </c>
      <c r="KF26" s="23">
        <v>110</v>
      </c>
      <c r="KG26" s="23">
        <v>87</v>
      </c>
      <c r="KH26" s="23">
        <v>93</v>
      </c>
      <c r="KI26" s="23">
        <v>97</v>
      </c>
      <c r="KJ26" s="23">
        <v>55</v>
      </c>
      <c r="KK26" s="23">
        <v>65</v>
      </c>
      <c r="KL26" s="23">
        <v>82</v>
      </c>
      <c r="KM26" s="23">
        <v>128</v>
      </c>
      <c r="KN26" s="23">
        <v>95</v>
      </c>
      <c r="KO26" s="23">
        <v>102</v>
      </c>
      <c r="KP26" s="29">
        <f t="shared" si="59"/>
        <v>1030</v>
      </c>
      <c r="KQ26" s="23">
        <v>85</v>
      </c>
      <c r="KR26" s="23">
        <v>108</v>
      </c>
      <c r="KS26" s="23">
        <v>90</v>
      </c>
      <c r="KT26" s="23">
        <v>71</v>
      </c>
      <c r="KU26" s="23">
        <v>60</v>
      </c>
      <c r="KV26" s="153">
        <v>30</v>
      </c>
      <c r="KW26" s="23">
        <v>35</v>
      </c>
      <c r="KX26" s="23">
        <v>139</v>
      </c>
      <c r="KY26" s="23">
        <v>111</v>
      </c>
      <c r="KZ26" s="23">
        <v>85</v>
      </c>
      <c r="LA26" s="23">
        <v>89</v>
      </c>
      <c r="LB26" s="23">
        <v>76</v>
      </c>
      <c r="LC26" s="29">
        <f t="shared" si="60"/>
        <v>979</v>
      </c>
      <c r="LD26" s="23">
        <v>64</v>
      </c>
      <c r="LE26" s="23">
        <v>43</v>
      </c>
      <c r="LF26" s="23">
        <v>126</v>
      </c>
      <c r="LG26" s="23">
        <v>55</v>
      </c>
      <c r="LH26" s="23">
        <v>128</v>
      </c>
      <c r="LI26" s="23">
        <v>73</v>
      </c>
      <c r="LJ26" s="23">
        <v>84</v>
      </c>
      <c r="LK26" s="23">
        <v>97</v>
      </c>
      <c r="LL26" s="23">
        <v>108</v>
      </c>
      <c r="LM26" s="23">
        <v>110</v>
      </c>
      <c r="LN26" s="23">
        <v>85</v>
      </c>
      <c r="LO26" s="23">
        <v>63</v>
      </c>
      <c r="LP26" s="29">
        <f t="shared" si="61"/>
        <v>1036</v>
      </c>
      <c r="LQ26" s="169">
        <v>81</v>
      </c>
      <c r="LR26" s="169">
        <v>66</v>
      </c>
      <c r="LS26" s="169">
        <v>92</v>
      </c>
      <c r="LT26" s="169">
        <v>110</v>
      </c>
      <c r="LU26" s="169">
        <v>70</v>
      </c>
      <c r="LV26" s="169">
        <v>54</v>
      </c>
      <c r="LW26" s="169">
        <v>104</v>
      </c>
      <c r="LX26" s="169">
        <v>82</v>
      </c>
      <c r="LY26" s="169">
        <v>48</v>
      </c>
      <c r="LZ26" s="169">
        <v>0</v>
      </c>
      <c r="MA26" s="169">
        <v>12</v>
      </c>
      <c r="MB26" s="169">
        <v>129</v>
      </c>
      <c r="MC26" s="29">
        <f t="shared" si="62"/>
        <v>848</v>
      </c>
      <c r="MD26" s="169">
        <v>117</v>
      </c>
      <c r="ME26" s="169">
        <v>100</v>
      </c>
      <c r="MF26" s="169">
        <v>90</v>
      </c>
      <c r="MG26" s="169">
        <v>71</v>
      </c>
      <c r="MH26" s="169">
        <v>69</v>
      </c>
      <c r="MI26" s="169">
        <v>49</v>
      </c>
      <c r="MJ26" s="169">
        <v>78</v>
      </c>
      <c r="MK26" s="169"/>
      <c r="ML26" s="169"/>
      <c r="MM26" s="169"/>
      <c r="MN26" s="169"/>
      <c r="MO26" s="169"/>
      <c r="MP26" s="29">
        <f t="shared" si="63"/>
        <v>574</v>
      </c>
    </row>
    <row r="27" spans="1:354" ht="13.5" thickBot="1" x14ac:dyDescent="0.3">
      <c r="A27" s="189"/>
      <c r="B27" s="191"/>
      <c r="C27" s="12" t="s">
        <v>115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32">
        <f t="shared" si="37"/>
        <v>0</v>
      </c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32">
        <f t="shared" si="38"/>
        <v>0</v>
      </c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32">
        <f t="shared" si="39"/>
        <v>0</v>
      </c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33">
        <f t="shared" si="40"/>
        <v>0</v>
      </c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33">
        <f t="shared" si="41"/>
        <v>0</v>
      </c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33">
        <f t="shared" si="42"/>
        <v>0</v>
      </c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33">
        <f t="shared" si="43"/>
        <v>0</v>
      </c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33">
        <f t="shared" si="44"/>
        <v>0</v>
      </c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33">
        <f t="shared" si="45"/>
        <v>0</v>
      </c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33">
        <f t="shared" si="46"/>
        <v>0</v>
      </c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33">
        <f t="shared" si="47"/>
        <v>0</v>
      </c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33">
        <f t="shared" si="48"/>
        <v>0</v>
      </c>
      <c r="FD27" s="23">
        <v>93</v>
      </c>
      <c r="FE27" s="23">
        <v>47</v>
      </c>
      <c r="FF27" s="23">
        <v>66</v>
      </c>
      <c r="FG27" s="23">
        <v>35</v>
      </c>
      <c r="FH27" s="23">
        <v>88</v>
      </c>
      <c r="FI27" s="23">
        <v>56</v>
      </c>
      <c r="FJ27" s="23">
        <v>51</v>
      </c>
      <c r="FK27" s="23">
        <v>44</v>
      </c>
      <c r="FL27" s="23">
        <v>67</v>
      </c>
      <c r="FM27" s="23">
        <v>45</v>
      </c>
      <c r="FN27" s="23">
        <v>33</v>
      </c>
      <c r="FO27" s="23">
        <v>48</v>
      </c>
      <c r="FP27" s="32">
        <f t="shared" si="49"/>
        <v>673</v>
      </c>
      <c r="FQ27" s="23">
        <v>49</v>
      </c>
      <c r="FR27" s="23">
        <v>22</v>
      </c>
      <c r="FS27" s="23">
        <v>59</v>
      </c>
      <c r="FT27" s="23">
        <v>38</v>
      </c>
      <c r="FU27" s="23">
        <v>52</v>
      </c>
      <c r="FV27" s="23">
        <v>45</v>
      </c>
      <c r="FW27" s="23">
        <v>63</v>
      </c>
      <c r="FX27" s="23">
        <v>39</v>
      </c>
      <c r="FY27" s="23">
        <v>43</v>
      </c>
      <c r="FZ27" s="23">
        <v>51</v>
      </c>
      <c r="GA27" s="23">
        <v>45</v>
      </c>
      <c r="GB27" s="23">
        <v>60</v>
      </c>
      <c r="GC27" s="34">
        <f t="shared" si="50"/>
        <v>566</v>
      </c>
      <c r="GD27" s="23">
        <v>42</v>
      </c>
      <c r="GE27" s="23">
        <v>57</v>
      </c>
      <c r="GF27" s="23">
        <v>42</v>
      </c>
      <c r="GG27" s="23">
        <v>31</v>
      </c>
      <c r="GH27" s="23">
        <v>62</v>
      </c>
      <c r="GI27" s="23">
        <v>36</v>
      </c>
      <c r="GJ27" s="23">
        <v>35</v>
      </c>
      <c r="GK27" s="23">
        <v>34</v>
      </c>
      <c r="GL27" s="23">
        <v>68</v>
      </c>
      <c r="GM27" s="23">
        <v>38</v>
      </c>
      <c r="GN27" s="23">
        <v>56</v>
      </c>
      <c r="GO27" s="23">
        <v>27</v>
      </c>
      <c r="GP27" s="34">
        <f t="shared" si="51"/>
        <v>528</v>
      </c>
      <c r="GQ27" s="23">
        <v>39</v>
      </c>
      <c r="GR27" s="23">
        <v>40</v>
      </c>
      <c r="GS27" s="23">
        <v>40</v>
      </c>
      <c r="GT27" s="23">
        <v>83</v>
      </c>
      <c r="GU27" s="23">
        <v>80</v>
      </c>
      <c r="GV27" s="23">
        <v>39</v>
      </c>
      <c r="GW27" s="23">
        <v>36</v>
      </c>
      <c r="GX27" s="23">
        <v>63</v>
      </c>
      <c r="GY27" s="23">
        <v>57</v>
      </c>
      <c r="GZ27" s="23">
        <v>33</v>
      </c>
      <c r="HA27" s="23">
        <v>53</v>
      </c>
      <c r="HB27" s="23">
        <v>43</v>
      </c>
      <c r="HC27" s="33">
        <f t="shared" si="52"/>
        <v>606</v>
      </c>
      <c r="HD27" s="23">
        <v>25</v>
      </c>
      <c r="HE27" s="23">
        <v>27</v>
      </c>
      <c r="HF27" s="23">
        <v>46</v>
      </c>
      <c r="HG27" s="23">
        <v>49</v>
      </c>
      <c r="HH27" s="23">
        <v>45</v>
      </c>
      <c r="HI27" s="23">
        <v>29</v>
      </c>
      <c r="HJ27" s="23">
        <v>37</v>
      </c>
      <c r="HK27" s="23">
        <v>71</v>
      </c>
      <c r="HL27" s="23">
        <v>36</v>
      </c>
      <c r="HM27" s="23">
        <v>53</v>
      </c>
      <c r="HN27" s="23">
        <v>37</v>
      </c>
      <c r="HO27" s="23">
        <v>36</v>
      </c>
      <c r="HP27" s="33">
        <f t="shared" si="53"/>
        <v>491</v>
      </c>
      <c r="HQ27" s="23">
        <v>41</v>
      </c>
      <c r="HR27" s="23">
        <v>27</v>
      </c>
      <c r="HS27" s="23">
        <v>87</v>
      </c>
      <c r="HT27" s="23">
        <v>35</v>
      </c>
      <c r="HU27" s="23">
        <v>25</v>
      </c>
      <c r="HV27" s="23">
        <v>33</v>
      </c>
      <c r="HW27" s="23">
        <v>54</v>
      </c>
      <c r="HX27" s="23">
        <v>42</v>
      </c>
      <c r="HY27" s="23">
        <v>43</v>
      </c>
      <c r="HZ27" s="23">
        <v>69</v>
      </c>
      <c r="IA27" s="23">
        <v>105</v>
      </c>
      <c r="IB27" s="23">
        <v>40</v>
      </c>
      <c r="IC27" s="33">
        <f t="shared" si="54"/>
        <v>601</v>
      </c>
      <c r="ID27" s="23">
        <v>30</v>
      </c>
      <c r="IE27" s="23">
        <v>32</v>
      </c>
      <c r="IF27" s="23">
        <v>45</v>
      </c>
      <c r="IG27" s="23">
        <v>60</v>
      </c>
      <c r="IH27" s="23">
        <v>64</v>
      </c>
      <c r="II27" s="23">
        <v>55</v>
      </c>
      <c r="IJ27" s="23">
        <v>76</v>
      </c>
      <c r="IK27" s="23">
        <v>72</v>
      </c>
      <c r="IL27" s="23">
        <v>41</v>
      </c>
      <c r="IM27" s="23">
        <v>41</v>
      </c>
      <c r="IN27" s="23">
        <v>42</v>
      </c>
      <c r="IO27" s="23">
        <v>45</v>
      </c>
      <c r="IP27" s="33">
        <f t="shared" si="55"/>
        <v>603</v>
      </c>
      <c r="IQ27" s="23">
        <v>77</v>
      </c>
      <c r="IR27" s="23">
        <v>24</v>
      </c>
      <c r="IS27" s="23">
        <v>45</v>
      </c>
      <c r="IT27" s="23">
        <v>39</v>
      </c>
      <c r="IU27" s="23">
        <v>48</v>
      </c>
      <c r="IV27" s="23">
        <v>78</v>
      </c>
      <c r="IW27" s="23">
        <v>56</v>
      </c>
      <c r="IX27" s="23">
        <v>59</v>
      </c>
      <c r="IY27" s="23">
        <v>38</v>
      </c>
      <c r="IZ27" s="23">
        <v>99</v>
      </c>
      <c r="JA27" s="23">
        <v>73</v>
      </c>
      <c r="JB27" s="23">
        <v>100</v>
      </c>
      <c r="JC27" s="33">
        <f t="shared" si="56"/>
        <v>736</v>
      </c>
      <c r="JD27" s="23">
        <v>51</v>
      </c>
      <c r="JE27" s="23">
        <v>49</v>
      </c>
      <c r="JF27" s="23">
        <v>58</v>
      </c>
      <c r="JG27" s="23">
        <v>35</v>
      </c>
      <c r="JH27" s="23">
        <v>35</v>
      </c>
      <c r="JI27" s="23">
        <v>49</v>
      </c>
      <c r="JJ27" s="23">
        <v>51</v>
      </c>
      <c r="JK27" s="23">
        <v>41</v>
      </c>
      <c r="JL27" s="23">
        <v>47</v>
      </c>
      <c r="JM27" s="23">
        <v>48</v>
      </c>
      <c r="JN27" s="23">
        <v>46</v>
      </c>
      <c r="JO27" s="23">
        <v>69</v>
      </c>
      <c r="JP27" s="33">
        <f t="shared" si="57"/>
        <v>579</v>
      </c>
      <c r="JQ27" s="23">
        <v>44</v>
      </c>
      <c r="JR27" s="23">
        <v>48</v>
      </c>
      <c r="JS27" s="23">
        <v>20</v>
      </c>
      <c r="JT27" s="23">
        <v>37</v>
      </c>
      <c r="JU27" s="23">
        <v>25</v>
      </c>
      <c r="JV27" s="23">
        <v>36</v>
      </c>
      <c r="JW27" s="23">
        <v>41</v>
      </c>
      <c r="JX27" s="23">
        <v>32</v>
      </c>
      <c r="JY27" s="23">
        <v>32</v>
      </c>
      <c r="JZ27" s="23">
        <v>38</v>
      </c>
      <c r="KA27" s="23">
        <v>27</v>
      </c>
      <c r="KB27" s="23">
        <v>45</v>
      </c>
      <c r="KC27" s="33">
        <f t="shared" si="58"/>
        <v>425</v>
      </c>
      <c r="KD27" s="23">
        <v>15</v>
      </c>
      <c r="KE27" s="23">
        <v>14</v>
      </c>
      <c r="KF27" s="23">
        <v>29</v>
      </c>
      <c r="KG27" s="23">
        <v>38</v>
      </c>
      <c r="KH27" s="23">
        <v>23</v>
      </c>
      <c r="KI27" s="23">
        <v>32</v>
      </c>
      <c r="KJ27" s="23">
        <v>37</v>
      </c>
      <c r="KK27" s="23">
        <v>26</v>
      </c>
      <c r="KL27" s="23">
        <v>32</v>
      </c>
      <c r="KM27" s="23">
        <v>28</v>
      </c>
      <c r="KN27" s="23">
        <v>45</v>
      </c>
      <c r="KO27" s="23">
        <v>13</v>
      </c>
      <c r="KP27" s="33">
        <f t="shared" si="59"/>
        <v>332</v>
      </c>
      <c r="KQ27" s="23">
        <v>24</v>
      </c>
      <c r="KR27" s="23">
        <v>39</v>
      </c>
      <c r="KS27" s="23">
        <v>38</v>
      </c>
      <c r="KT27" s="23">
        <v>17</v>
      </c>
      <c r="KU27" s="23">
        <v>20</v>
      </c>
      <c r="KV27" s="153">
        <v>14</v>
      </c>
      <c r="KW27" s="23">
        <v>3</v>
      </c>
      <c r="KX27" s="23">
        <v>43</v>
      </c>
      <c r="KY27" s="23">
        <v>25</v>
      </c>
      <c r="KZ27" s="23">
        <v>21</v>
      </c>
      <c r="LA27" s="23">
        <v>45</v>
      </c>
      <c r="LB27" s="23">
        <v>52</v>
      </c>
      <c r="LC27" s="33">
        <f t="shared" si="60"/>
        <v>341</v>
      </c>
      <c r="LD27" s="23">
        <v>18</v>
      </c>
      <c r="LE27" s="23">
        <v>11</v>
      </c>
      <c r="LF27" s="23">
        <v>18</v>
      </c>
      <c r="LG27" s="23">
        <v>0</v>
      </c>
      <c r="LH27" s="23">
        <v>58</v>
      </c>
      <c r="LI27" s="23">
        <v>5</v>
      </c>
      <c r="LJ27" s="23">
        <v>43</v>
      </c>
      <c r="LK27" s="23">
        <v>41</v>
      </c>
      <c r="LL27" s="23">
        <v>27</v>
      </c>
      <c r="LM27" s="23">
        <v>22</v>
      </c>
      <c r="LN27" s="23">
        <v>70</v>
      </c>
      <c r="LO27" s="23">
        <v>67</v>
      </c>
      <c r="LP27" s="33">
        <f t="shared" si="61"/>
        <v>380</v>
      </c>
      <c r="LQ27" s="169">
        <v>82</v>
      </c>
      <c r="LR27" s="169">
        <v>20</v>
      </c>
      <c r="LS27" s="169">
        <v>32</v>
      </c>
      <c r="LT27" s="169">
        <v>60</v>
      </c>
      <c r="LU27" s="169">
        <v>51</v>
      </c>
      <c r="LV27" s="169">
        <v>36</v>
      </c>
      <c r="LW27" s="169">
        <v>41</v>
      </c>
      <c r="LX27" s="169">
        <v>23</v>
      </c>
      <c r="LY27" s="169">
        <v>52</v>
      </c>
      <c r="LZ27" s="169">
        <v>34</v>
      </c>
      <c r="MA27" s="169">
        <v>28</v>
      </c>
      <c r="MB27" s="169">
        <v>18</v>
      </c>
      <c r="MC27" s="33">
        <f t="shared" si="62"/>
        <v>477</v>
      </c>
      <c r="MD27" s="169">
        <v>17</v>
      </c>
      <c r="ME27" s="169">
        <v>14</v>
      </c>
      <c r="MF27" s="169">
        <v>26</v>
      </c>
      <c r="MG27" s="169">
        <v>34</v>
      </c>
      <c r="MH27" s="169">
        <v>30</v>
      </c>
      <c r="MI27" s="169">
        <v>40</v>
      </c>
      <c r="MJ27" s="169">
        <v>22</v>
      </c>
      <c r="MK27" s="169"/>
      <c r="ML27" s="169"/>
      <c r="MM27" s="169"/>
      <c r="MN27" s="169"/>
      <c r="MO27" s="169"/>
      <c r="MP27" s="33">
        <f t="shared" si="63"/>
        <v>183</v>
      </c>
    </row>
    <row r="28" spans="1:354" ht="23.25" thickBot="1" x14ac:dyDescent="0.3">
      <c r="A28" s="189"/>
      <c r="B28" s="191"/>
      <c r="C28" s="13" t="s">
        <v>36</v>
      </c>
      <c r="D28" s="35">
        <v>616</v>
      </c>
      <c r="E28" s="35">
        <v>695</v>
      </c>
      <c r="F28" s="35">
        <v>685</v>
      </c>
      <c r="G28" s="35">
        <v>312</v>
      </c>
      <c r="H28" s="35">
        <v>661</v>
      </c>
      <c r="I28" s="35">
        <v>733</v>
      </c>
      <c r="J28" s="35">
        <v>711</v>
      </c>
      <c r="K28" s="35">
        <v>814</v>
      </c>
      <c r="L28" s="35">
        <v>772</v>
      </c>
      <c r="M28" s="35">
        <v>706</v>
      </c>
      <c r="N28" s="35">
        <v>672</v>
      </c>
      <c r="O28" s="35">
        <v>611</v>
      </c>
      <c r="P28" s="46">
        <f>SUM(D28:O28)</f>
        <v>7988</v>
      </c>
      <c r="Q28" s="35">
        <v>695</v>
      </c>
      <c r="R28" s="35">
        <v>731</v>
      </c>
      <c r="S28" s="35">
        <v>713</v>
      </c>
      <c r="T28" s="35">
        <v>587</v>
      </c>
      <c r="U28" s="35">
        <v>683</v>
      </c>
      <c r="V28" s="35">
        <v>667</v>
      </c>
      <c r="W28" s="35">
        <v>744</v>
      </c>
      <c r="X28" s="35">
        <v>779</v>
      </c>
      <c r="Y28" s="35">
        <v>764</v>
      </c>
      <c r="Z28" s="35">
        <v>721</v>
      </c>
      <c r="AA28" s="35">
        <v>634</v>
      </c>
      <c r="AB28" s="35">
        <v>520</v>
      </c>
      <c r="AC28" s="46">
        <f>SUM(Q28:AB28)</f>
        <v>8238</v>
      </c>
      <c r="AD28" s="35">
        <v>816</v>
      </c>
      <c r="AE28" s="35">
        <v>470</v>
      </c>
      <c r="AF28" s="35">
        <v>478</v>
      </c>
      <c r="AG28" s="35">
        <v>474</v>
      </c>
      <c r="AH28" s="35">
        <v>592</v>
      </c>
      <c r="AI28" s="35">
        <v>557</v>
      </c>
      <c r="AJ28" s="35">
        <v>515</v>
      </c>
      <c r="AK28" s="35">
        <v>521</v>
      </c>
      <c r="AL28" s="35">
        <v>501</v>
      </c>
      <c r="AM28" s="35">
        <v>519</v>
      </c>
      <c r="AN28" s="35">
        <v>297</v>
      </c>
      <c r="AO28" s="35">
        <v>283</v>
      </c>
      <c r="AP28" s="46">
        <f>SUM(AD28:AO28)</f>
        <v>6023</v>
      </c>
      <c r="AQ28" s="35">
        <v>348</v>
      </c>
      <c r="AR28" s="35">
        <v>222</v>
      </c>
      <c r="AS28" s="35">
        <v>196</v>
      </c>
      <c r="AT28" s="35">
        <v>255</v>
      </c>
      <c r="AU28" s="35">
        <v>201</v>
      </c>
      <c r="AV28" s="35">
        <v>216</v>
      </c>
      <c r="AW28" s="35">
        <v>285</v>
      </c>
      <c r="AX28" s="35">
        <v>302</v>
      </c>
      <c r="AY28" s="35">
        <v>271</v>
      </c>
      <c r="AZ28" s="35">
        <v>287</v>
      </c>
      <c r="BA28" s="35">
        <v>248</v>
      </c>
      <c r="BB28" s="35">
        <v>205</v>
      </c>
      <c r="BC28" s="37">
        <f>SUM(AQ28:BB28)</f>
        <v>3036</v>
      </c>
      <c r="BD28" s="35">
        <v>277</v>
      </c>
      <c r="BE28" s="35">
        <v>161</v>
      </c>
      <c r="BF28" s="35">
        <v>208</v>
      </c>
      <c r="BG28" s="35">
        <v>202</v>
      </c>
      <c r="BH28" s="35">
        <v>217</v>
      </c>
      <c r="BI28" s="35">
        <v>241</v>
      </c>
      <c r="BJ28" s="35">
        <v>283</v>
      </c>
      <c r="BK28" s="35">
        <v>253</v>
      </c>
      <c r="BL28" s="35">
        <v>270</v>
      </c>
      <c r="BM28" s="35">
        <v>270</v>
      </c>
      <c r="BN28" s="35">
        <v>150</v>
      </c>
      <c r="BO28" s="35">
        <v>234</v>
      </c>
      <c r="BP28" s="37">
        <f>SUM(BD28:BO28)</f>
        <v>2766</v>
      </c>
      <c r="BQ28" s="35">
        <v>223</v>
      </c>
      <c r="BR28" s="35">
        <v>139</v>
      </c>
      <c r="BS28" s="35">
        <v>259</v>
      </c>
      <c r="BT28" s="35">
        <v>206</v>
      </c>
      <c r="BU28" s="35">
        <v>212</v>
      </c>
      <c r="BV28" s="35">
        <v>200</v>
      </c>
      <c r="BW28" s="35">
        <v>307</v>
      </c>
      <c r="BX28" s="35">
        <v>263</v>
      </c>
      <c r="BY28" s="35">
        <v>245</v>
      </c>
      <c r="BZ28" s="35">
        <v>261</v>
      </c>
      <c r="CA28" s="35">
        <v>257</v>
      </c>
      <c r="CB28" s="35">
        <v>234</v>
      </c>
      <c r="CC28" s="37">
        <f>SUM(BQ28:CB28)</f>
        <v>2806</v>
      </c>
      <c r="CD28" s="35">
        <v>191</v>
      </c>
      <c r="CE28" s="35">
        <v>203</v>
      </c>
      <c r="CF28" s="35">
        <v>249</v>
      </c>
      <c r="CG28" s="35">
        <v>251</v>
      </c>
      <c r="CH28" s="35">
        <v>195</v>
      </c>
      <c r="CI28" s="35">
        <v>190</v>
      </c>
      <c r="CJ28" s="35">
        <v>189</v>
      </c>
      <c r="CK28" s="35">
        <v>189</v>
      </c>
      <c r="CL28" s="35">
        <v>205</v>
      </c>
      <c r="CM28" s="35">
        <v>225</v>
      </c>
      <c r="CN28" s="35">
        <v>165</v>
      </c>
      <c r="CO28" s="35">
        <v>148</v>
      </c>
      <c r="CP28" s="37">
        <f>SUM(CD28:CO28)</f>
        <v>2400</v>
      </c>
      <c r="CQ28" s="35">
        <v>204</v>
      </c>
      <c r="CR28" s="35">
        <v>214</v>
      </c>
      <c r="CS28" s="35">
        <v>197</v>
      </c>
      <c r="CT28" s="35">
        <v>183</v>
      </c>
      <c r="CU28" s="35">
        <v>207</v>
      </c>
      <c r="CV28" s="35">
        <v>204</v>
      </c>
      <c r="CW28" s="35">
        <v>150</v>
      </c>
      <c r="CX28" s="35">
        <v>234</v>
      </c>
      <c r="CY28" s="35">
        <v>203</v>
      </c>
      <c r="CZ28" s="35">
        <v>223</v>
      </c>
      <c r="DA28" s="35">
        <v>587</v>
      </c>
      <c r="DB28" s="35">
        <v>576</v>
      </c>
      <c r="DC28" s="37">
        <f>SUM(CQ28:DB28)</f>
        <v>3182</v>
      </c>
      <c r="DD28" s="35">
        <v>705</v>
      </c>
      <c r="DE28" s="35">
        <v>646</v>
      </c>
      <c r="DF28" s="35">
        <v>649</v>
      </c>
      <c r="DG28" s="35">
        <v>587</v>
      </c>
      <c r="DH28" s="35">
        <v>621</v>
      </c>
      <c r="DI28" s="35">
        <v>608</v>
      </c>
      <c r="DJ28" s="35">
        <v>788</v>
      </c>
      <c r="DK28" s="35">
        <v>776</v>
      </c>
      <c r="DL28" s="35">
        <v>707</v>
      </c>
      <c r="DM28" s="35">
        <v>654</v>
      </c>
      <c r="DN28" s="35">
        <v>619</v>
      </c>
      <c r="DO28" s="35">
        <v>557</v>
      </c>
      <c r="DP28" s="37">
        <f>SUM(DD28:DO28)</f>
        <v>7917</v>
      </c>
      <c r="DQ28" s="35">
        <v>701</v>
      </c>
      <c r="DR28" s="35">
        <v>705</v>
      </c>
      <c r="DS28" s="35">
        <v>645</v>
      </c>
      <c r="DT28" s="35">
        <v>678</v>
      </c>
      <c r="DU28" s="35">
        <v>687</v>
      </c>
      <c r="DV28" s="35">
        <v>684</v>
      </c>
      <c r="DW28" s="35">
        <v>803</v>
      </c>
      <c r="DX28" s="35">
        <v>818</v>
      </c>
      <c r="DY28" s="35">
        <v>690</v>
      </c>
      <c r="DZ28" s="35">
        <v>722</v>
      </c>
      <c r="EA28" s="35">
        <v>694</v>
      </c>
      <c r="EB28" s="35">
        <v>598</v>
      </c>
      <c r="EC28" s="37">
        <f>SUM(DQ28:EB28)</f>
        <v>8425</v>
      </c>
      <c r="ED28" s="35">
        <v>831</v>
      </c>
      <c r="EE28" s="35">
        <v>573</v>
      </c>
      <c r="EF28" s="35">
        <v>795</v>
      </c>
      <c r="EG28" s="35">
        <v>736</v>
      </c>
      <c r="EH28" s="35">
        <v>755</v>
      </c>
      <c r="EI28" s="35">
        <v>739</v>
      </c>
      <c r="EJ28" s="35">
        <v>971</v>
      </c>
      <c r="EK28" s="35">
        <v>921</v>
      </c>
      <c r="EL28" s="35">
        <v>862</v>
      </c>
      <c r="EM28" s="35">
        <v>881</v>
      </c>
      <c r="EN28" s="35">
        <v>658</v>
      </c>
      <c r="EO28" s="35">
        <v>752</v>
      </c>
      <c r="EP28" s="37">
        <f>SUM(ED28:EO28)</f>
        <v>9474</v>
      </c>
      <c r="EQ28" s="35">
        <v>825</v>
      </c>
      <c r="ER28" s="35">
        <v>743</v>
      </c>
      <c r="ES28" s="35">
        <v>891</v>
      </c>
      <c r="ET28" s="35">
        <v>662</v>
      </c>
      <c r="EU28" s="35">
        <v>805</v>
      </c>
      <c r="EV28" s="35">
        <v>865</v>
      </c>
      <c r="EW28" s="35">
        <v>958</v>
      </c>
      <c r="EX28" s="35">
        <v>939</v>
      </c>
      <c r="EY28" s="35">
        <v>888</v>
      </c>
      <c r="EZ28" s="35">
        <v>910</v>
      </c>
      <c r="FA28" s="35">
        <v>834</v>
      </c>
      <c r="FB28" s="35">
        <v>791</v>
      </c>
      <c r="FC28" s="37">
        <f>SUM(EQ28:FB28)</f>
        <v>10111</v>
      </c>
      <c r="FD28" s="35">
        <f>SUM(FD17:FD27)</f>
        <v>1130</v>
      </c>
      <c r="FE28" s="35">
        <f t="shared" ref="FE28:HP28" si="64">SUM(FE17:FE27)</f>
        <v>801</v>
      </c>
      <c r="FF28" s="35">
        <f t="shared" si="64"/>
        <v>927</v>
      </c>
      <c r="FG28" s="35">
        <f t="shared" si="64"/>
        <v>844</v>
      </c>
      <c r="FH28" s="35">
        <f t="shared" si="64"/>
        <v>986</v>
      </c>
      <c r="FI28" s="35">
        <f t="shared" si="64"/>
        <v>813</v>
      </c>
      <c r="FJ28" s="35">
        <f t="shared" si="64"/>
        <v>913</v>
      </c>
      <c r="FK28" s="35">
        <f t="shared" si="64"/>
        <v>825</v>
      </c>
      <c r="FL28" s="35">
        <f t="shared" si="64"/>
        <v>974</v>
      </c>
      <c r="FM28" s="35">
        <f t="shared" si="64"/>
        <v>883</v>
      </c>
      <c r="FN28" s="35">
        <f t="shared" si="64"/>
        <v>706</v>
      </c>
      <c r="FO28" s="35">
        <f t="shared" si="64"/>
        <v>779</v>
      </c>
      <c r="FP28" s="46">
        <f t="shared" si="64"/>
        <v>10581</v>
      </c>
      <c r="FQ28" s="35">
        <f t="shared" si="64"/>
        <v>876</v>
      </c>
      <c r="FR28" s="35">
        <f t="shared" si="64"/>
        <v>691</v>
      </c>
      <c r="FS28" s="35">
        <f t="shared" si="64"/>
        <v>829</v>
      </c>
      <c r="FT28" s="35">
        <f t="shared" si="64"/>
        <v>765</v>
      </c>
      <c r="FU28" s="35">
        <f t="shared" si="64"/>
        <v>755</v>
      </c>
      <c r="FV28" s="35">
        <f t="shared" si="64"/>
        <v>825</v>
      </c>
      <c r="FW28" s="35">
        <f t="shared" si="64"/>
        <v>951</v>
      </c>
      <c r="FX28" s="35">
        <f t="shared" si="64"/>
        <v>837</v>
      </c>
      <c r="FY28" s="35">
        <f t="shared" si="64"/>
        <v>789</v>
      </c>
      <c r="FZ28" s="35">
        <f t="shared" si="64"/>
        <v>813</v>
      </c>
      <c r="GA28" s="35">
        <f t="shared" si="64"/>
        <v>703</v>
      </c>
      <c r="GB28" s="35">
        <f t="shared" si="64"/>
        <v>838</v>
      </c>
      <c r="GC28" s="35">
        <f t="shared" si="64"/>
        <v>9672</v>
      </c>
      <c r="GD28" s="35">
        <f t="shared" si="64"/>
        <v>762</v>
      </c>
      <c r="GE28" s="35">
        <f t="shared" si="64"/>
        <v>727</v>
      </c>
      <c r="GF28" s="35">
        <f t="shared" si="64"/>
        <v>874</v>
      </c>
      <c r="GG28" s="35">
        <f t="shared" si="64"/>
        <v>798</v>
      </c>
      <c r="GH28" s="35">
        <f t="shared" si="64"/>
        <v>749</v>
      </c>
      <c r="GI28" s="35">
        <f t="shared" si="64"/>
        <v>777</v>
      </c>
      <c r="GJ28" s="35">
        <f t="shared" si="64"/>
        <v>878</v>
      </c>
      <c r="GK28" s="35">
        <f t="shared" si="64"/>
        <v>860</v>
      </c>
      <c r="GL28" s="35">
        <f t="shared" si="64"/>
        <v>962</v>
      </c>
      <c r="GM28" s="35">
        <f t="shared" si="64"/>
        <v>843</v>
      </c>
      <c r="GN28" s="35">
        <f t="shared" si="64"/>
        <v>833</v>
      </c>
      <c r="GO28" s="35">
        <f t="shared" si="64"/>
        <v>706</v>
      </c>
      <c r="GP28" s="35">
        <f t="shared" si="64"/>
        <v>9769</v>
      </c>
      <c r="GQ28" s="35">
        <f t="shared" si="64"/>
        <v>813</v>
      </c>
      <c r="GR28" s="35">
        <f t="shared" si="64"/>
        <v>765</v>
      </c>
      <c r="GS28" s="35">
        <f t="shared" si="64"/>
        <v>853</v>
      </c>
      <c r="GT28" s="35">
        <f t="shared" si="64"/>
        <v>722</v>
      </c>
      <c r="GU28" s="35">
        <f t="shared" si="64"/>
        <v>856</v>
      </c>
      <c r="GV28" s="35">
        <f t="shared" si="64"/>
        <v>919</v>
      </c>
      <c r="GW28" s="35">
        <f t="shared" si="64"/>
        <v>870</v>
      </c>
      <c r="GX28" s="35">
        <f t="shared" si="64"/>
        <v>1042</v>
      </c>
      <c r="GY28" s="35">
        <f t="shared" si="64"/>
        <v>919</v>
      </c>
      <c r="GZ28" s="35">
        <f t="shared" si="64"/>
        <v>838</v>
      </c>
      <c r="HA28" s="35">
        <f t="shared" si="64"/>
        <v>852</v>
      </c>
      <c r="HB28" s="35">
        <f t="shared" si="64"/>
        <v>866</v>
      </c>
      <c r="HC28" s="37">
        <f t="shared" si="64"/>
        <v>10315</v>
      </c>
      <c r="HD28" s="35">
        <f t="shared" si="64"/>
        <v>744</v>
      </c>
      <c r="HE28" s="35">
        <f t="shared" si="64"/>
        <v>710</v>
      </c>
      <c r="HF28" s="35">
        <f t="shared" si="64"/>
        <v>904</v>
      </c>
      <c r="HG28" s="35">
        <f t="shared" si="64"/>
        <v>777</v>
      </c>
      <c r="HH28" s="35">
        <f t="shared" si="64"/>
        <v>757</v>
      </c>
      <c r="HI28" s="35">
        <f t="shared" si="64"/>
        <v>827</v>
      </c>
      <c r="HJ28" s="35">
        <f t="shared" si="64"/>
        <v>787</v>
      </c>
      <c r="HK28" s="35">
        <f t="shared" si="64"/>
        <v>911</v>
      </c>
      <c r="HL28" s="35">
        <f t="shared" si="64"/>
        <v>724</v>
      </c>
      <c r="HM28" s="35">
        <f t="shared" si="64"/>
        <v>882</v>
      </c>
      <c r="HN28" s="35">
        <f t="shared" si="64"/>
        <v>776</v>
      </c>
      <c r="HO28" s="35">
        <f t="shared" si="64"/>
        <v>779</v>
      </c>
      <c r="HP28" s="37">
        <f t="shared" si="64"/>
        <v>9578</v>
      </c>
      <c r="HQ28" s="35">
        <f t="shared" ref="HQ28:IP28" si="65">SUM(HQ17:HQ27)</f>
        <v>765</v>
      </c>
      <c r="HR28" s="35">
        <f t="shared" si="65"/>
        <v>741</v>
      </c>
      <c r="HS28" s="35">
        <f t="shared" si="65"/>
        <v>844</v>
      </c>
      <c r="HT28" s="35">
        <f t="shared" si="65"/>
        <v>759</v>
      </c>
      <c r="HU28" s="35">
        <f t="shared" si="65"/>
        <v>783</v>
      </c>
      <c r="HV28" s="35">
        <f t="shared" si="65"/>
        <v>862</v>
      </c>
      <c r="HW28" s="35">
        <f t="shared" si="65"/>
        <v>914</v>
      </c>
      <c r="HX28" s="35">
        <f t="shared" si="65"/>
        <v>1010</v>
      </c>
      <c r="HY28" s="35">
        <f t="shared" si="65"/>
        <v>1027</v>
      </c>
      <c r="HZ28" s="35">
        <f t="shared" si="65"/>
        <v>1004</v>
      </c>
      <c r="IA28" s="35">
        <f t="shared" si="65"/>
        <v>942</v>
      </c>
      <c r="IB28" s="35">
        <f t="shared" si="65"/>
        <v>1085</v>
      </c>
      <c r="IC28" s="37">
        <f t="shared" si="65"/>
        <v>10736</v>
      </c>
      <c r="ID28" s="35">
        <f t="shared" si="65"/>
        <v>797</v>
      </c>
      <c r="IE28" s="35">
        <f t="shared" si="65"/>
        <v>663</v>
      </c>
      <c r="IF28" s="35">
        <f t="shared" si="65"/>
        <v>829</v>
      </c>
      <c r="IG28" s="35">
        <f t="shared" si="65"/>
        <v>777</v>
      </c>
      <c r="IH28" s="35">
        <f t="shared" si="65"/>
        <v>961</v>
      </c>
      <c r="II28" s="35">
        <f t="shared" si="65"/>
        <v>871</v>
      </c>
      <c r="IJ28" s="35">
        <f t="shared" si="65"/>
        <v>1248</v>
      </c>
      <c r="IK28" s="35">
        <f t="shared" si="65"/>
        <v>1016</v>
      </c>
      <c r="IL28" s="35">
        <f t="shared" si="65"/>
        <v>799</v>
      </c>
      <c r="IM28" s="35">
        <f t="shared" si="65"/>
        <v>1161</v>
      </c>
      <c r="IN28" s="35">
        <f t="shared" si="65"/>
        <v>873</v>
      </c>
      <c r="IO28" s="35">
        <f t="shared" si="65"/>
        <v>889</v>
      </c>
      <c r="IP28" s="37">
        <f t="shared" si="65"/>
        <v>10884</v>
      </c>
      <c r="IQ28" s="35">
        <f t="shared" ref="IQ28:JC28" si="66">SUM(IQ17:IQ27)</f>
        <v>910</v>
      </c>
      <c r="IR28" s="35">
        <f t="shared" si="66"/>
        <v>827</v>
      </c>
      <c r="IS28" s="35">
        <f t="shared" si="66"/>
        <v>874</v>
      </c>
      <c r="IT28" s="35">
        <f t="shared" si="66"/>
        <v>808</v>
      </c>
      <c r="IU28" s="35">
        <f t="shared" si="66"/>
        <v>1022</v>
      </c>
      <c r="IV28" s="35">
        <f t="shared" si="66"/>
        <v>1026</v>
      </c>
      <c r="IW28" s="35">
        <f t="shared" si="66"/>
        <v>1159</v>
      </c>
      <c r="IX28" s="35">
        <f t="shared" si="66"/>
        <v>973</v>
      </c>
      <c r="IY28" s="35">
        <f t="shared" si="66"/>
        <v>1014</v>
      </c>
      <c r="IZ28" s="35">
        <f t="shared" si="66"/>
        <v>1309</v>
      </c>
      <c r="JA28" s="35">
        <f t="shared" si="66"/>
        <v>994</v>
      </c>
      <c r="JB28" s="35">
        <f t="shared" si="66"/>
        <v>875</v>
      </c>
      <c r="JC28" s="37">
        <f t="shared" si="66"/>
        <v>11791</v>
      </c>
      <c r="JD28" s="125">
        <f t="shared" ref="JD28:JP28" si="67">SUM(JD17:JD27)</f>
        <v>972</v>
      </c>
      <c r="JE28" s="35">
        <f t="shared" si="67"/>
        <v>837</v>
      </c>
      <c r="JF28" s="35">
        <f t="shared" si="67"/>
        <v>954</v>
      </c>
      <c r="JG28" s="35">
        <f t="shared" si="67"/>
        <v>964</v>
      </c>
      <c r="JH28" s="35">
        <f t="shared" si="67"/>
        <v>970</v>
      </c>
      <c r="JI28" s="35">
        <f t="shared" si="67"/>
        <v>927</v>
      </c>
      <c r="JJ28" s="35">
        <f t="shared" si="67"/>
        <v>1416</v>
      </c>
      <c r="JK28" s="35">
        <f t="shared" si="67"/>
        <v>972</v>
      </c>
      <c r="JL28" s="35">
        <f t="shared" si="67"/>
        <v>1174</v>
      </c>
      <c r="JM28" s="35">
        <f t="shared" si="67"/>
        <v>884</v>
      </c>
      <c r="JN28" s="35">
        <f t="shared" si="67"/>
        <v>915</v>
      </c>
      <c r="JO28" s="35">
        <f t="shared" si="67"/>
        <v>1255</v>
      </c>
      <c r="JP28" s="37">
        <f t="shared" si="67"/>
        <v>12240</v>
      </c>
      <c r="JQ28" s="125">
        <f t="shared" ref="JQ28:KC28" si="68">SUM(JQ17:JQ27)</f>
        <v>1060</v>
      </c>
      <c r="JR28" s="35">
        <f t="shared" si="68"/>
        <v>946</v>
      </c>
      <c r="JS28" s="35">
        <f t="shared" si="68"/>
        <v>626</v>
      </c>
      <c r="JT28" s="35">
        <f t="shared" si="68"/>
        <v>668</v>
      </c>
      <c r="JU28" s="35">
        <f t="shared" si="68"/>
        <v>1263</v>
      </c>
      <c r="JV28" s="35">
        <f t="shared" si="68"/>
        <v>1113</v>
      </c>
      <c r="JW28" s="35">
        <f t="shared" si="68"/>
        <v>976</v>
      </c>
      <c r="JX28" s="35">
        <f t="shared" si="68"/>
        <v>895</v>
      </c>
      <c r="JY28" s="35">
        <f t="shared" si="68"/>
        <v>870</v>
      </c>
      <c r="JZ28" s="35">
        <f t="shared" si="68"/>
        <v>695</v>
      </c>
      <c r="KA28" s="35">
        <f t="shared" si="68"/>
        <v>772</v>
      </c>
      <c r="KB28" s="35">
        <f t="shared" si="68"/>
        <v>837</v>
      </c>
      <c r="KC28" s="37">
        <f t="shared" si="68"/>
        <v>10721</v>
      </c>
      <c r="KD28" s="125">
        <f t="shared" ref="KD28:KP28" si="69">SUM(KD17:KD27)</f>
        <v>487</v>
      </c>
      <c r="KE28" s="35">
        <f t="shared" si="69"/>
        <v>527</v>
      </c>
      <c r="KF28" s="35">
        <f t="shared" si="69"/>
        <v>832</v>
      </c>
      <c r="KG28" s="35">
        <f t="shared" si="69"/>
        <v>714</v>
      </c>
      <c r="KH28" s="35">
        <f t="shared" si="69"/>
        <v>811</v>
      </c>
      <c r="KI28" s="35">
        <f t="shared" si="69"/>
        <v>901</v>
      </c>
      <c r="KJ28" s="35">
        <f t="shared" si="69"/>
        <v>678</v>
      </c>
      <c r="KK28" s="35">
        <f t="shared" si="69"/>
        <v>753</v>
      </c>
      <c r="KL28" s="35">
        <f t="shared" si="69"/>
        <v>1073</v>
      </c>
      <c r="KM28" s="35">
        <f t="shared" si="69"/>
        <v>863</v>
      </c>
      <c r="KN28" s="35">
        <f t="shared" si="69"/>
        <v>831</v>
      </c>
      <c r="KO28" s="35">
        <f t="shared" si="69"/>
        <v>837</v>
      </c>
      <c r="KP28" s="37">
        <f t="shared" si="69"/>
        <v>9307</v>
      </c>
      <c r="KQ28" s="125">
        <f t="shared" ref="KQ28:LC28" si="70">SUM(KQ17:KQ27)</f>
        <v>660</v>
      </c>
      <c r="KR28" s="35">
        <f t="shared" si="70"/>
        <v>783</v>
      </c>
      <c r="KS28" s="35">
        <f t="shared" si="70"/>
        <v>943</v>
      </c>
      <c r="KT28" s="35">
        <f t="shared" si="70"/>
        <v>779</v>
      </c>
      <c r="KU28" s="35">
        <f t="shared" si="70"/>
        <v>713</v>
      </c>
      <c r="KV28" s="152">
        <f t="shared" si="70"/>
        <v>313</v>
      </c>
      <c r="KW28" s="35">
        <f t="shared" si="70"/>
        <v>269</v>
      </c>
      <c r="KX28" s="35">
        <f t="shared" si="70"/>
        <v>1158</v>
      </c>
      <c r="KY28" s="35">
        <f t="shared" si="70"/>
        <v>973</v>
      </c>
      <c r="KZ28" s="35">
        <f t="shared" si="70"/>
        <v>685</v>
      </c>
      <c r="LA28" s="35">
        <f t="shared" si="70"/>
        <v>841</v>
      </c>
      <c r="LB28" s="35">
        <f t="shared" si="70"/>
        <v>843</v>
      </c>
      <c r="LC28" s="37">
        <f t="shared" si="70"/>
        <v>8960</v>
      </c>
      <c r="LD28" s="125">
        <f t="shared" ref="LD28:LP28" si="71">SUM(LD17:LD27)</f>
        <v>506</v>
      </c>
      <c r="LE28" s="35">
        <f t="shared" si="71"/>
        <v>418</v>
      </c>
      <c r="LF28" s="35">
        <f t="shared" si="71"/>
        <v>687</v>
      </c>
      <c r="LG28" s="35">
        <f t="shared" si="71"/>
        <v>504</v>
      </c>
      <c r="LH28" s="35">
        <f t="shared" si="71"/>
        <v>996</v>
      </c>
      <c r="LI28" s="35">
        <f t="shared" si="71"/>
        <v>733</v>
      </c>
      <c r="LJ28" s="35">
        <f t="shared" si="71"/>
        <v>877</v>
      </c>
      <c r="LK28" s="35">
        <f t="shared" si="71"/>
        <v>1039</v>
      </c>
      <c r="LL28" s="35">
        <f t="shared" si="71"/>
        <v>765</v>
      </c>
      <c r="LM28" s="35">
        <f t="shared" si="71"/>
        <v>869</v>
      </c>
      <c r="LN28" s="35">
        <f t="shared" si="71"/>
        <v>830</v>
      </c>
      <c r="LO28" s="35">
        <f t="shared" si="71"/>
        <v>740</v>
      </c>
      <c r="LP28" s="37">
        <f t="shared" si="71"/>
        <v>8964</v>
      </c>
      <c r="LQ28" s="125">
        <f t="shared" ref="LQ28:MC28" si="72">SUM(LQ17:LQ27)</f>
        <v>732</v>
      </c>
      <c r="LR28" s="125">
        <f t="shared" si="72"/>
        <v>493</v>
      </c>
      <c r="LS28" s="125">
        <f t="shared" si="72"/>
        <v>777</v>
      </c>
      <c r="LT28" s="125">
        <f t="shared" si="72"/>
        <v>821</v>
      </c>
      <c r="LU28" s="125">
        <f t="shared" si="72"/>
        <v>815</v>
      </c>
      <c r="LV28" s="125">
        <f t="shared" si="72"/>
        <v>656</v>
      </c>
      <c r="LW28" s="125">
        <f t="shared" si="72"/>
        <v>881</v>
      </c>
      <c r="LX28" s="125">
        <f t="shared" si="72"/>
        <v>811</v>
      </c>
      <c r="LY28" s="125">
        <f t="shared" si="72"/>
        <v>780</v>
      </c>
      <c r="LZ28" s="125">
        <f t="shared" si="72"/>
        <v>409</v>
      </c>
      <c r="MA28" s="125">
        <f t="shared" si="72"/>
        <v>394</v>
      </c>
      <c r="MB28" s="125">
        <f t="shared" si="72"/>
        <v>976</v>
      </c>
      <c r="MC28" s="175">
        <f t="shared" si="72"/>
        <v>8545</v>
      </c>
      <c r="MD28" s="125">
        <f t="shared" ref="MD28:MP28" si="73">SUM(MD17:MD27)</f>
        <v>837</v>
      </c>
      <c r="ME28" s="125">
        <f t="shared" si="73"/>
        <v>627</v>
      </c>
      <c r="MF28" s="125">
        <f t="shared" si="73"/>
        <v>648</v>
      </c>
      <c r="MG28" s="125">
        <f t="shared" si="73"/>
        <v>726</v>
      </c>
      <c r="MH28" s="125">
        <f t="shared" si="73"/>
        <v>633</v>
      </c>
      <c r="MI28" s="125">
        <f t="shared" si="73"/>
        <v>604</v>
      </c>
      <c r="MJ28" s="125">
        <f t="shared" si="73"/>
        <v>728</v>
      </c>
      <c r="MK28" s="125">
        <f t="shared" si="73"/>
        <v>0</v>
      </c>
      <c r="ML28" s="125">
        <f t="shared" si="73"/>
        <v>0</v>
      </c>
      <c r="MM28" s="125">
        <f t="shared" si="73"/>
        <v>0</v>
      </c>
      <c r="MN28" s="125">
        <f t="shared" si="73"/>
        <v>0</v>
      </c>
      <c r="MO28" s="125">
        <f t="shared" si="73"/>
        <v>0</v>
      </c>
      <c r="MP28" s="175">
        <f t="shared" si="73"/>
        <v>4803</v>
      </c>
    </row>
    <row r="29" spans="1:354" ht="13.5" thickBot="1" x14ac:dyDescent="0.3">
      <c r="A29" s="190"/>
      <c r="B29" s="192" t="s">
        <v>37</v>
      </c>
      <c r="C29" s="193"/>
      <c r="D29" s="39">
        <f t="shared" ref="D29:BO29" si="74">D16+D28</f>
        <v>1295</v>
      </c>
      <c r="E29" s="39">
        <f t="shared" si="74"/>
        <v>1318</v>
      </c>
      <c r="F29" s="39">
        <f t="shared" si="74"/>
        <v>1306</v>
      </c>
      <c r="G29" s="39">
        <f t="shared" si="74"/>
        <v>617</v>
      </c>
      <c r="H29" s="39">
        <f t="shared" si="74"/>
        <v>1325</v>
      </c>
      <c r="I29" s="39">
        <f t="shared" si="74"/>
        <v>1446</v>
      </c>
      <c r="J29" s="39">
        <f t="shared" si="74"/>
        <v>1434</v>
      </c>
      <c r="K29" s="39">
        <f t="shared" si="74"/>
        <v>1710</v>
      </c>
      <c r="L29" s="39">
        <f t="shared" si="74"/>
        <v>1594</v>
      </c>
      <c r="M29" s="39">
        <f t="shared" si="74"/>
        <v>1402</v>
      </c>
      <c r="N29" s="39">
        <f t="shared" si="74"/>
        <v>1299</v>
      </c>
      <c r="O29" s="39">
        <f t="shared" si="74"/>
        <v>1184</v>
      </c>
      <c r="P29" s="40">
        <f t="shared" si="74"/>
        <v>15930</v>
      </c>
      <c r="Q29" s="39">
        <f t="shared" si="74"/>
        <v>1384</v>
      </c>
      <c r="R29" s="39">
        <f t="shared" si="74"/>
        <v>1489</v>
      </c>
      <c r="S29" s="39">
        <f t="shared" si="74"/>
        <v>1349</v>
      </c>
      <c r="T29" s="39">
        <f t="shared" si="74"/>
        <v>1224</v>
      </c>
      <c r="U29" s="39">
        <f t="shared" si="74"/>
        <v>1316</v>
      </c>
      <c r="V29" s="39">
        <f t="shared" si="74"/>
        <v>1322</v>
      </c>
      <c r="W29" s="39">
        <f t="shared" si="74"/>
        <v>1472</v>
      </c>
      <c r="X29" s="39">
        <f t="shared" si="74"/>
        <v>1514</v>
      </c>
      <c r="Y29" s="39">
        <f t="shared" si="74"/>
        <v>1487</v>
      </c>
      <c r="Z29" s="39">
        <f t="shared" si="74"/>
        <v>1463</v>
      </c>
      <c r="AA29" s="39">
        <f t="shared" si="74"/>
        <v>1314</v>
      </c>
      <c r="AB29" s="39">
        <f t="shared" si="74"/>
        <v>1009</v>
      </c>
      <c r="AC29" s="40">
        <f t="shared" si="74"/>
        <v>16343</v>
      </c>
      <c r="AD29" s="39">
        <f t="shared" si="74"/>
        <v>1627</v>
      </c>
      <c r="AE29" s="39">
        <f t="shared" si="74"/>
        <v>984</v>
      </c>
      <c r="AF29" s="39">
        <f t="shared" si="74"/>
        <v>951</v>
      </c>
      <c r="AG29" s="39">
        <f t="shared" si="74"/>
        <v>924</v>
      </c>
      <c r="AH29" s="39">
        <f t="shared" si="74"/>
        <v>1147</v>
      </c>
      <c r="AI29" s="39">
        <f t="shared" si="74"/>
        <v>1073</v>
      </c>
      <c r="AJ29" s="39">
        <f t="shared" si="74"/>
        <v>1005</v>
      </c>
      <c r="AK29" s="39">
        <f t="shared" si="74"/>
        <v>1046</v>
      </c>
      <c r="AL29" s="39">
        <f t="shared" si="74"/>
        <v>956</v>
      </c>
      <c r="AM29" s="39">
        <f t="shared" si="74"/>
        <v>1066</v>
      </c>
      <c r="AN29" s="39">
        <f t="shared" si="74"/>
        <v>570</v>
      </c>
      <c r="AO29" s="39">
        <f t="shared" si="74"/>
        <v>532</v>
      </c>
      <c r="AP29" s="40">
        <f t="shared" si="74"/>
        <v>11881</v>
      </c>
      <c r="AQ29" s="39">
        <f t="shared" si="74"/>
        <v>670</v>
      </c>
      <c r="AR29" s="39">
        <f t="shared" si="74"/>
        <v>413</v>
      </c>
      <c r="AS29" s="39">
        <f t="shared" si="74"/>
        <v>372</v>
      </c>
      <c r="AT29" s="39">
        <f t="shared" si="74"/>
        <v>476</v>
      </c>
      <c r="AU29" s="39">
        <f t="shared" si="74"/>
        <v>408</v>
      </c>
      <c r="AV29" s="39">
        <f t="shared" si="74"/>
        <v>413</v>
      </c>
      <c r="AW29" s="39">
        <f t="shared" si="74"/>
        <v>567</v>
      </c>
      <c r="AX29" s="39">
        <f t="shared" si="74"/>
        <v>568</v>
      </c>
      <c r="AY29" s="39">
        <f t="shared" si="74"/>
        <v>514</v>
      </c>
      <c r="AZ29" s="39">
        <f t="shared" si="74"/>
        <v>534</v>
      </c>
      <c r="BA29" s="39">
        <f t="shared" si="74"/>
        <v>470</v>
      </c>
      <c r="BB29" s="39">
        <f t="shared" si="74"/>
        <v>354</v>
      </c>
      <c r="BC29" s="41">
        <f t="shared" si="74"/>
        <v>5759</v>
      </c>
      <c r="BD29" s="39">
        <f t="shared" si="74"/>
        <v>592</v>
      </c>
      <c r="BE29" s="39">
        <f t="shared" si="74"/>
        <v>289</v>
      </c>
      <c r="BF29" s="39">
        <f t="shared" si="74"/>
        <v>411</v>
      </c>
      <c r="BG29" s="39">
        <f t="shared" si="74"/>
        <v>415</v>
      </c>
      <c r="BH29" s="39">
        <f t="shared" si="74"/>
        <v>419</v>
      </c>
      <c r="BI29" s="39">
        <f t="shared" si="74"/>
        <v>478</v>
      </c>
      <c r="BJ29" s="39">
        <f t="shared" si="74"/>
        <v>485</v>
      </c>
      <c r="BK29" s="39">
        <f t="shared" si="74"/>
        <v>507</v>
      </c>
      <c r="BL29" s="39">
        <f t="shared" si="74"/>
        <v>526</v>
      </c>
      <c r="BM29" s="39">
        <f t="shared" si="74"/>
        <v>521</v>
      </c>
      <c r="BN29" s="39">
        <f t="shared" si="74"/>
        <v>303</v>
      </c>
      <c r="BO29" s="39">
        <f t="shared" si="74"/>
        <v>478</v>
      </c>
      <c r="BP29" s="41">
        <f t="shared" ref="BP29:EA29" si="75">BP16+BP28</f>
        <v>5424</v>
      </c>
      <c r="BQ29" s="39">
        <f t="shared" si="75"/>
        <v>424</v>
      </c>
      <c r="BR29" s="39">
        <f t="shared" si="75"/>
        <v>283</v>
      </c>
      <c r="BS29" s="39">
        <f t="shared" si="75"/>
        <v>516</v>
      </c>
      <c r="BT29" s="39">
        <f t="shared" si="75"/>
        <v>381</v>
      </c>
      <c r="BU29" s="39">
        <f t="shared" si="75"/>
        <v>410</v>
      </c>
      <c r="BV29" s="39">
        <f t="shared" si="75"/>
        <v>427</v>
      </c>
      <c r="BW29" s="39">
        <f t="shared" si="75"/>
        <v>540</v>
      </c>
      <c r="BX29" s="39">
        <f t="shared" si="75"/>
        <v>521</v>
      </c>
      <c r="BY29" s="39">
        <f t="shared" si="75"/>
        <v>502</v>
      </c>
      <c r="BZ29" s="39">
        <f t="shared" si="75"/>
        <v>503</v>
      </c>
      <c r="CA29" s="39">
        <f t="shared" si="75"/>
        <v>502</v>
      </c>
      <c r="CB29" s="39">
        <f t="shared" si="75"/>
        <v>449</v>
      </c>
      <c r="CC29" s="41">
        <f t="shared" si="75"/>
        <v>5458</v>
      </c>
      <c r="CD29" s="39">
        <f t="shared" si="75"/>
        <v>367</v>
      </c>
      <c r="CE29" s="39">
        <f t="shared" si="75"/>
        <v>373</v>
      </c>
      <c r="CF29" s="39">
        <f t="shared" si="75"/>
        <v>503</v>
      </c>
      <c r="CG29" s="39">
        <f t="shared" si="75"/>
        <v>440</v>
      </c>
      <c r="CH29" s="39">
        <f t="shared" si="75"/>
        <v>396</v>
      </c>
      <c r="CI29" s="39">
        <f t="shared" si="75"/>
        <v>393</v>
      </c>
      <c r="CJ29" s="39">
        <f t="shared" si="75"/>
        <v>411</v>
      </c>
      <c r="CK29" s="39">
        <f t="shared" si="75"/>
        <v>393</v>
      </c>
      <c r="CL29" s="39">
        <f t="shared" si="75"/>
        <v>373</v>
      </c>
      <c r="CM29" s="39">
        <f t="shared" si="75"/>
        <v>447</v>
      </c>
      <c r="CN29" s="39">
        <f t="shared" si="75"/>
        <v>343</v>
      </c>
      <c r="CO29" s="39">
        <f t="shared" si="75"/>
        <v>268</v>
      </c>
      <c r="CP29" s="41">
        <f t="shared" si="75"/>
        <v>4707</v>
      </c>
      <c r="CQ29" s="39">
        <f t="shared" si="75"/>
        <v>399</v>
      </c>
      <c r="CR29" s="39">
        <f t="shared" si="75"/>
        <v>399</v>
      </c>
      <c r="CS29" s="39">
        <f t="shared" si="75"/>
        <v>419</v>
      </c>
      <c r="CT29" s="39">
        <f t="shared" si="75"/>
        <v>376</v>
      </c>
      <c r="CU29" s="39">
        <f t="shared" si="75"/>
        <v>428</v>
      </c>
      <c r="CV29" s="39">
        <f t="shared" si="75"/>
        <v>421</v>
      </c>
      <c r="CW29" s="39">
        <f t="shared" si="75"/>
        <v>277</v>
      </c>
      <c r="CX29" s="39">
        <f t="shared" si="75"/>
        <v>439</v>
      </c>
      <c r="CY29" s="39">
        <f t="shared" si="75"/>
        <v>450</v>
      </c>
      <c r="CZ29" s="39">
        <f t="shared" si="75"/>
        <v>408</v>
      </c>
      <c r="DA29" s="39">
        <f t="shared" si="75"/>
        <v>1204</v>
      </c>
      <c r="DB29" s="39">
        <f t="shared" si="75"/>
        <v>1141</v>
      </c>
      <c r="DC29" s="41">
        <f t="shared" si="75"/>
        <v>6361</v>
      </c>
      <c r="DD29" s="39">
        <f t="shared" si="75"/>
        <v>1396</v>
      </c>
      <c r="DE29" s="39">
        <f t="shared" si="75"/>
        <v>1264</v>
      </c>
      <c r="DF29" s="39">
        <f t="shared" si="75"/>
        <v>1297</v>
      </c>
      <c r="DG29" s="39">
        <f t="shared" si="75"/>
        <v>1138</v>
      </c>
      <c r="DH29" s="39">
        <f t="shared" si="75"/>
        <v>1211</v>
      </c>
      <c r="DI29" s="39">
        <f t="shared" si="75"/>
        <v>1229</v>
      </c>
      <c r="DJ29" s="39">
        <f t="shared" si="75"/>
        <v>1508</v>
      </c>
      <c r="DK29" s="39">
        <f t="shared" si="75"/>
        <v>1524</v>
      </c>
      <c r="DL29" s="39">
        <f t="shared" si="75"/>
        <v>1384</v>
      </c>
      <c r="DM29" s="39">
        <f t="shared" si="75"/>
        <v>1341</v>
      </c>
      <c r="DN29" s="39">
        <f t="shared" si="75"/>
        <v>1261</v>
      </c>
      <c r="DO29" s="39">
        <f t="shared" si="75"/>
        <v>1078</v>
      </c>
      <c r="DP29" s="41">
        <f t="shared" si="75"/>
        <v>15631</v>
      </c>
      <c r="DQ29" s="39">
        <f t="shared" si="75"/>
        <v>1355</v>
      </c>
      <c r="DR29" s="39">
        <f t="shared" si="75"/>
        <v>1325</v>
      </c>
      <c r="DS29" s="39">
        <f t="shared" si="75"/>
        <v>1345</v>
      </c>
      <c r="DT29" s="39">
        <f t="shared" si="75"/>
        <v>1345</v>
      </c>
      <c r="DU29" s="39">
        <f t="shared" si="75"/>
        <v>1330</v>
      </c>
      <c r="DV29" s="39">
        <f t="shared" si="75"/>
        <v>1350</v>
      </c>
      <c r="DW29" s="39">
        <f t="shared" si="75"/>
        <v>1508</v>
      </c>
      <c r="DX29" s="39">
        <f t="shared" si="75"/>
        <v>1590</v>
      </c>
      <c r="DY29" s="39">
        <f t="shared" si="75"/>
        <v>1399</v>
      </c>
      <c r="DZ29" s="39">
        <f t="shared" si="75"/>
        <v>1514</v>
      </c>
      <c r="EA29" s="39">
        <f t="shared" si="75"/>
        <v>1359</v>
      </c>
      <c r="EB29" s="39">
        <f t="shared" ref="EB29:GM29" si="76">EB16+EB28</f>
        <v>1073</v>
      </c>
      <c r="EC29" s="41">
        <f t="shared" si="76"/>
        <v>16493</v>
      </c>
      <c r="ED29" s="39">
        <f t="shared" si="76"/>
        <v>1671</v>
      </c>
      <c r="EE29" s="39">
        <f t="shared" si="76"/>
        <v>1168</v>
      </c>
      <c r="EF29" s="39">
        <f t="shared" si="76"/>
        <v>1603</v>
      </c>
      <c r="EG29" s="39">
        <f t="shared" si="76"/>
        <v>1522</v>
      </c>
      <c r="EH29" s="39">
        <f t="shared" si="76"/>
        <v>1412</v>
      </c>
      <c r="EI29" s="39">
        <f t="shared" si="76"/>
        <v>1457</v>
      </c>
      <c r="EJ29" s="39">
        <f t="shared" si="76"/>
        <v>1907</v>
      </c>
      <c r="EK29" s="39">
        <f t="shared" si="76"/>
        <v>1757</v>
      </c>
      <c r="EL29" s="39">
        <f t="shared" si="76"/>
        <v>1741</v>
      </c>
      <c r="EM29" s="39">
        <f t="shared" si="76"/>
        <v>1743</v>
      </c>
      <c r="EN29" s="39">
        <f t="shared" si="76"/>
        <v>1269</v>
      </c>
      <c r="EO29" s="39">
        <f t="shared" si="76"/>
        <v>1371</v>
      </c>
      <c r="EP29" s="41">
        <f t="shared" si="76"/>
        <v>18621</v>
      </c>
      <c r="EQ29" s="39">
        <f t="shared" si="76"/>
        <v>1847</v>
      </c>
      <c r="ER29" s="39">
        <f t="shared" si="76"/>
        <v>1463</v>
      </c>
      <c r="ES29" s="39">
        <f t="shared" si="76"/>
        <v>1714</v>
      </c>
      <c r="ET29" s="39">
        <f t="shared" si="76"/>
        <v>1308</v>
      </c>
      <c r="EU29" s="39">
        <f t="shared" si="76"/>
        <v>1613</v>
      </c>
      <c r="EV29" s="39">
        <f t="shared" si="76"/>
        <v>1757</v>
      </c>
      <c r="EW29" s="39">
        <f t="shared" si="76"/>
        <v>1822</v>
      </c>
      <c r="EX29" s="39">
        <f t="shared" si="76"/>
        <v>1853</v>
      </c>
      <c r="EY29" s="39">
        <f t="shared" si="76"/>
        <v>1710</v>
      </c>
      <c r="EZ29" s="39">
        <f t="shared" si="76"/>
        <v>1777</v>
      </c>
      <c r="FA29" s="39">
        <f t="shared" si="76"/>
        <v>1619</v>
      </c>
      <c r="FB29" s="39">
        <f t="shared" si="76"/>
        <v>1465</v>
      </c>
      <c r="FC29" s="41">
        <f t="shared" si="76"/>
        <v>19948</v>
      </c>
      <c r="FD29" s="39">
        <f t="shared" si="76"/>
        <v>2182</v>
      </c>
      <c r="FE29" s="39">
        <f t="shared" si="76"/>
        <v>1429</v>
      </c>
      <c r="FF29" s="39">
        <f t="shared" si="76"/>
        <v>1822</v>
      </c>
      <c r="FG29" s="39">
        <f t="shared" si="76"/>
        <v>1649</v>
      </c>
      <c r="FH29" s="39">
        <f t="shared" si="76"/>
        <v>1821</v>
      </c>
      <c r="FI29" s="39">
        <f t="shared" si="76"/>
        <v>1685</v>
      </c>
      <c r="FJ29" s="39">
        <f t="shared" si="76"/>
        <v>1830</v>
      </c>
      <c r="FK29" s="39">
        <f t="shared" si="76"/>
        <v>1610</v>
      </c>
      <c r="FL29" s="39">
        <f t="shared" si="76"/>
        <v>1920</v>
      </c>
      <c r="FM29" s="39">
        <f t="shared" si="76"/>
        <v>1710</v>
      </c>
      <c r="FN29" s="39">
        <f t="shared" si="76"/>
        <v>1404</v>
      </c>
      <c r="FO29" s="39">
        <f t="shared" si="76"/>
        <v>1507</v>
      </c>
      <c r="FP29" s="40">
        <f t="shared" si="76"/>
        <v>20569</v>
      </c>
      <c r="FQ29" s="39">
        <f t="shared" si="76"/>
        <v>1719</v>
      </c>
      <c r="FR29" s="39">
        <f t="shared" si="76"/>
        <v>1409</v>
      </c>
      <c r="FS29" s="39">
        <f t="shared" si="76"/>
        <v>1653</v>
      </c>
      <c r="FT29" s="39">
        <f t="shared" si="76"/>
        <v>1536</v>
      </c>
      <c r="FU29" s="39">
        <f t="shared" si="76"/>
        <v>1470</v>
      </c>
      <c r="FV29" s="39">
        <f t="shared" si="76"/>
        <v>1600</v>
      </c>
      <c r="FW29" s="39">
        <f t="shared" si="76"/>
        <v>1809</v>
      </c>
      <c r="FX29" s="39">
        <f t="shared" si="76"/>
        <v>1630</v>
      </c>
      <c r="FY29" s="39">
        <f t="shared" si="76"/>
        <v>1593</v>
      </c>
      <c r="FZ29" s="39">
        <f t="shared" si="76"/>
        <v>1573</v>
      </c>
      <c r="GA29" s="39">
        <f t="shared" si="76"/>
        <v>1521</v>
      </c>
      <c r="GB29" s="39">
        <f t="shared" si="76"/>
        <v>1588</v>
      </c>
      <c r="GC29" s="39">
        <f t="shared" si="76"/>
        <v>19101</v>
      </c>
      <c r="GD29" s="39">
        <f t="shared" si="76"/>
        <v>1449</v>
      </c>
      <c r="GE29" s="39">
        <f t="shared" si="76"/>
        <v>1479</v>
      </c>
      <c r="GF29" s="39">
        <f t="shared" si="76"/>
        <v>1722</v>
      </c>
      <c r="GG29" s="39">
        <f t="shared" si="76"/>
        <v>1703</v>
      </c>
      <c r="GH29" s="39">
        <f t="shared" si="76"/>
        <v>1486</v>
      </c>
      <c r="GI29" s="39">
        <f t="shared" si="76"/>
        <v>1504</v>
      </c>
      <c r="GJ29" s="39">
        <f t="shared" si="76"/>
        <v>1692</v>
      </c>
      <c r="GK29" s="39">
        <f t="shared" si="76"/>
        <v>1719</v>
      </c>
      <c r="GL29" s="39">
        <f t="shared" si="76"/>
        <v>1850</v>
      </c>
      <c r="GM29" s="39">
        <f t="shared" si="76"/>
        <v>1628</v>
      </c>
      <c r="GN29" s="39">
        <f t="shared" ref="GN29:IP29" si="77">GN16+GN28</f>
        <v>1595</v>
      </c>
      <c r="GO29" s="39">
        <f t="shared" si="77"/>
        <v>1384</v>
      </c>
      <c r="GP29" s="39">
        <f t="shared" si="77"/>
        <v>19211</v>
      </c>
      <c r="GQ29" s="39">
        <f t="shared" si="77"/>
        <v>1767</v>
      </c>
      <c r="GR29" s="39">
        <f t="shared" si="77"/>
        <v>1554</v>
      </c>
      <c r="GS29" s="39">
        <f t="shared" si="77"/>
        <v>1826</v>
      </c>
      <c r="GT29" s="39">
        <f t="shared" si="77"/>
        <v>1486</v>
      </c>
      <c r="GU29" s="39">
        <f t="shared" si="77"/>
        <v>1718</v>
      </c>
      <c r="GV29" s="39">
        <f t="shared" si="77"/>
        <v>1877</v>
      </c>
      <c r="GW29" s="39">
        <f t="shared" si="77"/>
        <v>1762</v>
      </c>
      <c r="GX29" s="39">
        <f t="shared" si="77"/>
        <v>2051</v>
      </c>
      <c r="GY29" s="39">
        <f t="shared" si="77"/>
        <v>1770</v>
      </c>
      <c r="GZ29" s="39">
        <f t="shared" si="77"/>
        <v>1558</v>
      </c>
      <c r="HA29" s="39">
        <f t="shared" si="77"/>
        <v>1735</v>
      </c>
      <c r="HB29" s="39">
        <f t="shared" si="77"/>
        <v>1703</v>
      </c>
      <c r="HC29" s="41">
        <f t="shared" si="77"/>
        <v>20807</v>
      </c>
      <c r="HD29" s="39">
        <f t="shared" si="77"/>
        <v>1459</v>
      </c>
      <c r="HE29" s="39">
        <f t="shared" si="77"/>
        <v>1481</v>
      </c>
      <c r="HF29" s="39">
        <f t="shared" si="77"/>
        <v>1753</v>
      </c>
      <c r="HG29" s="39">
        <f t="shared" si="77"/>
        <v>1464</v>
      </c>
      <c r="HH29" s="39">
        <f t="shared" si="77"/>
        <v>1519</v>
      </c>
      <c r="HI29" s="39">
        <f t="shared" si="77"/>
        <v>1730</v>
      </c>
      <c r="HJ29" s="39">
        <f t="shared" si="77"/>
        <v>1689</v>
      </c>
      <c r="HK29" s="39">
        <f t="shared" si="77"/>
        <v>1875</v>
      </c>
      <c r="HL29" s="39">
        <f t="shared" si="77"/>
        <v>1413</v>
      </c>
      <c r="HM29" s="39">
        <f t="shared" si="77"/>
        <v>1761</v>
      </c>
      <c r="HN29" s="39">
        <f t="shared" si="77"/>
        <v>1449</v>
      </c>
      <c r="HO29" s="39">
        <f t="shared" si="77"/>
        <v>1563</v>
      </c>
      <c r="HP29" s="41">
        <f t="shared" si="77"/>
        <v>19156</v>
      </c>
      <c r="HQ29" s="39">
        <f t="shared" si="77"/>
        <v>1497</v>
      </c>
      <c r="HR29" s="39">
        <f t="shared" si="77"/>
        <v>1524</v>
      </c>
      <c r="HS29" s="39">
        <f t="shared" si="77"/>
        <v>1703</v>
      </c>
      <c r="HT29" s="39">
        <f t="shared" si="77"/>
        <v>1484</v>
      </c>
      <c r="HU29" s="39">
        <f t="shared" si="77"/>
        <v>1472</v>
      </c>
      <c r="HV29" s="39">
        <f t="shared" si="77"/>
        <v>1748</v>
      </c>
      <c r="HW29" s="39">
        <f t="shared" si="77"/>
        <v>1855</v>
      </c>
      <c r="HX29" s="39">
        <f t="shared" si="77"/>
        <v>1961</v>
      </c>
      <c r="HY29" s="39">
        <f t="shared" si="77"/>
        <v>1857</v>
      </c>
      <c r="HZ29" s="39">
        <f t="shared" si="77"/>
        <v>1912</v>
      </c>
      <c r="IA29" s="39">
        <f t="shared" si="77"/>
        <v>1767</v>
      </c>
      <c r="IB29" s="39">
        <f t="shared" si="77"/>
        <v>1992</v>
      </c>
      <c r="IC29" s="41">
        <f t="shared" si="77"/>
        <v>20772</v>
      </c>
      <c r="ID29" s="39">
        <f t="shared" si="77"/>
        <v>1573</v>
      </c>
      <c r="IE29" s="39">
        <f t="shared" si="77"/>
        <v>1396</v>
      </c>
      <c r="IF29" s="39">
        <f t="shared" si="77"/>
        <v>1590</v>
      </c>
      <c r="IG29" s="39">
        <f t="shared" si="77"/>
        <v>1548</v>
      </c>
      <c r="IH29" s="39">
        <f t="shared" si="77"/>
        <v>1744</v>
      </c>
      <c r="II29" s="39">
        <f t="shared" si="77"/>
        <v>1678</v>
      </c>
      <c r="IJ29" s="39">
        <f t="shared" si="77"/>
        <v>2353</v>
      </c>
      <c r="IK29" s="39">
        <f t="shared" si="77"/>
        <v>1992</v>
      </c>
      <c r="IL29" s="39">
        <f t="shared" si="77"/>
        <v>1425</v>
      </c>
      <c r="IM29" s="39">
        <f t="shared" si="77"/>
        <v>2009</v>
      </c>
      <c r="IN29" s="39">
        <f t="shared" si="77"/>
        <v>1693</v>
      </c>
      <c r="IO29" s="39">
        <f t="shared" si="77"/>
        <v>1642</v>
      </c>
      <c r="IP29" s="41">
        <f t="shared" si="77"/>
        <v>20643</v>
      </c>
      <c r="IQ29" s="39">
        <f t="shared" ref="IQ29:JC29" si="78">IQ16+IQ28</f>
        <v>1775</v>
      </c>
      <c r="IR29" s="39">
        <f t="shared" si="78"/>
        <v>1638</v>
      </c>
      <c r="IS29" s="39">
        <f t="shared" si="78"/>
        <v>1753</v>
      </c>
      <c r="IT29" s="39">
        <f t="shared" si="78"/>
        <v>1513</v>
      </c>
      <c r="IU29" s="39">
        <f t="shared" si="78"/>
        <v>1929</v>
      </c>
      <c r="IV29" s="39">
        <f t="shared" si="78"/>
        <v>1947</v>
      </c>
      <c r="IW29" s="39">
        <f t="shared" si="78"/>
        <v>2261</v>
      </c>
      <c r="IX29" s="39">
        <f t="shared" si="78"/>
        <v>1872</v>
      </c>
      <c r="IY29" s="39">
        <f t="shared" si="78"/>
        <v>1952</v>
      </c>
      <c r="IZ29" s="39">
        <f t="shared" si="78"/>
        <v>2382</v>
      </c>
      <c r="JA29" s="39">
        <f t="shared" si="78"/>
        <v>1896</v>
      </c>
      <c r="JB29" s="39">
        <f t="shared" si="78"/>
        <v>1689</v>
      </c>
      <c r="JC29" s="41">
        <f t="shared" si="78"/>
        <v>22607</v>
      </c>
      <c r="JD29" s="39">
        <f t="shared" ref="JD29:JP29" si="79">JD16+JD28</f>
        <v>1948</v>
      </c>
      <c r="JE29" s="39">
        <f t="shared" si="79"/>
        <v>1616</v>
      </c>
      <c r="JF29" s="39">
        <f t="shared" si="79"/>
        <v>1810</v>
      </c>
      <c r="JG29" s="39">
        <f t="shared" si="79"/>
        <v>1961</v>
      </c>
      <c r="JH29" s="39">
        <f t="shared" si="79"/>
        <v>1892</v>
      </c>
      <c r="JI29" s="39">
        <f t="shared" si="79"/>
        <v>1868</v>
      </c>
      <c r="JJ29" s="39">
        <f t="shared" si="79"/>
        <v>2696</v>
      </c>
      <c r="JK29" s="39">
        <f t="shared" si="79"/>
        <v>1863</v>
      </c>
      <c r="JL29" s="39">
        <f t="shared" si="79"/>
        <v>2228</v>
      </c>
      <c r="JM29" s="39">
        <f t="shared" si="79"/>
        <v>1744</v>
      </c>
      <c r="JN29" s="39">
        <f t="shared" si="79"/>
        <v>1788</v>
      </c>
      <c r="JO29" s="39">
        <f t="shared" si="79"/>
        <v>2390</v>
      </c>
      <c r="JP29" s="41">
        <f t="shared" si="79"/>
        <v>23804</v>
      </c>
      <c r="JQ29" s="39">
        <f t="shared" ref="JQ29:KC29" si="80">JQ16+JQ28</f>
        <v>2075</v>
      </c>
      <c r="JR29" s="39">
        <f t="shared" si="80"/>
        <v>1816</v>
      </c>
      <c r="JS29" s="39">
        <f t="shared" si="80"/>
        <v>1167</v>
      </c>
      <c r="JT29" s="39">
        <f t="shared" si="80"/>
        <v>1222</v>
      </c>
      <c r="JU29" s="39">
        <f t="shared" si="80"/>
        <v>2299</v>
      </c>
      <c r="JV29" s="39">
        <f t="shared" si="80"/>
        <v>2206</v>
      </c>
      <c r="JW29" s="39">
        <f t="shared" si="80"/>
        <v>1919</v>
      </c>
      <c r="JX29" s="39">
        <f t="shared" si="80"/>
        <v>1717</v>
      </c>
      <c r="JY29" s="39">
        <f t="shared" si="80"/>
        <v>1754</v>
      </c>
      <c r="JZ29" s="39">
        <f t="shared" si="80"/>
        <v>1344</v>
      </c>
      <c r="KA29" s="39">
        <f t="shared" si="80"/>
        <v>1564</v>
      </c>
      <c r="KB29" s="39">
        <f t="shared" si="80"/>
        <v>1738</v>
      </c>
      <c r="KC29" s="41">
        <f t="shared" si="80"/>
        <v>20821</v>
      </c>
      <c r="KD29" s="39">
        <f t="shared" ref="KD29:KP29" si="81">KD16+KD28</f>
        <v>999</v>
      </c>
      <c r="KE29" s="39">
        <f t="shared" si="81"/>
        <v>1073</v>
      </c>
      <c r="KF29" s="39">
        <f t="shared" si="81"/>
        <v>1556</v>
      </c>
      <c r="KG29" s="39">
        <f t="shared" si="81"/>
        <v>1497</v>
      </c>
      <c r="KH29" s="39">
        <f t="shared" si="81"/>
        <v>1540</v>
      </c>
      <c r="KI29" s="39">
        <f t="shared" si="81"/>
        <v>1826</v>
      </c>
      <c r="KJ29" s="39">
        <f t="shared" si="81"/>
        <v>1329</v>
      </c>
      <c r="KK29" s="39">
        <f t="shared" si="81"/>
        <v>1648</v>
      </c>
      <c r="KL29" s="39">
        <f t="shared" si="81"/>
        <v>2139</v>
      </c>
      <c r="KM29" s="39">
        <f t="shared" si="81"/>
        <v>1704</v>
      </c>
      <c r="KN29" s="39">
        <f t="shared" si="81"/>
        <v>1585</v>
      </c>
      <c r="KO29" s="39">
        <f t="shared" si="81"/>
        <v>1756</v>
      </c>
      <c r="KP29" s="41">
        <f t="shared" si="81"/>
        <v>18652</v>
      </c>
      <c r="KQ29" s="39">
        <f t="shared" ref="KQ29:LC29" si="82">KQ16+KQ28</f>
        <v>1300</v>
      </c>
      <c r="KR29" s="39">
        <f t="shared" si="82"/>
        <v>1570</v>
      </c>
      <c r="KS29" s="39">
        <f t="shared" si="82"/>
        <v>1926</v>
      </c>
      <c r="KT29" s="39">
        <f t="shared" si="82"/>
        <v>1549</v>
      </c>
      <c r="KU29" s="39">
        <f t="shared" si="82"/>
        <v>1435</v>
      </c>
      <c r="KV29" s="154">
        <f t="shared" si="82"/>
        <v>621</v>
      </c>
      <c r="KW29" s="39">
        <f t="shared" si="82"/>
        <v>521</v>
      </c>
      <c r="KX29" s="39">
        <f t="shared" si="82"/>
        <v>2357</v>
      </c>
      <c r="KY29" s="39">
        <f t="shared" si="82"/>
        <v>2013</v>
      </c>
      <c r="KZ29" s="39">
        <f t="shared" si="82"/>
        <v>1377</v>
      </c>
      <c r="LA29" s="39">
        <f t="shared" si="82"/>
        <v>1723</v>
      </c>
      <c r="LB29" s="39">
        <f t="shared" si="82"/>
        <v>1619</v>
      </c>
      <c r="LC29" s="41">
        <f t="shared" si="82"/>
        <v>18011</v>
      </c>
      <c r="LD29" s="39">
        <f t="shared" ref="LD29:LP29" si="83">LD16+LD28</f>
        <v>990</v>
      </c>
      <c r="LE29" s="39">
        <f t="shared" si="83"/>
        <v>820</v>
      </c>
      <c r="LF29" s="39">
        <f t="shared" si="83"/>
        <v>1396</v>
      </c>
      <c r="LG29" s="39">
        <f t="shared" si="83"/>
        <v>999</v>
      </c>
      <c r="LH29" s="39">
        <f t="shared" si="83"/>
        <v>1848</v>
      </c>
      <c r="LI29" s="39">
        <f t="shared" si="83"/>
        <v>1533</v>
      </c>
      <c r="LJ29" s="39">
        <f t="shared" si="83"/>
        <v>1679</v>
      </c>
      <c r="LK29" s="39">
        <f t="shared" si="83"/>
        <v>1981</v>
      </c>
      <c r="LL29" s="39">
        <f t="shared" si="83"/>
        <v>1557</v>
      </c>
      <c r="LM29" s="39">
        <f t="shared" si="83"/>
        <v>1679</v>
      </c>
      <c r="LN29" s="39">
        <f t="shared" si="83"/>
        <v>1653</v>
      </c>
      <c r="LO29" s="39">
        <f t="shared" si="83"/>
        <v>1419</v>
      </c>
      <c r="LP29" s="41">
        <f t="shared" si="83"/>
        <v>17554</v>
      </c>
      <c r="LQ29" s="39">
        <f t="shared" ref="LQ29:MC29" si="84">LQ16+LQ28</f>
        <v>1454</v>
      </c>
      <c r="LR29" s="39">
        <f t="shared" si="84"/>
        <v>978</v>
      </c>
      <c r="LS29" s="39">
        <f t="shared" si="84"/>
        <v>1645</v>
      </c>
      <c r="LT29" s="39">
        <f t="shared" si="84"/>
        <v>1600</v>
      </c>
      <c r="LU29" s="39">
        <f t="shared" si="84"/>
        <v>1613</v>
      </c>
      <c r="LV29" s="39">
        <f t="shared" si="84"/>
        <v>1284</v>
      </c>
      <c r="LW29" s="39">
        <f t="shared" si="84"/>
        <v>1678</v>
      </c>
      <c r="LX29" s="39">
        <f t="shared" si="84"/>
        <v>1642</v>
      </c>
      <c r="LY29" s="39">
        <f t="shared" si="84"/>
        <v>1571</v>
      </c>
      <c r="LZ29" s="39">
        <f t="shared" si="84"/>
        <v>801</v>
      </c>
      <c r="MA29" s="39">
        <f t="shared" si="84"/>
        <v>791</v>
      </c>
      <c r="MB29" s="39">
        <f t="shared" si="84"/>
        <v>2016</v>
      </c>
      <c r="MC29" s="41">
        <f t="shared" si="84"/>
        <v>17073</v>
      </c>
      <c r="MD29" s="39">
        <f t="shared" ref="MD29:MP29" si="85">MD16+MD28</f>
        <v>1697</v>
      </c>
      <c r="ME29" s="39">
        <f t="shared" si="85"/>
        <v>1262</v>
      </c>
      <c r="MF29" s="39">
        <f t="shared" si="85"/>
        <v>1276</v>
      </c>
      <c r="MG29" s="39">
        <f t="shared" si="85"/>
        <v>1385</v>
      </c>
      <c r="MH29" s="39">
        <f t="shared" si="85"/>
        <v>1304</v>
      </c>
      <c r="MI29" s="39">
        <f t="shared" si="85"/>
        <v>1181</v>
      </c>
      <c r="MJ29" s="39">
        <f t="shared" si="85"/>
        <v>1483</v>
      </c>
      <c r="MK29" s="39">
        <f t="shared" si="85"/>
        <v>0</v>
      </c>
      <c r="ML29" s="39">
        <f t="shared" si="85"/>
        <v>0</v>
      </c>
      <c r="MM29" s="39">
        <f t="shared" si="85"/>
        <v>0</v>
      </c>
      <c r="MN29" s="39">
        <f t="shared" si="85"/>
        <v>0</v>
      </c>
      <c r="MO29" s="39">
        <f t="shared" si="85"/>
        <v>0</v>
      </c>
      <c r="MP29" s="41">
        <f t="shared" si="85"/>
        <v>9588</v>
      </c>
    </row>
    <row r="30" spans="1:354" ht="22.5" x14ac:dyDescent="0.25">
      <c r="A30" s="194" t="s">
        <v>38</v>
      </c>
      <c r="B30" s="197" t="s">
        <v>39</v>
      </c>
      <c r="C30" s="21" t="s">
        <v>105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>
        <f t="shared" ref="P30:P40" si="86">SUM(D30:O30)</f>
        <v>0</v>
      </c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4">
        <f t="shared" ref="AC30:AC40" si="87">SUM(Q30:AB30)</f>
        <v>0</v>
      </c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4">
        <f t="shared" ref="AP30:AP40" si="88">SUM(AD30:AO30)</f>
        <v>0</v>
      </c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5">
        <f t="shared" ref="BC30:BC40" si="89">SUM(AQ30:BB30)</f>
        <v>0</v>
      </c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5">
        <f t="shared" ref="BP30:BP40" si="90">SUM(BD30:BO30)</f>
        <v>0</v>
      </c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5">
        <f t="shared" ref="CC30:CC40" si="91">SUM(BQ30:CB30)</f>
        <v>0</v>
      </c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5">
        <f t="shared" ref="CP30:CP40" si="92">SUM(CD30:CO30)</f>
        <v>0</v>
      </c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5">
        <f t="shared" ref="DC30:DC40" si="93">SUM(CQ30:DB30)</f>
        <v>0</v>
      </c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5">
        <f t="shared" ref="DP30:DP40" si="94">SUM(DD30:DO30)</f>
        <v>0</v>
      </c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5">
        <f t="shared" ref="EC30:EC40" si="95">SUM(DQ30:EB30)</f>
        <v>0</v>
      </c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5">
        <f t="shared" ref="EP30:EP40" si="96">SUM(ED30:EO30)</f>
        <v>0</v>
      </c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5">
        <f t="shared" ref="FC30:FC40" si="97">SUM(EQ30:FB30)</f>
        <v>0</v>
      </c>
      <c r="FD30" s="23">
        <v>1</v>
      </c>
      <c r="FE30" s="23">
        <v>0</v>
      </c>
      <c r="FF30" s="23">
        <v>0</v>
      </c>
      <c r="FG30" s="23">
        <v>1</v>
      </c>
      <c r="FH30" s="23">
        <v>1</v>
      </c>
      <c r="FI30" s="23">
        <v>4</v>
      </c>
      <c r="FJ30" s="23">
        <v>0</v>
      </c>
      <c r="FK30" s="23">
        <v>2</v>
      </c>
      <c r="FL30" s="23">
        <v>1</v>
      </c>
      <c r="FM30" s="23">
        <v>0</v>
      </c>
      <c r="FN30" s="23">
        <v>1</v>
      </c>
      <c r="FO30" s="23">
        <v>2</v>
      </c>
      <c r="FP30" s="24">
        <f t="shared" ref="FP30:FP40" si="98">SUM(FD30:FO30)</f>
        <v>13</v>
      </c>
      <c r="FQ30" s="23">
        <v>1</v>
      </c>
      <c r="FR30" s="23">
        <v>1</v>
      </c>
      <c r="FS30" s="23">
        <v>0</v>
      </c>
      <c r="FT30" s="23">
        <v>0</v>
      </c>
      <c r="FU30" s="23">
        <v>1</v>
      </c>
      <c r="FV30" s="23">
        <v>0</v>
      </c>
      <c r="FW30" s="23">
        <v>0</v>
      </c>
      <c r="FX30" s="23">
        <v>0</v>
      </c>
      <c r="FY30" s="23">
        <v>3</v>
      </c>
      <c r="FZ30" s="23">
        <v>0</v>
      </c>
      <c r="GA30" s="23">
        <v>0</v>
      </c>
      <c r="GB30" s="23">
        <v>1</v>
      </c>
      <c r="GC30" s="26">
        <f t="shared" ref="GC30:GC40" si="99">SUM(FQ30:GB30)</f>
        <v>7</v>
      </c>
      <c r="GD30" s="23">
        <v>0</v>
      </c>
      <c r="GE30" s="23">
        <v>1</v>
      </c>
      <c r="GF30" s="23">
        <v>0</v>
      </c>
      <c r="GG30" s="23">
        <v>1</v>
      </c>
      <c r="GH30" s="23">
        <v>1</v>
      </c>
      <c r="GI30" s="23">
        <v>0</v>
      </c>
      <c r="GJ30" s="23">
        <v>0</v>
      </c>
      <c r="GK30" s="23">
        <v>2</v>
      </c>
      <c r="GL30" s="23">
        <v>1</v>
      </c>
      <c r="GM30" s="23">
        <v>0</v>
      </c>
      <c r="GN30" s="23">
        <v>3</v>
      </c>
      <c r="GO30" s="23">
        <v>1</v>
      </c>
      <c r="GP30" s="26">
        <f t="shared" ref="GP30:GP40" si="100">SUM(GD30:GO30)</f>
        <v>10</v>
      </c>
      <c r="GQ30" s="23">
        <v>1</v>
      </c>
      <c r="GR30" s="23">
        <v>0</v>
      </c>
      <c r="GS30" s="23">
        <v>3</v>
      </c>
      <c r="GT30" s="23">
        <v>0</v>
      </c>
      <c r="GU30" s="23">
        <v>2</v>
      </c>
      <c r="GV30" s="23">
        <v>2</v>
      </c>
      <c r="GW30" s="23">
        <v>1</v>
      </c>
      <c r="GX30" s="23">
        <v>2</v>
      </c>
      <c r="GY30" s="23">
        <v>1</v>
      </c>
      <c r="GZ30" s="23">
        <v>2</v>
      </c>
      <c r="HA30" s="23">
        <v>1</v>
      </c>
      <c r="HB30" s="23">
        <v>4</v>
      </c>
      <c r="HC30" s="25">
        <f t="shared" ref="HC30:HC40" si="101">SUM(GQ30:HB30)</f>
        <v>19</v>
      </c>
      <c r="HD30" s="23">
        <v>1</v>
      </c>
      <c r="HE30" s="23">
        <v>2</v>
      </c>
      <c r="HF30" s="23">
        <v>2</v>
      </c>
      <c r="HG30" s="23">
        <v>1</v>
      </c>
      <c r="HH30" s="23">
        <v>3</v>
      </c>
      <c r="HI30" s="23">
        <v>2</v>
      </c>
      <c r="HJ30" s="23">
        <v>0</v>
      </c>
      <c r="HK30" s="23">
        <v>1</v>
      </c>
      <c r="HL30" s="23">
        <v>2</v>
      </c>
      <c r="HM30" s="23">
        <v>1</v>
      </c>
      <c r="HN30" s="23">
        <v>2</v>
      </c>
      <c r="HO30" s="23">
        <v>1</v>
      </c>
      <c r="HP30" s="25">
        <f t="shared" ref="HP30:HP40" si="102">SUM(HD30:HO30)</f>
        <v>18</v>
      </c>
      <c r="HQ30" s="23">
        <v>1</v>
      </c>
      <c r="HR30" s="23">
        <v>1</v>
      </c>
      <c r="HS30" s="23">
        <v>2</v>
      </c>
      <c r="HT30" s="23">
        <v>3</v>
      </c>
      <c r="HU30" s="23">
        <v>1</v>
      </c>
      <c r="HV30" s="23">
        <v>0</v>
      </c>
      <c r="HW30" s="23">
        <v>1</v>
      </c>
      <c r="HX30" s="23">
        <v>3</v>
      </c>
      <c r="HY30" s="23">
        <v>0</v>
      </c>
      <c r="HZ30" s="23">
        <v>3</v>
      </c>
      <c r="IA30" s="23">
        <v>2</v>
      </c>
      <c r="IB30" s="23">
        <v>0</v>
      </c>
      <c r="IC30" s="25">
        <f t="shared" ref="IC30:IC40" si="103">SUM(HQ30:IB30)</f>
        <v>17</v>
      </c>
      <c r="ID30" s="23">
        <v>1</v>
      </c>
      <c r="IE30" s="23">
        <v>2</v>
      </c>
      <c r="IF30" s="23">
        <v>2</v>
      </c>
      <c r="IG30" s="23">
        <v>3</v>
      </c>
      <c r="IH30" s="23">
        <v>4</v>
      </c>
      <c r="II30" s="23">
        <v>7</v>
      </c>
      <c r="IJ30" s="23">
        <v>1</v>
      </c>
      <c r="IK30" s="23">
        <v>2</v>
      </c>
      <c r="IL30" s="23">
        <v>0</v>
      </c>
      <c r="IM30" s="23">
        <v>1</v>
      </c>
      <c r="IN30" s="23">
        <v>2</v>
      </c>
      <c r="IO30" s="23">
        <v>0</v>
      </c>
      <c r="IP30" s="25">
        <f t="shared" ref="IP30:IP40" si="104">SUM(ID30:IO30)</f>
        <v>25</v>
      </c>
      <c r="IQ30" s="23">
        <v>4</v>
      </c>
      <c r="IR30" s="23">
        <v>1</v>
      </c>
      <c r="IS30" s="23">
        <v>0</v>
      </c>
      <c r="IT30" s="23">
        <v>6</v>
      </c>
      <c r="IU30" s="23">
        <v>3</v>
      </c>
      <c r="IV30" s="23">
        <v>0</v>
      </c>
      <c r="IW30" s="23">
        <v>0</v>
      </c>
      <c r="IX30" s="23">
        <v>3</v>
      </c>
      <c r="IY30" s="23">
        <v>4</v>
      </c>
      <c r="IZ30" s="23">
        <v>4</v>
      </c>
      <c r="JA30" s="23">
        <v>1</v>
      </c>
      <c r="JB30" s="23">
        <v>2</v>
      </c>
      <c r="JC30" s="25">
        <f t="shared" ref="JC30:JC40" si="105">SUM(IQ30:JB30)</f>
        <v>28</v>
      </c>
      <c r="JD30" s="23">
        <v>5</v>
      </c>
      <c r="JE30" s="23">
        <v>3</v>
      </c>
      <c r="JF30" s="23">
        <v>1</v>
      </c>
      <c r="JG30" s="23">
        <v>1</v>
      </c>
      <c r="JH30" s="23">
        <v>1</v>
      </c>
      <c r="JI30" s="23">
        <v>2</v>
      </c>
      <c r="JJ30" s="23">
        <v>3</v>
      </c>
      <c r="JK30" s="23">
        <v>0</v>
      </c>
      <c r="JL30" s="23">
        <v>2</v>
      </c>
      <c r="JM30" s="23">
        <v>0</v>
      </c>
      <c r="JN30" s="23">
        <v>1</v>
      </c>
      <c r="JO30" s="23">
        <v>0</v>
      </c>
      <c r="JP30" s="25">
        <f t="shared" ref="JP30:JP40" si="106">SUM(JD30:JO30)</f>
        <v>19</v>
      </c>
      <c r="JQ30" s="23">
        <v>2</v>
      </c>
      <c r="JR30" s="23">
        <v>2</v>
      </c>
      <c r="JS30" s="23">
        <v>0</v>
      </c>
      <c r="JT30" s="23">
        <v>0</v>
      </c>
      <c r="JU30" s="23">
        <v>2</v>
      </c>
      <c r="JV30" s="23">
        <v>6</v>
      </c>
      <c r="JW30" s="23">
        <v>3</v>
      </c>
      <c r="JX30" s="23">
        <v>0</v>
      </c>
      <c r="JY30" s="23">
        <v>0</v>
      </c>
      <c r="JZ30" s="23">
        <v>1</v>
      </c>
      <c r="KA30" s="23">
        <v>0</v>
      </c>
      <c r="KB30" s="23">
        <v>5</v>
      </c>
      <c r="KC30" s="25">
        <f t="shared" ref="KC30:KC40" si="107">SUM(JQ30:KB30)</f>
        <v>21</v>
      </c>
      <c r="KD30" s="23">
        <v>0</v>
      </c>
      <c r="KE30" s="23">
        <v>0</v>
      </c>
      <c r="KF30" s="23">
        <v>2</v>
      </c>
      <c r="KG30" s="23">
        <v>0</v>
      </c>
      <c r="KH30" s="23">
        <v>1</v>
      </c>
      <c r="KI30" s="23">
        <v>0</v>
      </c>
      <c r="KJ30" s="23">
        <v>1</v>
      </c>
      <c r="KK30" s="23">
        <v>0</v>
      </c>
      <c r="KL30" s="23">
        <v>2</v>
      </c>
      <c r="KM30" s="23">
        <v>1</v>
      </c>
      <c r="KN30" s="23">
        <v>1</v>
      </c>
      <c r="KO30" s="23">
        <v>5</v>
      </c>
      <c r="KP30" s="25">
        <f t="shared" ref="KP30:KP40" si="108">SUM(KD30:KO30)</f>
        <v>13</v>
      </c>
      <c r="KQ30" s="23">
        <v>3</v>
      </c>
      <c r="KR30" s="23">
        <v>2</v>
      </c>
      <c r="KS30" s="23">
        <v>3</v>
      </c>
      <c r="KT30" s="23">
        <v>2</v>
      </c>
      <c r="KU30" s="23">
        <v>0</v>
      </c>
      <c r="KV30" s="153">
        <v>1</v>
      </c>
      <c r="KW30" s="23">
        <v>0</v>
      </c>
      <c r="KX30" s="23">
        <v>2</v>
      </c>
      <c r="KY30" s="23">
        <v>1</v>
      </c>
      <c r="KZ30" s="23">
        <v>1</v>
      </c>
      <c r="LA30" s="23">
        <v>1</v>
      </c>
      <c r="LB30" s="23">
        <v>1</v>
      </c>
      <c r="LC30" s="25">
        <f t="shared" ref="LC30:LC40" si="109">SUM(KQ30:LB30)</f>
        <v>17</v>
      </c>
      <c r="LD30" s="23">
        <v>0</v>
      </c>
      <c r="LE30" s="23">
        <v>0</v>
      </c>
      <c r="LF30" s="23">
        <v>1</v>
      </c>
      <c r="LG30" s="23">
        <v>0</v>
      </c>
      <c r="LH30" s="23">
        <v>1</v>
      </c>
      <c r="LI30" s="23">
        <v>1</v>
      </c>
      <c r="LJ30" s="23">
        <v>0</v>
      </c>
      <c r="LK30" s="23">
        <v>1</v>
      </c>
      <c r="LL30" s="23">
        <v>2</v>
      </c>
      <c r="LM30" s="23">
        <v>1</v>
      </c>
      <c r="LN30" s="23">
        <v>2</v>
      </c>
      <c r="LO30" s="23">
        <v>0</v>
      </c>
      <c r="LP30" s="25">
        <f t="shared" ref="LP30:LP40" si="110">SUM(LD30:LO30)</f>
        <v>9</v>
      </c>
      <c r="LQ30" s="169">
        <v>2</v>
      </c>
      <c r="LR30" s="169">
        <v>0</v>
      </c>
      <c r="LS30" s="169">
        <v>0</v>
      </c>
      <c r="LT30" s="169">
        <v>2</v>
      </c>
      <c r="LU30" s="169">
        <v>1</v>
      </c>
      <c r="LV30" s="169">
        <v>0</v>
      </c>
      <c r="LW30" s="169">
        <v>3</v>
      </c>
      <c r="LX30" s="169">
        <v>3</v>
      </c>
      <c r="LY30" s="169">
        <v>1</v>
      </c>
      <c r="LZ30" s="169">
        <v>1</v>
      </c>
      <c r="MA30" s="169">
        <v>2</v>
      </c>
      <c r="MB30" s="169">
        <v>2</v>
      </c>
      <c r="MC30" s="25">
        <f t="shared" ref="MC30:MC40" si="111">SUM(LQ30:MB30)</f>
        <v>17</v>
      </c>
      <c r="MD30" s="169">
        <v>0</v>
      </c>
      <c r="ME30" s="169">
        <v>0</v>
      </c>
      <c r="MF30" s="169">
        <v>5</v>
      </c>
      <c r="MG30" s="169">
        <v>3</v>
      </c>
      <c r="MH30" s="169">
        <v>2</v>
      </c>
      <c r="MI30" s="169">
        <v>1</v>
      </c>
      <c r="MJ30" s="169">
        <v>0</v>
      </c>
      <c r="MK30" s="169"/>
      <c r="ML30" s="169"/>
      <c r="MM30" s="169"/>
      <c r="MN30" s="169"/>
      <c r="MO30" s="169"/>
      <c r="MP30" s="25">
        <f t="shared" ref="MP30:MP40" si="112">SUM(MD30:MO30)</f>
        <v>11</v>
      </c>
    </row>
    <row r="31" spans="1:354" x14ac:dyDescent="0.25">
      <c r="A31" s="195"/>
      <c r="B31" s="197"/>
      <c r="C31" s="12" t="s">
        <v>106</v>
      </c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8">
        <f t="shared" si="86"/>
        <v>0</v>
      </c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8">
        <f t="shared" si="87"/>
        <v>0</v>
      </c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8">
        <f t="shared" si="88"/>
        <v>0</v>
      </c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9">
        <f t="shared" si="89"/>
        <v>0</v>
      </c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9">
        <f t="shared" si="90"/>
        <v>0</v>
      </c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9">
        <f t="shared" si="91"/>
        <v>0</v>
      </c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9">
        <f t="shared" si="92"/>
        <v>0</v>
      </c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9">
        <f t="shared" si="93"/>
        <v>0</v>
      </c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9">
        <f t="shared" si="94"/>
        <v>0</v>
      </c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9">
        <f t="shared" si="95"/>
        <v>0</v>
      </c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9">
        <f t="shared" si="96"/>
        <v>0</v>
      </c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9">
        <f t="shared" si="97"/>
        <v>0</v>
      </c>
      <c r="FD31" s="23">
        <v>52</v>
      </c>
      <c r="FE31" s="23">
        <v>46</v>
      </c>
      <c r="FF31" s="23">
        <v>43</v>
      </c>
      <c r="FG31" s="23">
        <v>42</v>
      </c>
      <c r="FH31" s="23">
        <v>48</v>
      </c>
      <c r="FI31" s="23">
        <v>33</v>
      </c>
      <c r="FJ31" s="23">
        <v>38</v>
      </c>
      <c r="FK31" s="23">
        <v>28</v>
      </c>
      <c r="FL31" s="23">
        <v>48</v>
      </c>
      <c r="FM31" s="23">
        <v>31</v>
      </c>
      <c r="FN31" s="23">
        <v>29</v>
      </c>
      <c r="FO31" s="23">
        <v>39</v>
      </c>
      <c r="FP31" s="28">
        <f t="shared" si="98"/>
        <v>477</v>
      </c>
      <c r="FQ31" s="23">
        <v>38</v>
      </c>
      <c r="FR31" s="23">
        <v>57</v>
      </c>
      <c r="FS31" s="23">
        <v>46</v>
      </c>
      <c r="FT31" s="23">
        <v>41</v>
      </c>
      <c r="FU31" s="23">
        <v>40</v>
      </c>
      <c r="FV31" s="23">
        <v>37</v>
      </c>
      <c r="FW31" s="23">
        <v>65</v>
      </c>
      <c r="FX31" s="23">
        <v>44</v>
      </c>
      <c r="FY31" s="23">
        <v>27</v>
      </c>
      <c r="FZ31" s="23">
        <v>38</v>
      </c>
      <c r="GA31" s="23">
        <v>32</v>
      </c>
      <c r="GB31" s="23">
        <v>56</v>
      </c>
      <c r="GC31" s="30">
        <f t="shared" si="99"/>
        <v>521</v>
      </c>
      <c r="GD31" s="23">
        <v>61</v>
      </c>
      <c r="GE31" s="23">
        <v>42</v>
      </c>
      <c r="GF31" s="23">
        <v>43</v>
      </c>
      <c r="GG31" s="23">
        <v>45</v>
      </c>
      <c r="GH31" s="23">
        <v>36</v>
      </c>
      <c r="GI31" s="23">
        <v>39</v>
      </c>
      <c r="GJ31" s="23">
        <v>35</v>
      </c>
      <c r="GK31" s="23">
        <v>53</v>
      </c>
      <c r="GL31" s="23">
        <v>39</v>
      </c>
      <c r="GM31" s="23">
        <v>40</v>
      </c>
      <c r="GN31" s="23">
        <v>50</v>
      </c>
      <c r="GO31" s="23">
        <v>43</v>
      </c>
      <c r="GP31" s="30">
        <f t="shared" si="100"/>
        <v>526</v>
      </c>
      <c r="GQ31" s="23">
        <v>58</v>
      </c>
      <c r="GR31" s="23">
        <v>47</v>
      </c>
      <c r="GS31" s="23">
        <v>60</v>
      </c>
      <c r="GT31" s="23">
        <v>45</v>
      </c>
      <c r="GU31" s="23">
        <v>47</v>
      </c>
      <c r="GV31" s="23">
        <v>31</v>
      </c>
      <c r="GW31" s="23">
        <v>38</v>
      </c>
      <c r="GX31" s="23">
        <v>32</v>
      </c>
      <c r="GY31" s="23">
        <v>39</v>
      </c>
      <c r="GZ31" s="23">
        <v>61</v>
      </c>
      <c r="HA31" s="23">
        <v>43</v>
      </c>
      <c r="HB31" s="23">
        <v>57</v>
      </c>
      <c r="HC31" s="29">
        <f t="shared" si="101"/>
        <v>558</v>
      </c>
      <c r="HD31" s="23">
        <v>41</v>
      </c>
      <c r="HE31" s="23">
        <v>38</v>
      </c>
      <c r="HF31" s="23">
        <v>59</v>
      </c>
      <c r="HG31" s="23">
        <v>44</v>
      </c>
      <c r="HH31" s="23">
        <v>46</v>
      </c>
      <c r="HI31" s="23">
        <v>42</v>
      </c>
      <c r="HJ31" s="23">
        <v>43</v>
      </c>
      <c r="HK31" s="23">
        <v>51</v>
      </c>
      <c r="HL31" s="23">
        <v>50</v>
      </c>
      <c r="HM31" s="23">
        <v>44</v>
      </c>
      <c r="HN31" s="23">
        <v>31</v>
      </c>
      <c r="HO31" s="23">
        <v>46</v>
      </c>
      <c r="HP31" s="29">
        <f t="shared" si="102"/>
        <v>535</v>
      </c>
      <c r="HQ31" s="23">
        <v>50</v>
      </c>
      <c r="HR31" s="23">
        <v>72</v>
      </c>
      <c r="HS31" s="23">
        <v>48</v>
      </c>
      <c r="HT31" s="23">
        <v>53</v>
      </c>
      <c r="HU31" s="23">
        <v>27</v>
      </c>
      <c r="HV31" s="23">
        <v>83</v>
      </c>
      <c r="HW31" s="23">
        <v>26</v>
      </c>
      <c r="HX31" s="23">
        <v>34</v>
      </c>
      <c r="HY31" s="23">
        <v>53</v>
      </c>
      <c r="HZ31" s="23">
        <v>41</v>
      </c>
      <c r="IA31" s="23">
        <v>59</v>
      </c>
      <c r="IB31" s="23">
        <v>33</v>
      </c>
      <c r="IC31" s="29">
        <f t="shared" si="103"/>
        <v>579</v>
      </c>
      <c r="ID31" s="23">
        <v>46</v>
      </c>
      <c r="IE31" s="23">
        <v>47</v>
      </c>
      <c r="IF31" s="23">
        <v>54</v>
      </c>
      <c r="IG31" s="23">
        <v>42</v>
      </c>
      <c r="IH31" s="23">
        <v>51</v>
      </c>
      <c r="II31" s="23">
        <v>43</v>
      </c>
      <c r="IJ31" s="23">
        <v>93</v>
      </c>
      <c r="IK31" s="23">
        <v>45</v>
      </c>
      <c r="IL31" s="23">
        <v>35</v>
      </c>
      <c r="IM31" s="23">
        <v>39</v>
      </c>
      <c r="IN31" s="23">
        <v>29</v>
      </c>
      <c r="IO31" s="23">
        <v>27</v>
      </c>
      <c r="IP31" s="29">
        <f t="shared" si="104"/>
        <v>551</v>
      </c>
      <c r="IQ31" s="23">
        <v>51</v>
      </c>
      <c r="IR31" s="23">
        <v>48</v>
      </c>
      <c r="IS31" s="23">
        <v>48</v>
      </c>
      <c r="IT31" s="23">
        <v>44</v>
      </c>
      <c r="IU31" s="23">
        <v>30</v>
      </c>
      <c r="IV31" s="23">
        <v>47</v>
      </c>
      <c r="IW31" s="23">
        <v>36</v>
      </c>
      <c r="IX31" s="23">
        <v>36</v>
      </c>
      <c r="IY31" s="23">
        <v>40</v>
      </c>
      <c r="IZ31" s="23">
        <v>36</v>
      </c>
      <c r="JA31" s="23">
        <v>40</v>
      </c>
      <c r="JB31" s="23">
        <v>46</v>
      </c>
      <c r="JC31" s="29">
        <f t="shared" si="105"/>
        <v>502</v>
      </c>
      <c r="JD31" s="23">
        <v>51</v>
      </c>
      <c r="JE31" s="23">
        <v>50</v>
      </c>
      <c r="JF31" s="23">
        <v>50</v>
      </c>
      <c r="JG31" s="23">
        <v>32</v>
      </c>
      <c r="JH31" s="23">
        <v>42</v>
      </c>
      <c r="JI31" s="23">
        <v>43</v>
      </c>
      <c r="JJ31" s="23">
        <v>89</v>
      </c>
      <c r="JK31" s="23">
        <v>41</v>
      </c>
      <c r="JL31" s="23">
        <v>49</v>
      </c>
      <c r="JM31" s="23">
        <v>40</v>
      </c>
      <c r="JN31" s="23">
        <v>45</v>
      </c>
      <c r="JO31" s="23">
        <v>42</v>
      </c>
      <c r="JP31" s="29">
        <f t="shared" si="106"/>
        <v>574</v>
      </c>
      <c r="JQ31" s="23">
        <v>62</v>
      </c>
      <c r="JR31" s="23">
        <v>50</v>
      </c>
      <c r="JS31" s="23">
        <v>80</v>
      </c>
      <c r="JT31" s="23">
        <v>25</v>
      </c>
      <c r="JU31" s="23">
        <v>49</v>
      </c>
      <c r="JV31" s="23">
        <v>49</v>
      </c>
      <c r="JW31" s="23">
        <v>37</v>
      </c>
      <c r="JX31" s="23">
        <v>52</v>
      </c>
      <c r="JY31" s="23">
        <v>56</v>
      </c>
      <c r="JZ31" s="23">
        <v>52</v>
      </c>
      <c r="KA31" s="23">
        <v>81</v>
      </c>
      <c r="KB31" s="23">
        <v>87</v>
      </c>
      <c r="KC31" s="29">
        <f t="shared" si="107"/>
        <v>680</v>
      </c>
      <c r="KD31" s="23">
        <v>49</v>
      </c>
      <c r="KE31" s="23">
        <v>71</v>
      </c>
      <c r="KF31" s="23">
        <v>99</v>
      </c>
      <c r="KG31" s="23">
        <v>78</v>
      </c>
      <c r="KH31" s="23">
        <v>76</v>
      </c>
      <c r="KI31" s="23">
        <v>53</v>
      </c>
      <c r="KJ31" s="23">
        <v>58</v>
      </c>
      <c r="KK31" s="23">
        <v>53</v>
      </c>
      <c r="KL31" s="23">
        <v>44</v>
      </c>
      <c r="KM31" s="23">
        <v>46</v>
      </c>
      <c r="KN31" s="23">
        <v>71</v>
      </c>
      <c r="KO31" s="23">
        <v>61</v>
      </c>
      <c r="KP31" s="29">
        <f t="shared" si="108"/>
        <v>759</v>
      </c>
      <c r="KQ31" s="23">
        <v>42</v>
      </c>
      <c r="KR31" s="23">
        <v>73</v>
      </c>
      <c r="KS31" s="23">
        <v>72</v>
      </c>
      <c r="KT31" s="23">
        <v>56</v>
      </c>
      <c r="KU31" s="23">
        <v>46</v>
      </c>
      <c r="KV31" s="153">
        <v>20</v>
      </c>
      <c r="KW31" s="23">
        <v>11</v>
      </c>
      <c r="KX31" s="23">
        <v>48</v>
      </c>
      <c r="KY31" s="23">
        <v>55</v>
      </c>
      <c r="KZ31" s="23">
        <v>56</v>
      </c>
      <c r="LA31" s="23">
        <v>43</v>
      </c>
      <c r="LB31" s="23">
        <v>41</v>
      </c>
      <c r="LC31" s="29">
        <f t="shared" si="109"/>
        <v>563</v>
      </c>
      <c r="LD31" s="23">
        <v>54</v>
      </c>
      <c r="LE31" s="23">
        <v>35</v>
      </c>
      <c r="LF31" s="23">
        <v>67</v>
      </c>
      <c r="LG31" s="23">
        <v>47</v>
      </c>
      <c r="LH31" s="23">
        <v>94</v>
      </c>
      <c r="LI31" s="23">
        <v>44</v>
      </c>
      <c r="LJ31" s="23">
        <v>47</v>
      </c>
      <c r="LK31" s="23">
        <v>63</v>
      </c>
      <c r="LL31" s="23">
        <v>48</v>
      </c>
      <c r="LM31" s="23">
        <v>64</v>
      </c>
      <c r="LN31" s="23">
        <v>67</v>
      </c>
      <c r="LO31" s="23">
        <v>49</v>
      </c>
      <c r="LP31" s="29">
        <f t="shared" si="110"/>
        <v>679</v>
      </c>
      <c r="LQ31" s="169">
        <v>66</v>
      </c>
      <c r="LR31" s="169">
        <v>26</v>
      </c>
      <c r="LS31" s="169">
        <v>92</v>
      </c>
      <c r="LT31" s="169">
        <v>63</v>
      </c>
      <c r="LU31" s="169">
        <v>56</v>
      </c>
      <c r="LV31" s="169">
        <v>43</v>
      </c>
      <c r="LW31" s="169">
        <v>51</v>
      </c>
      <c r="LX31" s="169">
        <v>42</v>
      </c>
      <c r="LY31" s="169">
        <v>43</v>
      </c>
      <c r="LZ31" s="169">
        <v>47</v>
      </c>
      <c r="MA31" s="169">
        <v>71</v>
      </c>
      <c r="MB31" s="169">
        <v>96</v>
      </c>
      <c r="MC31" s="29">
        <f t="shared" si="111"/>
        <v>696</v>
      </c>
      <c r="MD31" s="169">
        <v>87</v>
      </c>
      <c r="ME31" s="169">
        <v>63</v>
      </c>
      <c r="MF31" s="169">
        <v>46</v>
      </c>
      <c r="MG31" s="169">
        <v>65</v>
      </c>
      <c r="MH31" s="169">
        <v>70</v>
      </c>
      <c r="MI31" s="169">
        <v>42</v>
      </c>
      <c r="MJ31" s="169">
        <v>67</v>
      </c>
      <c r="MK31" s="169"/>
      <c r="ML31" s="169"/>
      <c r="MM31" s="169"/>
      <c r="MN31" s="169"/>
      <c r="MO31" s="169"/>
      <c r="MP31" s="29">
        <f t="shared" si="112"/>
        <v>440</v>
      </c>
    </row>
    <row r="32" spans="1:354" x14ac:dyDescent="0.25">
      <c r="A32" s="195"/>
      <c r="B32" s="197"/>
      <c r="C32" s="12" t="s">
        <v>107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8">
        <f t="shared" si="86"/>
        <v>0</v>
      </c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8">
        <f t="shared" si="87"/>
        <v>0</v>
      </c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8">
        <f t="shared" si="88"/>
        <v>0</v>
      </c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9">
        <f t="shared" si="89"/>
        <v>0</v>
      </c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9">
        <f t="shared" si="90"/>
        <v>0</v>
      </c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9">
        <f t="shared" si="91"/>
        <v>0</v>
      </c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9">
        <f t="shared" si="92"/>
        <v>0</v>
      </c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9">
        <f t="shared" si="93"/>
        <v>0</v>
      </c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9">
        <f t="shared" si="94"/>
        <v>0</v>
      </c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9">
        <f t="shared" si="95"/>
        <v>0</v>
      </c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9">
        <f t="shared" si="96"/>
        <v>0</v>
      </c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9">
        <f t="shared" si="97"/>
        <v>0</v>
      </c>
      <c r="FD32" s="23">
        <v>17</v>
      </c>
      <c r="FE32" s="23">
        <v>12</v>
      </c>
      <c r="FF32" s="23">
        <v>15</v>
      </c>
      <c r="FG32" s="23">
        <v>12</v>
      </c>
      <c r="FH32" s="23">
        <v>9</v>
      </c>
      <c r="FI32" s="23">
        <v>10</v>
      </c>
      <c r="FJ32" s="23">
        <v>15</v>
      </c>
      <c r="FK32" s="23">
        <v>8</v>
      </c>
      <c r="FL32" s="23">
        <v>14</v>
      </c>
      <c r="FM32" s="23">
        <v>18</v>
      </c>
      <c r="FN32" s="23">
        <v>10</v>
      </c>
      <c r="FO32" s="23">
        <v>15</v>
      </c>
      <c r="FP32" s="28">
        <f t="shared" si="98"/>
        <v>155</v>
      </c>
      <c r="FQ32" s="23">
        <v>13</v>
      </c>
      <c r="FR32" s="23">
        <v>11</v>
      </c>
      <c r="FS32" s="23">
        <v>10</v>
      </c>
      <c r="FT32" s="23">
        <v>15</v>
      </c>
      <c r="FU32" s="23">
        <v>10</v>
      </c>
      <c r="FV32" s="23">
        <v>17</v>
      </c>
      <c r="FW32" s="23">
        <v>7</v>
      </c>
      <c r="FX32" s="23">
        <v>9</v>
      </c>
      <c r="FY32" s="23">
        <v>11</v>
      </c>
      <c r="FZ32" s="23">
        <v>7</v>
      </c>
      <c r="GA32" s="23">
        <v>13</v>
      </c>
      <c r="GB32" s="23">
        <v>17</v>
      </c>
      <c r="GC32" s="30">
        <f t="shared" si="99"/>
        <v>140</v>
      </c>
      <c r="GD32" s="23">
        <v>8</v>
      </c>
      <c r="GE32" s="23">
        <v>12</v>
      </c>
      <c r="GF32" s="23">
        <v>7</v>
      </c>
      <c r="GG32" s="23">
        <v>20</v>
      </c>
      <c r="GH32" s="23">
        <v>16</v>
      </c>
      <c r="GI32" s="23">
        <v>10</v>
      </c>
      <c r="GJ32" s="23">
        <v>7</v>
      </c>
      <c r="GK32" s="23">
        <v>10</v>
      </c>
      <c r="GL32" s="23">
        <v>5</v>
      </c>
      <c r="GM32" s="23">
        <v>8</v>
      </c>
      <c r="GN32" s="23">
        <v>7</v>
      </c>
      <c r="GO32" s="23">
        <v>15</v>
      </c>
      <c r="GP32" s="30">
        <f t="shared" si="100"/>
        <v>125</v>
      </c>
      <c r="GQ32" s="23">
        <v>8</v>
      </c>
      <c r="GR32" s="23">
        <v>16</v>
      </c>
      <c r="GS32" s="23">
        <v>16</v>
      </c>
      <c r="GT32" s="23">
        <v>14</v>
      </c>
      <c r="GU32" s="23">
        <v>10</v>
      </c>
      <c r="GV32" s="23">
        <v>10</v>
      </c>
      <c r="GW32" s="23">
        <v>21</v>
      </c>
      <c r="GX32" s="23">
        <v>10</v>
      </c>
      <c r="GY32" s="23">
        <v>15</v>
      </c>
      <c r="GZ32" s="23">
        <v>12</v>
      </c>
      <c r="HA32" s="23">
        <v>12</v>
      </c>
      <c r="HB32" s="23">
        <v>11</v>
      </c>
      <c r="HC32" s="29">
        <f t="shared" si="101"/>
        <v>155</v>
      </c>
      <c r="HD32" s="23">
        <v>0.1</v>
      </c>
      <c r="HE32" s="23">
        <v>20</v>
      </c>
      <c r="HF32" s="23">
        <v>14</v>
      </c>
      <c r="HG32" s="23">
        <v>8</v>
      </c>
      <c r="HH32" s="23">
        <v>16</v>
      </c>
      <c r="HI32" s="23">
        <v>13</v>
      </c>
      <c r="HJ32" s="23">
        <v>13</v>
      </c>
      <c r="HK32" s="23">
        <v>6</v>
      </c>
      <c r="HL32" s="23">
        <v>16</v>
      </c>
      <c r="HM32" s="23">
        <v>10</v>
      </c>
      <c r="HN32" s="23">
        <v>19</v>
      </c>
      <c r="HO32" s="23">
        <v>9</v>
      </c>
      <c r="HP32" s="29">
        <f t="shared" si="102"/>
        <v>144.1</v>
      </c>
      <c r="HQ32" s="23">
        <v>15</v>
      </c>
      <c r="HR32" s="23">
        <v>11</v>
      </c>
      <c r="HS32" s="23">
        <v>11</v>
      </c>
      <c r="HT32" s="23">
        <v>8</v>
      </c>
      <c r="HU32" s="23">
        <v>16</v>
      </c>
      <c r="HV32" s="23">
        <v>13</v>
      </c>
      <c r="HW32" s="23">
        <v>13</v>
      </c>
      <c r="HX32" s="23">
        <v>10</v>
      </c>
      <c r="HY32" s="23">
        <v>12</v>
      </c>
      <c r="HZ32" s="23">
        <v>17</v>
      </c>
      <c r="IA32" s="23">
        <v>12</v>
      </c>
      <c r="IB32" s="23">
        <v>19</v>
      </c>
      <c r="IC32" s="29">
        <f t="shared" si="103"/>
        <v>157</v>
      </c>
      <c r="ID32" s="23">
        <v>20</v>
      </c>
      <c r="IE32" s="23">
        <v>12</v>
      </c>
      <c r="IF32" s="23">
        <v>16</v>
      </c>
      <c r="IG32" s="23">
        <v>15</v>
      </c>
      <c r="IH32" s="23">
        <v>7</v>
      </c>
      <c r="II32" s="23">
        <v>11</v>
      </c>
      <c r="IJ32" s="23">
        <v>12</v>
      </c>
      <c r="IK32" s="23">
        <v>13</v>
      </c>
      <c r="IL32" s="23">
        <v>10</v>
      </c>
      <c r="IM32" s="23">
        <v>18</v>
      </c>
      <c r="IN32" s="23">
        <v>9</v>
      </c>
      <c r="IO32" s="23">
        <v>17</v>
      </c>
      <c r="IP32" s="29">
        <f t="shared" si="104"/>
        <v>160</v>
      </c>
      <c r="IQ32" s="23">
        <v>13</v>
      </c>
      <c r="IR32" s="23">
        <v>15</v>
      </c>
      <c r="IS32" s="23">
        <v>18</v>
      </c>
      <c r="IT32" s="23">
        <v>10</v>
      </c>
      <c r="IU32" s="23">
        <v>12</v>
      </c>
      <c r="IV32" s="23">
        <v>12</v>
      </c>
      <c r="IW32" s="23">
        <v>16</v>
      </c>
      <c r="IX32" s="23">
        <v>12</v>
      </c>
      <c r="IY32" s="23">
        <v>15</v>
      </c>
      <c r="IZ32" s="23">
        <v>15</v>
      </c>
      <c r="JA32" s="23">
        <v>14</v>
      </c>
      <c r="JB32" s="23">
        <v>14</v>
      </c>
      <c r="JC32" s="29">
        <f t="shared" si="105"/>
        <v>166</v>
      </c>
      <c r="JD32" s="23">
        <v>14</v>
      </c>
      <c r="JE32" s="23">
        <v>23</v>
      </c>
      <c r="JF32" s="23">
        <v>16</v>
      </c>
      <c r="JG32" s="23">
        <v>9</v>
      </c>
      <c r="JH32" s="23">
        <v>17</v>
      </c>
      <c r="JI32" s="23">
        <v>11</v>
      </c>
      <c r="JJ32" s="23">
        <v>8</v>
      </c>
      <c r="JK32" s="23">
        <v>10</v>
      </c>
      <c r="JL32" s="23">
        <v>11</v>
      </c>
      <c r="JM32" s="23">
        <v>6</v>
      </c>
      <c r="JN32" s="23">
        <v>7</v>
      </c>
      <c r="JO32" s="23">
        <v>19</v>
      </c>
      <c r="JP32" s="29">
        <f t="shared" si="106"/>
        <v>151</v>
      </c>
      <c r="JQ32" s="23">
        <v>21</v>
      </c>
      <c r="JR32" s="23">
        <v>12</v>
      </c>
      <c r="JS32" s="23">
        <v>12</v>
      </c>
      <c r="JT32" s="23">
        <v>7</v>
      </c>
      <c r="JU32" s="23">
        <v>8</v>
      </c>
      <c r="JV32" s="23">
        <v>9</v>
      </c>
      <c r="JW32" s="23">
        <v>12</v>
      </c>
      <c r="JX32" s="23">
        <v>14</v>
      </c>
      <c r="JY32" s="23">
        <v>13</v>
      </c>
      <c r="JZ32" s="23">
        <v>11</v>
      </c>
      <c r="KA32" s="23">
        <v>20</v>
      </c>
      <c r="KB32" s="23">
        <v>24</v>
      </c>
      <c r="KC32" s="29">
        <f t="shared" si="107"/>
        <v>163</v>
      </c>
      <c r="KD32" s="23">
        <v>19</v>
      </c>
      <c r="KE32" s="23">
        <v>17</v>
      </c>
      <c r="KF32" s="23">
        <v>32</v>
      </c>
      <c r="KG32" s="23">
        <v>27</v>
      </c>
      <c r="KH32" s="23">
        <v>14</v>
      </c>
      <c r="KI32" s="23">
        <v>10</v>
      </c>
      <c r="KJ32" s="23">
        <v>13</v>
      </c>
      <c r="KK32" s="23">
        <v>10</v>
      </c>
      <c r="KL32" s="23">
        <v>17</v>
      </c>
      <c r="KM32" s="23">
        <v>105</v>
      </c>
      <c r="KN32" s="23">
        <v>25</v>
      </c>
      <c r="KO32" s="23">
        <v>8</v>
      </c>
      <c r="KP32" s="29">
        <f t="shared" si="108"/>
        <v>297</v>
      </c>
      <c r="KQ32" s="23">
        <v>6</v>
      </c>
      <c r="KR32" s="23">
        <v>19</v>
      </c>
      <c r="KS32" s="23">
        <v>20</v>
      </c>
      <c r="KT32" s="23">
        <v>13</v>
      </c>
      <c r="KU32" s="23">
        <v>16</v>
      </c>
      <c r="KV32" s="153">
        <v>3</v>
      </c>
      <c r="KW32" s="23">
        <v>6</v>
      </c>
      <c r="KX32" s="23">
        <v>22</v>
      </c>
      <c r="KY32" s="23">
        <v>13</v>
      </c>
      <c r="KZ32" s="23">
        <v>20</v>
      </c>
      <c r="LA32" s="23">
        <v>15</v>
      </c>
      <c r="LB32" s="23">
        <v>12</v>
      </c>
      <c r="LC32" s="29">
        <f t="shared" si="109"/>
        <v>165</v>
      </c>
      <c r="LD32" s="23">
        <v>8</v>
      </c>
      <c r="LE32" s="23">
        <v>5</v>
      </c>
      <c r="LF32" s="23">
        <v>18</v>
      </c>
      <c r="LG32" s="23">
        <v>11</v>
      </c>
      <c r="LH32" s="23">
        <v>9</v>
      </c>
      <c r="LI32" s="23">
        <v>13</v>
      </c>
      <c r="LJ32" s="23">
        <v>7</v>
      </c>
      <c r="LK32" s="23">
        <v>11</v>
      </c>
      <c r="LL32" s="23">
        <v>20</v>
      </c>
      <c r="LM32" s="23">
        <v>16</v>
      </c>
      <c r="LN32" s="23">
        <v>12</v>
      </c>
      <c r="LO32" s="23">
        <v>12</v>
      </c>
      <c r="LP32" s="29">
        <f t="shared" si="110"/>
        <v>142</v>
      </c>
      <c r="LQ32" s="169">
        <v>16</v>
      </c>
      <c r="LR32" s="169">
        <v>12</v>
      </c>
      <c r="LS32" s="169">
        <v>17</v>
      </c>
      <c r="LT32" s="169">
        <v>17</v>
      </c>
      <c r="LU32" s="169">
        <v>9</v>
      </c>
      <c r="LV32" s="169">
        <v>9</v>
      </c>
      <c r="LW32" s="169">
        <v>13</v>
      </c>
      <c r="LX32" s="169">
        <v>9</v>
      </c>
      <c r="LY32" s="169">
        <v>15</v>
      </c>
      <c r="LZ32" s="169">
        <v>7</v>
      </c>
      <c r="MA32" s="169">
        <v>11</v>
      </c>
      <c r="MB32" s="169">
        <v>21</v>
      </c>
      <c r="MC32" s="29">
        <f t="shared" si="111"/>
        <v>156</v>
      </c>
      <c r="MD32" s="169">
        <v>18</v>
      </c>
      <c r="ME32" s="169">
        <v>18</v>
      </c>
      <c r="MF32" s="169">
        <v>10</v>
      </c>
      <c r="MG32" s="169">
        <v>19</v>
      </c>
      <c r="MH32" s="169">
        <v>11</v>
      </c>
      <c r="MI32" s="169">
        <v>15</v>
      </c>
      <c r="MJ32" s="169">
        <v>11</v>
      </c>
      <c r="MK32" s="169"/>
      <c r="ML32" s="169"/>
      <c r="MM32" s="169"/>
      <c r="MN32" s="169"/>
      <c r="MO32" s="169"/>
      <c r="MP32" s="29">
        <f t="shared" si="112"/>
        <v>102</v>
      </c>
    </row>
    <row r="33" spans="1:354" x14ac:dyDescent="0.25">
      <c r="A33" s="195"/>
      <c r="B33" s="197"/>
      <c r="C33" s="12" t="s">
        <v>108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8">
        <f t="shared" si="86"/>
        <v>0</v>
      </c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8">
        <f t="shared" si="87"/>
        <v>0</v>
      </c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8">
        <f t="shared" si="88"/>
        <v>0</v>
      </c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9">
        <f t="shared" si="89"/>
        <v>0</v>
      </c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9">
        <f t="shared" si="90"/>
        <v>0</v>
      </c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9">
        <f t="shared" si="91"/>
        <v>0</v>
      </c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9">
        <f t="shared" si="92"/>
        <v>0</v>
      </c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9">
        <f t="shared" si="93"/>
        <v>0</v>
      </c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9">
        <f t="shared" si="94"/>
        <v>0</v>
      </c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9">
        <f t="shared" si="95"/>
        <v>0</v>
      </c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9">
        <f t="shared" si="96"/>
        <v>0</v>
      </c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9">
        <f t="shared" si="97"/>
        <v>0</v>
      </c>
      <c r="FD33" s="23">
        <v>9</v>
      </c>
      <c r="FE33" s="23">
        <v>10</v>
      </c>
      <c r="FF33" s="23">
        <v>12</v>
      </c>
      <c r="FG33" s="23">
        <v>12</v>
      </c>
      <c r="FH33" s="23">
        <v>8</v>
      </c>
      <c r="FI33" s="23">
        <v>9</v>
      </c>
      <c r="FJ33" s="23">
        <v>11</v>
      </c>
      <c r="FK33" s="23">
        <v>11</v>
      </c>
      <c r="FL33" s="23">
        <v>6</v>
      </c>
      <c r="FM33" s="23">
        <v>10</v>
      </c>
      <c r="FN33" s="23">
        <v>8</v>
      </c>
      <c r="FO33" s="23">
        <v>10</v>
      </c>
      <c r="FP33" s="28">
        <f t="shared" si="98"/>
        <v>116</v>
      </c>
      <c r="FQ33" s="23">
        <v>7</v>
      </c>
      <c r="FR33" s="23">
        <v>10</v>
      </c>
      <c r="FS33" s="23">
        <v>12</v>
      </c>
      <c r="FT33" s="23">
        <v>8</v>
      </c>
      <c r="FU33" s="23">
        <v>10</v>
      </c>
      <c r="FV33" s="23">
        <v>9</v>
      </c>
      <c r="FW33" s="23">
        <v>8</v>
      </c>
      <c r="FX33" s="23">
        <v>3</v>
      </c>
      <c r="FY33" s="23">
        <v>6</v>
      </c>
      <c r="FZ33" s="23">
        <v>8</v>
      </c>
      <c r="GA33" s="23">
        <v>5</v>
      </c>
      <c r="GB33" s="23">
        <v>9</v>
      </c>
      <c r="GC33" s="30">
        <f t="shared" si="99"/>
        <v>95</v>
      </c>
      <c r="GD33" s="23">
        <v>13</v>
      </c>
      <c r="GE33" s="23">
        <v>8</v>
      </c>
      <c r="GF33" s="23">
        <v>6</v>
      </c>
      <c r="GG33" s="23">
        <v>13</v>
      </c>
      <c r="GH33" s="23">
        <v>4</v>
      </c>
      <c r="GI33" s="23">
        <v>6</v>
      </c>
      <c r="GJ33" s="23">
        <v>9</v>
      </c>
      <c r="GK33" s="23">
        <v>11</v>
      </c>
      <c r="GL33" s="23">
        <v>8</v>
      </c>
      <c r="GM33" s="23">
        <v>6</v>
      </c>
      <c r="GN33" s="23">
        <v>10</v>
      </c>
      <c r="GO33" s="23">
        <v>7</v>
      </c>
      <c r="GP33" s="30">
        <f t="shared" si="100"/>
        <v>101</v>
      </c>
      <c r="GQ33" s="23">
        <v>10</v>
      </c>
      <c r="GR33" s="23">
        <v>13</v>
      </c>
      <c r="GS33" s="23">
        <v>11</v>
      </c>
      <c r="GT33" s="23">
        <v>9</v>
      </c>
      <c r="GU33" s="23">
        <v>11</v>
      </c>
      <c r="GV33" s="23">
        <v>13</v>
      </c>
      <c r="GW33" s="23">
        <v>9</v>
      </c>
      <c r="GX33" s="23">
        <v>13</v>
      </c>
      <c r="GY33" s="23">
        <v>13</v>
      </c>
      <c r="GZ33" s="23">
        <v>6</v>
      </c>
      <c r="HA33" s="23">
        <v>10</v>
      </c>
      <c r="HB33" s="23">
        <v>8</v>
      </c>
      <c r="HC33" s="29">
        <f t="shared" si="101"/>
        <v>126</v>
      </c>
      <c r="HD33" s="23">
        <v>17</v>
      </c>
      <c r="HE33" s="23">
        <v>11</v>
      </c>
      <c r="HF33" s="23">
        <v>19</v>
      </c>
      <c r="HG33" s="23">
        <v>9</v>
      </c>
      <c r="HH33" s="23">
        <v>7</v>
      </c>
      <c r="HI33" s="23">
        <v>4</v>
      </c>
      <c r="HJ33" s="23">
        <v>7</v>
      </c>
      <c r="HK33" s="23">
        <v>14</v>
      </c>
      <c r="HL33" s="23">
        <v>5</v>
      </c>
      <c r="HM33" s="23">
        <v>10</v>
      </c>
      <c r="HN33" s="23">
        <v>6</v>
      </c>
      <c r="HO33" s="23">
        <v>11</v>
      </c>
      <c r="HP33" s="29">
        <f t="shared" si="102"/>
        <v>120</v>
      </c>
      <c r="HQ33" s="23">
        <v>11</v>
      </c>
      <c r="HR33" s="23">
        <v>10</v>
      </c>
      <c r="HS33" s="23">
        <v>6</v>
      </c>
      <c r="HT33" s="23">
        <v>8</v>
      </c>
      <c r="HU33" s="23">
        <v>14</v>
      </c>
      <c r="HV33" s="23">
        <v>8</v>
      </c>
      <c r="HW33" s="23">
        <v>12</v>
      </c>
      <c r="HX33" s="23">
        <v>9</v>
      </c>
      <c r="HY33" s="23">
        <v>8</v>
      </c>
      <c r="HZ33" s="23">
        <v>10</v>
      </c>
      <c r="IA33" s="23">
        <v>10</v>
      </c>
      <c r="IB33" s="23">
        <v>14</v>
      </c>
      <c r="IC33" s="29">
        <f t="shared" si="103"/>
        <v>120</v>
      </c>
      <c r="ID33" s="23">
        <v>8</v>
      </c>
      <c r="IE33" s="23">
        <v>13</v>
      </c>
      <c r="IF33" s="23">
        <v>14</v>
      </c>
      <c r="IG33" s="23">
        <v>6</v>
      </c>
      <c r="IH33" s="23">
        <v>12</v>
      </c>
      <c r="II33" s="23">
        <v>8</v>
      </c>
      <c r="IJ33" s="23">
        <v>4</v>
      </c>
      <c r="IK33" s="23">
        <v>6</v>
      </c>
      <c r="IL33" s="23">
        <v>10</v>
      </c>
      <c r="IM33" s="23">
        <v>18</v>
      </c>
      <c r="IN33" s="23">
        <v>6</v>
      </c>
      <c r="IO33" s="23">
        <v>9</v>
      </c>
      <c r="IP33" s="29">
        <f t="shared" si="104"/>
        <v>114</v>
      </c>
      <c r="IQ33" s="23">
        <v>6</v>
      </c>
      <c r="IR33" s="23">
        <v>11</v>
      </c>
      <c r="IS33" s="23">
        <v>11</v>
      </c>
      <c r="IT33" s="23">
        <v>10</v>
      </c>
      <c r="IU33" s="23">
        <v>10</v>
      </c>
      <c r="IV33" s="23">
        <v>14</v>
      </c>
      <c r="IW33" s="23">
        <v>13</v>
      </c>
      <c r="IX33" s="23">
        <v>8</v>
      </c>
      <c r="IY33" s="23">
        <v>9</v>
      </c>
      <c r="IZ33" s="23">
        <v>6</v>
      </c>
      <c r="JA33" s="23">
        <v>11</v>
      </c>
      <c r="JB33" s="23">
        <v>4</v>
      </c>
      <c r="JC33" s="29">
        <f t="shared" si="105"/>
        <v>113</v>
      </c>
      <c r="JD33" s="23">
        <v>15</v>
      </c>
      <c r="JE33" s="23">
        <v>16</v>
      </c>
      <c r="JF33" s="23">
        <v>14</v>
      </c>
      <c r="JG33" s="23">
        <v>9</v>
      </c>
      <c r="JH33" s="23">
        <v>11</v>
      </c>
      <c r="JI33" s="23">
        <v>9</v>
      </c>
      <c r="JJ33" s="23">
        <v>5</v>
      </c>
      <c r="JK33" s="23">
        <v>11</v>
      </c>
      <c r="JL33" s="23">
        <v>10</v>
      </c>
      <c r="JM33" s="23">
        <v>9</v>
      </c>
      <c r="JN33" s="23">
        <v>4</v>
      </c>
      <c r="JO33" s="23">
        <v>12</v>
      </c>
      <c r="JP33" s="29">
        <f t="shared" si="106"/>
        <v>125</v>
      </c>
      <c r="JQ33" s="23">
        <v>13</v>
      </c>
      <c r="JR33" s="23">
        <v>10</v>
      </c>
      <c r="JS33" s="23">
        <v>9</v>
      </c>
      <c r="JT33" s="23">
        <v>4</v>
      </c>
      <c r="JU33" s="23">
        <v>5</v>
      </c>
      <c r="JV33" s="23">
        <v>7</v>
      </c>
      <c r="JW33" s="23">
        <v>10</v>
      </c>
      <c r="JX33" s="23">
        <v>6</v>
      </c>
      <c r="JY33" s="23">
        <v>5</v>
      </c>
      <c r="JZ33" s="23">
        <v>11</v>
      </c>
      <c r="KA33" s="23">
        <v>9</v>
      </c>
      <c r="KB33" s="23">
        <v>13</v>
      </c>
      <c r="KC33" s="29">
        <f t="shared" si="107"/>
        <v>102</v>
      </c>
      <c r="KD33" s="23">
        <v>12</v>
      </c>
      <c r="KE33" s="23">
        <v>14</v>
      </c>
      <c r="KF33" s="23">
        <v>23</v>
      </c>
      <c r="KG33" s="23">
        <v>9</v>
      </c>
      <c r="KH33" s="23">
        <v>8</v>
      </c>
      <c r="KI33" s="23">
        <v>15</v>
      </c>
      <c r="KJ33" s="23">
        <v>9</v>
      </c>
      <c r="KK33" s="23">
        <v>12</v>
      </c>
      <c r="KL33" s="23">
        <v>13</v>
      </c>
      <c r="KM33" s="23">
        <v>24</v>
      </c>
      <c r="KN33" s="23">
        <v>11</v>
      </c>
      <c r="KO33" s="23">
        <v>14</v>
      </c>
      <c r="KP33" s="29">
        <f t="shared" si="108"/>
        <v>164</v>
      </c>
      <c r="KQ33" s="23">
        <v>10</v>
      </c>
      <c r="KR33" s="23">
        <v>17</v>
      </c>
      <c r="KS33" s="23">
        <v>19</v>
      </c>
      <c r="KT33" s="23">
        <v>10</v>
      </c>
      <c r="KU33" s="23">
        <v>9</v>
      </c>
      <c r="KV33" s="153">
        <v>6</v>
      </c>
      <c r="KW33" s="23">
        <v>6</v>
      </c>
      <c r="KX33" s="23">
        <v>9</v>
      </c>
      <c r="KY33" s="23">
        <v>15</v>
      </c>
      <c r="KZ33" s="23">
        <v>7</v>
      </c>
      <c r="LA33" s="23">
        <v>12</v>
      </c>
      <c r="LB33" s="23">
        <v>12</v>
      </c>
      <c r="LC33" s="29">
        <f t="shared" si="109"/>
        <v>132</v>
      </c>
      <c r="LD33" s="23">
        <v>4</v>
      </c>
      <c r="LE33" s="23">
        <v>10</v>
      </c>
      <c r="LF33" s="23">
        <v>17</v>
      </c>
      <c r="LG33" s="23">
        <v>8</v>
      </c>
      <c r="LH33" s="23">
        <v>7</v>
      </c>
      <c r="LI33" s="23">
        <v>6</v>
      </c>
      <c r="LJ33" s="23">
        <v>10</v>
      </c>
      <c r="LK33" s="23">
        <v>11</v>
      </c>
      <c r="LL33" s="23">
        <v>15</v>
      </c>
      <c r="LM33" s="23">
        <v>8</v>
      </c>
      <c r="LN33" s="23">
        <v>15</v>
      </c>
      <c r="LO33" s="23">
        <v>13</v>
      </c>
      <c r="LP33" s="29">
        <f t="shared" si="110"/>
        <v>124</v>
      </c>
      <c r="LQ33" s="169">
        <v>4</v>
      </c>
      <c r="LR33" s="169">
        <v>8</v>
      </c>
      <c r="LS33" s="169">
        <v>11</v>
      </c>
      <c r="LT33" s="169">
        <v>11</v>
      </c>
      <c r="LU33" s="169">
        <v>9</v>
      </c>
      <c r="LV33" s="169">
        <v>3</v>
      </c>
      <c r="LW33" s="169">
        <v>11</v>
      </c>
      <c r="LX33" s="169">
        <v>9</v>
      </c>
      <c r="LY33" s="169">
        <v>10</v>
      </c>
      <c r="LZ33" s="169">
        <v>4</v>
      </c>
      <c r="MA33" s="169">
        <v>7</v>
      </c>
      <c r="MB33" s="169">
        <v>9</v>
      </c>
      <c r="MC33" s="29">
        <f t="shared" si="111"/>
        <v>96</v>
      </c>
      <c r="MD33" s="169">
        <v>10</v>
      </c>
      <c r="ME33" s="169">
        <v>8</v>
      </c>
      <c r="MF33" s="169">
        <v>10</v>
      </c>
      <c r="MG33" s="169">
        <v>11</v>
      </c>
      <c r="MH33" s="169">
        <v>7</v>
      </c>
      <c r="MI33" s="169">
        <v>3</v>
      </c>
      <c r="MJ33" s="169">
        <v>12</v>
      </c>
      <c r="MK33" s="169"/>
      <c r="ML33" s="169"/>
      <c r="MM33" s="169"/>
      <c r="MN33" s="169"/>
      <c r="MO33" s="169"/>
      <c r="MP33" s="29">
        <f t="shared" si="112"/>
        <v>61</v>
      </c>
    </row>
    <row r="34" spans="1:354" x14ac:dyDescent="0.25">
      <c r="A34" s="195"/>
      <c r="B34" s="197"/>
      <c r="C34" s="12" t="s">
        <v>109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8">
        <f t="shared" si="86"/>
        <v>0</v>
      </c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8">
        <f t="shared" si="87"/>
        <v>0</v>
      </c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8">
        <f t="shared" si="88"/>
        <v>0</v>
      </c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9">
        <f t="shared" si="89"/>
        <v>0</v>
      </c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9">
        <f t="shared" si="90"/>
        <v>0</v>
      </c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9">
        <f t="shared" si="91"/>
        <v>0</v>
      </c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9">
        <f t="shared" si="92"/>
        <v>0</v>
      </c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9">
        <f t="shared" si="93"/>
        <v>0</v>
      </c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9">
        <f t="shared" si="94"/>
        <v>0</v>
      </c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9">
        <f t="shared" si="95"/>
        <v>0</v>
      </c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9">
        <f t="shared" si="96"/>
        <v>0</v>
      </c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9">
        <f t="shared" si="97"/>
        <v>0</v>
      </c>
      <c r="FD34" s="23">
        <v>24</v>
      </c>
      <c r="FE34" s="23">
        <v>7</v>
      </c>
      <c r="FF34" s="23">
        <v>25</v>
      </c>
      <c r="FG34" s="23">
        <v>20</v>
      </c>
      <c r="FH34" s="23">
        <v>12</v>
      </c>
      <c r="FI34" s="23">
        <v>24</v>
      </c>
      <c r="FJ34" s="23">
        <v>24</v>
      </c>
      <c r="FK34" s="23">
        <v>17</v>
      </c>
      <c r="FL34" s="23">
        <v>25</v>
      </c>
      <c r="FM34" s="23">
        <v>18</v>
      </c>
      <c r="FN34" s="23">
        <v>16</v>
      </c>
      <c r="FO34" s="23">
        <v>32</v>
      </c>
      <c r="FP34" s="28">
        <f t="shared" si="98"/>
        <v>244</v>
      </c>
      <c r="FQ34" s="23">
        <v>24</v>
      </c>
      <c r="FR34" s="23">
        <v>11</v>
      </c>
      <c r="FS34" s="23">
        <v>22</v>
      </c>
      <c r="FT34" s="23">
        <v>21</v>
      </c>
      <c r="FU34" s="23">
        <v>26</v>
      </c>
      <c r="FV34" s="23">
        <v>10</v>
      </c>
      <c r="FW34" s="23">
        <v>17</v>
      </c>
      <c r="FX34" s="23">
        <v>25</v>
      </c>
      <c r="FY34" s="23">
        <v>17</v>
      </c>
      <c r="FZ34" s="23">
        <v>17</v>
      </c>
      <c r="GA34" s="23">
        <v>9</v>
      </c>
      <c r="GB34" s="23">
        <v>23</v>
      </c>
      <c r="GC34" s="30">
        <f t="shared" si="99"/>
        <v>222</v>
      </c>
      <c r="GD34" s="23">
        <v>20</v>
      </c>
      <c r="GE34" s="23">
        <v>20</v>
      </c>
      <c r="GF34" s="23">
        <v>14</v>
      </c>
      <c r="GG34" s="23">
        <v>31</v>
      </c>
      <c r="GH34" s="23">
        <v>14</v>
      </c>
      <c r="GI34" s="23">
        <v>15</v>
      </c>
      <c r="GJ34" s="23">
        <v>16</v>
      </c>
      <c r="GK34" s="23">
        <v>14</v>
      </c>
      <c r="GL34" s="23">
        <v>21</v>
      </c>
      <c r="GM34" s="23">
        <v>22</v>
      </c>
      <c r="GN34" s="23">
        <v>19</v>
      </c>
      <c r="GO34" s="23">
        <v>22</v>
      </c>
      <c r="GP34" s="30">
        <f t="shared" si="100"/>
        <v>228</v>
      </c>
      <c r="GQ34" s="23">
        <v>20</v>
      </c>
      <c r="GR34" s="23">
        <v>23</v>
      </c>
      <c r="GS34" s="23">
        <v>24</v>
      </c>
      <c r="GT34" s="23">
        <v>97</v>
      </c>
      <c r="GU34" s="23">
        <v>28</v>
      </c>
      <c r="GV34" s="23">
        <v>19</v>
      </c>
      <c r="GW34" s="23">
        <v>15</v>
      </c>
      <c r="GX34" s="23">
        <v>14</v>
      </c>
      <c r="GY34" s="23">
        <v>22</v>
      </c>
      <c r="GZ34" s="23">
        <v>19</v>
      </c>
      <c r="HA34" s="23">
        <v>19</v>
      </c>
      <c r="HB34" s="23">
        <v>28</v>
      </c>
      <c r="HC34" s="29">
        <f t="shared" si="101"/>
        <v>328</v>
      </c>
      <c r="HD34" s="23">
        <v>11</v>
      </c>
      <c r="HE34" s="23">
        <v>18</v>
      </c>
      <c r="HF34" s="23">
        <v>30</v>
      </c>
      <c r="HG34" s="23">
        <v>17</v>
      </c>
      <c r="HH34" s="23">
        <v>20</v>
      </c>
      <c r="HI34" s="23">
        <v>18</v>
      </c>
      <c r="HJ34" s="23">
        <v>20</v>
      </c>
      <c r="HK34" s="23">
        <v>30</v>
      </c>
      <c r="HL34" s="23">
        <v>18</v>
      </c>
      <c r="HM34" s="23">
        <v>21</v>
      </c>
      <c r="HN34" s="23">
        <v>16</v>
      </c>
      <c r="HO34" s="23">
        <v>25</v>
      </c>
      <c r="HP34" s="29">
        <f t="shared" si="102"/>
        <v>244</v>
      </c>
      <c r="HQ34" s="23">
        <v>36</v>
      </c>
      <c r="HR34" s="23">
        <v>29</v>
      </c>
      <c r="HS34" s="23">
        <v>17</v>
      </c>
      <c r="HT34" s="23">
        <v>21</v>
      </c>
      <c r="HU34" s="23">
        <v>21</v>
      </c>
      <c r="HV34" s="23">
        <v>22</v>
      </c>
      <c r="HW34" s="23">
        <v>17</v>
      </c>
      <c r="HX34" s="23">
        <v>15</v>
      </c>
      <c r="HY34" s="23">
        <v>13</v>
      </c>
      <c r="HZ34" s="23">
        <v>20</v>
      </c>
      <c r="IA34" s="23">
        <v>27</v>
      </c>
      <c r="IB34" s="23">
        <v>20</v>
      </c>
      <c r="IC34" s="29">
        <f t="shared" si="103"/>
        <v>258</v>
      </c>
      <c r="ID34" s="23">
        <v>30</v>
      </c>
      <c r="IE34" s="23">
        <v>20</v>
      </c>
      <c r="IF34" s="23">
        <v>24</v>
      </c>
      <c r="IG34" s="23">
        <v>17</v>
      </c>
      <c r="IH34" s="23">
        <v>21</v>
      </c>
      <c r="II34" s="23">
        <v>23</v>
      </c>
      <c r="IJ34" s="23">
        <v>27</v>
      </c>
      <c r="IK34" s="23">
        <v>12</v>
      </c>
      <c r="IL34" s="23">
        <v>12</v>
      </c>
      <c r="IM34" s="23">
        <v>29</v>
      </c>
      <c r="IN34" s="23">
        <v>27</v>
      </c>
      <c r="IO34" s="23">
        <v>20</v>
      </c>
      <c r="IP34" s="29">
        <f t="shared" si="104"/>
        <v>262</v>
      </c>
      <c r="IQ34" s="23">
        <v>27</v>
      </c>
      <c r="IR34" s="23">
        <v>29</v>
      </c>
      <c r="IS34" s="23">
        <v>25</v>
      </c>
      <c r="IT34" s="23">
        <v>10</v>
      </c>
      <c r="IU34" s="23">
        <v>15</v>
      </c>
      <c r="IV34" s="23">
        <v>21</v>
      </c>
      <c r="IW34" s="23">
        <v>17</v>
      </c>
      <c r="IX34" s="23">
        <v>16</v>
      </c>
      <c r="IY34" s="23">
        <v>22</v>
      </c>
      <c r="IZ34" s="23">
        <v>22</v>
      </c>
      <c r="JA34" s="23">
        <v>24</v>
      </c>
      <c r="JB34" s="23">
        <v>13</v>
      </c>
      <c r="JC34" s="29">
        <f t="shared" si="105"/>
        <v>241</v>
      </c>
      <c r="JD34" s="23">
        <v>31</v>
      </c>
      <c r="JE34" s="23">
        <v>23</v>
      </c>
      <c r="JF34" s="23">
        <v>21</v>
      </c>
      <c r="JG34" s="23">
        <v>25</v>
      </c>
      <c r="JH34" s="23">
        <v>22</v>
      </c>
      <c r="JI34" s="23">
        <v>25</v>
      </c>
      <c r="JJ34" s="23">
        <v>27</v>
      </c>
      <c r="JK34" s="23">
        <v>25</v>
      </c>
      <c r="JL34" s="23">
        <v>25</v>
      </c>
      <c r="JM34" s="23">
        <v>15</v>
      </c>
      <c r="JN34" s="23">
        <v>18</v>
      </c>
      <c r="JO34" s="23">
        <v>17</v>
      </c>
      <c r="JP34" s="29">
        <f t="shared" si="106"/>
        <v>274</v>
      </c>
      <c r="JQ34" s="23">
        <v>20</v>
      </c>
      <c r="JR34" s="23">
        <v>24</v>
      </c>
      <c r="JS34" s="23">
        <v>7</v>
      </c>
      <c r="JT34" s="23">
        <v>9</v>
      </c>
      <c r="JU34" s="23">
        <v>12</v>
      </c>
      <c r="JV34" s="23">
        <v>35</v>
      </c>
      <c r="JW34" s="23">
        <v>27</v>
      </c>
      <c r="JX34" s="23">
        <v>23</v>
      </c>
      <c r="JY34" s="23">
        <v>28</v>
      </c>
      <c r="JZ34" s="23">
        <v>22</v>
      </c>
      <c r="KA34" s="23">
        <v>31</v>
      </c>
      <c r="KB34" s="23">
        <v>43</v>
      </c>
      <c r="KC34" s="29">
        <f t="shared" si="107"/>
        <v>281</v>
      </c>
      <c r="KD34" s="23">
        <v>19</v>
      </c>
      <c r="KE34" s="23">
        <v>27</v>
      </c>
      <c r="KF34" s="23">
        <v>50</v>
      </c>
      <c r="KG34" s="23">
        <v>43</v>
      </c>
      <c r="KH34" s="23">
        <v>24</v>
      </c>
      <c r="KI34" s="23">
        <v>23</v>
      </c>
      <c r="KJ34" s="23">
        <v>12</v>
      </c>
      <c r="KK34" s="23">
        <v>12</v>
      </c>
      <c r="KL34" s="23">
        <v>33</v>
      </c>
      <c r="KM34" s="23">
        <v>26</v>
      </c>
      <c r="KN34" s="23">
        <v>25</v>
      </c>
      <c r="KO34" s="23">
        <v>29</v>
      </c>
      <c r="KP34" s="29">
        <f t="shared" si="108"/>
        <v>323</v>
      </c>
      <c r="KQ34" s="23">
        <v>25</v>
      </c>
      <c r="KR34" s="23">
        <v>70</v>
      </c>
      <c r="KS34" s="23">
        <v>44</v>
      </c>
      <c r="KT34" s="23">
        <v>28</v>
      </c>
      <c r="KU34" s="23">
        <v>24</v>
      </c>
      <c r="KV34" s="153">
        <v>10</v>
      </c>
      <c r="KW34" s="23">
        <v>6</v>
      </c>
      <c r="KX34" s="23">
        <v>25</v>
      </c>
      <c r="KY34" s="23">
        <v>15</v>
      </c>
      <c r="KZ34" s="23">
        <v>34</v>
      </c>
      <c r="LA34" s="23">
        <v>23</v>
      </c>
      <c r="LB34" s="23">
        <v>26</v>
      </c>
      <c r="LC34" s="29">
        <f t="shared" si="109"/>
        <v>330</v>
      </c>
      <c r="LD34" s="23">
        <v>18</v>
      </c>
      <c r="LE34" s="23">
        <v>18</v>
      </c>
      <c r="LF34" s="23">
        <v>19</v>
      </c>
      <c r="LG34" s="23">
        <v>23</v>
      </c>
      <c r="LH34" s="23">
        <v>44</v>
      </c>
      <c r="LI34" s="23">
        <v>20</v>
      </c>
      <c r="LJ34" s="23">
        <v>19</v>
      </c>
      <c r="LK34" s="23">
        <v>50</v>
      </c>
      <c r="LL34" s="23">
        <v>19</v>
      </c>
      <c r="LM34" s="23">
        <v>32</v>
      </c>
      <c r="LN34" s="23">
        <v>35</v>
      </c>
      <c r="LO34" s="23">
        <v>25</v>
      </c>
      <c r="LP34" s="29">
        <f t="shared" si="110"/>
        <v>322</v>
      </c>
      <c r="LQ34" s="169">
        <v>34</v>
      </c>
      <c r="LR34" s="169">
        <v>25</v>
      </c>
      <c r="LS34" s="169">
        <v>33</v>
      </c>
      <c r="LT34" s="169">
        <v>0</v>
      </c>
      <c r="LU34" s="169">
        <v>32</v>
      </c>
      <c r="LV34" s="169">
        <v>14</v>
      </c>
      <c r="LW34" s="169">
        <v>22</v>
      </c>
      <c r="LX34" s="169">
        <v>29</v>
      </c>
      <c r="LY34" s="169">
        <v>18</v>
      </c>
      <c r="LZ34" s="169">
        <v>0</v>
      </c>
      <c r="MA34" s="169">
        <v>0</v>
      </c>
      <c r="MB34" s="169">
        <v>84</v>
      </c>
      <c r="MC34" s="29">
        <f t="shared" si="111"/>
        <v>291</v>
      </c>
      <c r="MD34" s="169">
        <v>97</v>
      </c>
      <c r="ME34" s="169">
        <v>34</v>
      </c>
      <c r="MF34" s="169">
        <v>32</v>
      </c>
      <c r="MG34" s="169">
        <v>41</v>
      </c>
      <c r="MH34" s="169">
        <v>22</v>
      </c>
      <c r="MI34" s="169">
        <v>25</v>
      </c>
      <c r="MJ34" s="169">
        <v>29</v>
      </c>
      <c r="MK34" s="169"/>
      <c r="ML34" s="169"/>
      <c r="MM34" s="169"/>
      <c r="MN34" s="169"/>
      <c r="MO34" s="169"/>
      <c r="MP34" s="29">
        <f t="shared" si="112"/>
        <v>280</v>
      </c>
    </row>
    <row r="35" spans="1:354" x14ac:dyDescent="0.25">
      <c r="A35" s="195"/>
      <c r="B35" s="198"/>
      <c r="C35" s="12" t="s">
        <v>110</v>
      </c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8">
        <f t="shared" si="86"/>
        <v>0</v>
      </c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8">
        <f t="shared" si="87"/>
        <v>0</v>
      </c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8">
        <f t="shared" si="88"/>
        <v>0</v>
      </c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9">
        <f t="shared" si="89"/>
        <v>0</v>
      </c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9">
        <f t="shared" si="90"/>
        <v>0</v>
      </c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9">
        <f t="shared" si="91"/>
        <v>0</v>
      </c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9">
        <f t="shared" si="92"/>
        <v>0</v>
      </c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9">
        <f t="shared" si="93"/>
        <v>0</v>
      </c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9">
        <f t="shared" si="94"/>
        <v>0</v>
      </c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9">
        <f t="shared" si="95"/>
        <v>0</v>
      </c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9">
        <f t="shared" si="96"/>
        <v>0</v>
      </c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9">
        <f t="shared" si="97"/>
        <v>0</v>
      </c>
      <c r="FD35" s="27">
        <v>15</v>
      </c>
      <c r="FE35" s="27">
        <v>13</v>
      </c>
      <c r="FF35" s="27">
        <v>10</v>
      </c>
      <c r="FG35" s="27">
        <v>13</v>
      </c>
      <c r="FH35" s="27">
        <v>12</v>
      </c>
      <c r="FI35" s="27">
        <v>14</v>
      </c>
      <c r="FJ35" s="27">
        <v>9</v>
      </c>
      <c r="FK35" s="27">
        <v>9</v>
      </c>
      <c r="FL35" s="27">
        <v>10</v>
      </c>
      <c r="FM35" s="27">
        <v>9</v>
      </c>
      <c r="FN35" s="27">
        <v>8</v>
      </c>
      <c r="FO35" s="27">
        <v>12</v>
      </c>
      <c r="FP35" s="28">
        <f t="shared" si="98"/>
        <v>134</v>
      </c>
      <c r="FQ35" s="27">
        <v>12</v>
      </c>
      <c r="FR35" s="27">
        <v>13</v>
      </c>
      <c r="FS35" s="27">
        <v>21</v>
      </c>
      <c r="FT35" s="27">
        <v>5</v>
      </c>
      <c r="FU35" s="27">
        <v>9</v>
      </c>
      <c r="FV35" s="27">
        <v>5</v>
      </c>
      <c r="FW35" s="27">
        <v>6</v>
      </c>
      <c r="FX35" s="27">
        <v>12</v>
      </c>
      <c r="FY35" s="27">
        <v>12</v>
      </c>
      <c r="FZ35" s="27">
        <v>7</v>
      </c>
      <c r="GA35" s="27">
        <v>11</v>
      </c>
      <c r="GB35" s="27">
        <v>16</v>
      </c>
      <c r="GC35" s="30">
        <f t="shared" si="99"/>
        <v>129</v>
      </c>
      <c r="GD35" s="27">
        <v>13</v>
      </c>
      <c r="GE35" s="27">
        <v>14</v>
      </c>
      <c r="GF35" s="27">
        <v>10</v>
      </c>
      <c r="GG35" s="27">
        <v>20</v>
      </c>
      <c r="GH35" s="27">
        <v>18</v>
      </c>
      <c r="GI35" s="27">
        <v>14</v>
      </c>
      <c r="GJ35" s="27">
        <v>11</v>
      </c>
      <c r="GK35" s="27">
        <v>10</v>
      </c>
      <c r="GL35" s="27">
        <v>12</v>
      </c>
      <c r="GM35" s="27">
        <v>12</v>
      </c>
      <c r="GN35" s="27">
        <v>6</v>
      </c>
      <c r="GO35" s="27">
        <v>14</v>
      </c>
      <c r="GP35" s="30">
        <f t="shared" si="100"/>
        <v>154</v>
      </c>
      <c r="GQ35" s="27">
        <v>13</v>
      </c>
      <c r="GR35" s="27">
        <v>20</v>
      </c>
      <c r="GS35" s="27">
        <v>12</v>
      </c>
      <c r="GT35" s="27">
        <v>18</v>
      </c>
      <c r="GU35" s="27">
        <v>8</v>
      </c>
      <c r="GV35" s="27">
        <v>34</v>
      </c>
      <c r="GW35" s="27">
        <v>14</v>
      </c>
      <c r="GX35" s="27">
        <v>5</v>
      </c>
      <c r="GY35" s="27">
        <v>19</v>
      </c>
      <c r="GZ35" s="27">
        <v>10</v>
      </c>
      <c r="HA35" s="27">
        <v>17</v>
      </c>
      <c r="HB35" s="27">
        <v>8</v>
      </c>
      <c r="HC35" s="29">
        <f t="shared" si="101"/>
        <v>178</v>
      </c>
      <c r="HD35" s="27">
        <v>14</v>
      </c>
      <c r="HE35" s="27">
        <v>11</v>
      </c>
      <c r="HF35" s="27">
        <v>13</v>
      </c>
      <c r="HG35" s="27">
        <v>11</v>
      </c>
      <c r="HH35" s="27">
        <v>15</v>
      </c>
      <c r="HI35" s="27">
        <v>9</v>
      </c>
      <c r="HJ35" s="27">
        <v>16</v>
      </c>
      <c r="HK35" s="27">
        <v>6</v>
      </c>
      <c r="HL35" s="27">
        <v>14</v>
      </c>
      <c r="HM35" s="27">
        <v>14</v>
      </c>
      <c r="HN35" s="27">
        <v>17</v>
      </c>
      <c r="HO35" s="27">
        <v>20</v>
      </c>
      <c r="HP35" s="29">
        <f t="shared" si="102"/>
        <v>160</v>
      </c>
      <c r="HQ35" s="27">
        <v>17</v>
      </c>
      <c r="HR35" s="27">
        <v>21</v>
      </c>
      <c r="HS35" s="27">
        <v>17</v>
      </c>
      <c r="HT35" s="27">
        <v>11</v>
      </c>
      <c r="HU35" s="27">
        <v>6</v>
      </c>
      <c r="HV35" s="27">
        <v>21</v>
      </c>
      <c r="HW35" s="27">
        <v>12</v>
      </c>
      <c r="HX35" s="27">
        <v>10</v>
      </c>
      <c r="HY35" s="27">
        <v>10</v>
      </c>
      <c r="HZ35" s="27">
        <v>6</v>
      </c>
      <c r="IA35" s="27">
        <v>20</v>
      </c>
      <c r="IB35" s="27">
        <v>15</v>
      </c>
      <c r="IC35" s="29">
        <f t="shared" si="103"/>
        <v>166</v>
      </c>
      <c r="ID35" s="27">
        <v>15</v>
      </c>
      <c r="IE35" s="27">
        <v>12</v>
      </c>
      <c r="IF35" s="27">
        <v>21</v>
      </c>
      <c r="IG35" s="27">
        <v>10</v>
      </c>
      <c r="IH35" s="27">
        <v>23</v>
      </c>
      <c r="II35" s="27">
        <v>9</v>
      </c>
      <c r="IJ35" s="27">
        <v>15</v>
      </c>
      <c r="IK35" s="27">
        <v>19</v>
      </c>
      <c r="IL35" s="27">
        <v>14</v>
      </c>
      <c r="IM35" s="27">
        <v>14</v>
      </c>
      <c r="IN35" s="27">
        <v>16</v>
      </c>
      <c r="IO35" s="27">
        <v>12</v>
      </c>
      <c r="IP35" s="29">
        <f t="shared" si="104"/>
        <v>180</v>
      </c>
      <c r="IQ35" s="27">
        <v>13</v>
      </c>
      <c r="IR35" s="27">
        <v>16</v>
      </c>
      <c r="IS35" s="27">
        <v>16</v>
      </c>
      <c r="IT35" s="27">
        <v>12</v>
      </c>
      <c r="IU35" s="27">
        <v>17</v>
      </c>
      <c r="IV35" s="27">
        <v>13</v>
      </c>
      <c r="IW35" s="27">
        <v>15</v>
      </c>
      <c r="IX35" s="27">
        <v>12</v>
      </c>
      <c r="IY35" s="27">
        <v>19</v>
      </c>
      <c r="IZ35" s="27">
        <v>12</v>
      </c>
      <c r="JA35" s="27">
        <v>9</v>
      </c>
      <c r="JB35" s="27">
        <v>21</v>
      </c>
      <c r="JC35" s="29">
        <f t="shared" si="105"/>
        <v>175</v>
      </c>
      <c r="JD35" s="27">
        <v>15</v>
      </c>
      <c r="JE35" s="27">
        <v>15</v>
      </c>
      <c r="JF35" s="27">
        <v>15</v>
      </c>
      <c r="JG35" s="27">
        <v>19</v>
      </c>
      <c r="JH35" s="27">
        <v>18</v>
      </c>
      <c r="JI35" s="27">
        <v>11</v>
      </c>
      <c r="JJ35" s="27">
        <v>11</v>
      </c>
      <c r="JK35" s="27">
        <v>12</v>
      </c>
      <c r="JL35" s="27">
        <v>12</v>
      </c>
      <c r="JM35" s="27">
        <v>17</v>
      </c>
      <c r="JN35" s="27">
        <v>17</v>
      </c>
      <c r="JO35" s="27">
        <v>9</v>
      </c>
      <c r="JP35" s="29">
        <f t="shared" si="106"/>
        <v>171</v>
      </c>
      <c r="JQ35" s="27">
        <v>15</v>
      </c>
      <c r="JR35" s="27">
        <v>10</v>
      </c>
      <c r="JS35" s="27">
        <v>11</v>
      </c>
      <c r="JT35" s="27">
        <v>12</v>
      </c>
      <c r="JU35" s="27">
        <v>14</v>
      </c>
      <c r="JV35" s="27">
        <v>20</v>
      </c>
      <c r="JW35" s="27">
        <v>17</v>
      </c>
      <c r="JX35" s="27">
        <v>20</v>
      </c>
      <c r="JY35" s="27">
        <v>11</v>
      </c>
      <c r="JZ35" s="27">
        <v>13</v>
      </c>
      <c r="KA35" s="27">
        <v>25</v>
      </c>
      <c r="KB35" s="27">
        <v>26</v>
      </c>
      <c r="KC35" s="29">
        <f t="shared" si="107"/>
        <v>194</v>
      </c>
      <c r="KD35" s="27">
        <v>15</v>
      </c>
      <c r="KE35" s="27">
        <v>23</v>
      </c>
      <c r="KF35" s="27">
        <v>28</v>
      </c>
      <c r="KG35" s="27">
        <v>29</v>
      </c>
      <c r="KH35" s="27">
        <v>20</v>
      </c>
      <c r="KI35" s="27">
        <v>19</v>
      </c>
      <c r="KJ35" s="27">
        <v>21</v>
      </c>
      <c r="KK35" s="27">
        <v>10</v>
      </c>
      <c r="KL35" s="27">
        <v>16</v>
      </c>
      <c r="KM35" s="27">
        <v>39</v>
      </c>
      <c r="KN35" s="27">
        <v>23</v>
      </c>
      <c r="KO35" s="27">
        <v>25</v>
      </c>
      <c r="KP35" s="29">
        <f t="shared" si="108"/>
        <v>268</v>
      </c>
      <c r="KQ35" s="27">
        <v>11</v>
      </c>
      <c r="KR35" s="27">
        <v>20</v>
      </c>
      <c r="KS35" s="27">
        <v>23</v>
      </c>
      <c r="KT35" s="27">
        <v>15</v>
      </c>
      <c r="KU35" s="27">
        <v>16</v>
      </c>
      <c r="KV35" s="150">
        <v>6</v>
      </c>
      <c r="KW35" s="27">
        <v>0</v>
      </c>
      <c r="KX35" s="27">
        <v>25</v>
      </c>
      <c r="KY35" s="27">
        <v>19</v>
      </c>
      <c r="KZ35" s="27">
        <v>10</v>
      </c>
      <c r="LA35" s="27">
        <v>12</v>
      </c>
      <c r="LB35" s="27">
        <v>13</v>
      </c>
      <c r="LC35" s="29">
        <f t="shared" si="109"/>
        <v>170</v>
      </c>
      <c r="LD35" s="27">
        <v>9</v>
      </c>
      <c r="LE35" s="27">
        <v>3</v>
      </c>
      <c r="LF35" s="27">
        <v>14</v>
      </c>
      <c r="LG35" s="27">
        <v>11</v>
      </c>
      <c r="LH35" s="27">
        <v>18</v>
      </c>
      <c r="LI35" s="27">
        <v>7</v>
      </c>
      <c r="LJ35" s="27">
        <v>15</v>
      </c>
      <c r="LK35" s="27">
        <v>11</v>
      </c>
      <c r="LL35" s="27">
        <v>12</v>
      </c>
      <c r="LM35" s="27">
        <v>14</v>
      </c>
      <c r="LN35" s="27">
        <v>14</v>
      </c>
      <c r="LO35" s="27">
        <v>17</v>
      </c>
      <c r="LP35" s="29">
        <f t="shared" si="110"/>
        <v>145</v>
      </c>
      <c r="LQ35" s="164">
        <v>20</v>
      </c>
      <c r="LR35" s="164">
        <v>11</v>
      </c>
      <c r="LS35" s="164">
        <v>10</v>
      </c>
      <c r="LT35" s="164">
        <v>13</v>
      </c>
      <c r="LU35" s="164">
        <v>9</v>
      </c>
      <c r="LV35" s="164">
        <v>15</v>
      </c>
      <c r="LW35" s="164">
        <v>10</v>
      </c>
      <c r="LX35" s="164">
        <v>15</v>
      </c>
      <c r="LY35" s="164">
        <v>6</v>
      </c>
      <c r="LZ35" s="164">
        <v>0</v>
      </c>
      <c r="MA35" s="164">
        <v>0</v>
      </c>
      <c r="MB35" s="164">
        <v>58</v>
      </c>
      <c r="MC35" s="29">
        <f t="shared" si="111"/>
        <v>167</v>
      </c>
      <c r="MD35" s="164">
        <v>28</v>
      </c>
      <c r="ME35" s="164">
        <v>30</v>
      </c>
      <c r="MF35" s="164">
        <v>22</v>
      </c>
      <c r="MG35" s="164">
        <v>13</v>
      </c>
      <c r="MH35" s="164">
        <v>8</v>
      </c>
      <c r="MI35" s="164">
        <v>6</v>
      </c>
      <c r="MJ35" s="164">
        <v>18</v>
      </c>
      <c r="MK35" s="164"/>
      <c r="ML35" s="164"/>
      <c r="MM35" s="164"/>
      <c r="MN35" s="164"/>
      <c r="MO35" s="164"/>
      <c r="MP35" s="29">
        <f t="shared" si="112"/>
        <v>125</v>
      </c>
    </row>
    <row r="36" spans="1:354" x14ac:dyDescent="0.25">
      <c r="A36" s="195"/>
      <c r="B36" s="198"/>
      <c r="C36" s="12" t="s">
        <v>111</v>
      </c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8">
        <f t="shared" si="86"/>
        <v>0</v>
      </c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8">
        <f t="shared" si="87"/>
        <v>0</v>
      </c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8">
        <f t="shared" si="88"/>
        <v>0</v>
      </c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9">
        <f t="shared" si="89"/>
        <v>0</v>
      </c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9">
        <f t="shared" si="90"/>
        <v>0</v>
      </c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9">
        <f t="shared" si="91"/>
        <v>0</v>
      </c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9">
        <f t="shared" si="92"/>
        <v>0</v>
      </c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9">
        <f t="shared" si="93"/>
        <v>0</v>
      </c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9">
        <f t="shared" si="94"/>
        <v>0</v>
      </c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9">
        <f t="shared" si="95"/>
        <v>0</v>
      </c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9">
        <f t="shared" si="96"/>
        <v>0</v>
      </c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9">
        <f t="shared" si="97"/>
        <v>0</v>
      </c>
      <c r="FD36" s="27">
        <v>13</v>
      </c>
      <c r="FE36" s="27">
        <v>7</v>
      </c>
      <c r="FF36" s="27">
        <v>19</v>
      </c>
      <c r="FG36" s="27">
        <v>5</v>
      </c>
      <c r="FH36" s="27">
        <v>6</v>
      </c>
      <c r="FI36" s="27">
        <v>10</v>
      </c>
      <c r="FJ36" s="27">
        <v>11</v>
      </c>
      <c r="FK36" s="27">
        <v>12</v>
      </c>
      <c r="FL36" s="27">
        <v>14</v>
      </c>
      <c r="FM36" s="27">
        <v>9</v>
      </c>
      <c r="FN36" s="27">
        <v>10</v>
      </c>
      <c r="FO36" s="27">
        <v>19</v>
      </c>
      <c r="FP36" s="28">
        <f t="shared" si="98"/>
        <v>135</v>
      </c>
      <c r="FQ36" s="27">
        <v>9</v>
      </c>
      <c r="FR36" s="27">
        <v>17</v>
      </c>
      <c r="FS36" s="27">
        <v>11</v>
      </c>
      <c r="FT36" s="27">
        <v>15</v>
      </c>
      <c r="FU36" s="27">
        <v>20</v>
      </c>
      <c r="FV36" s="27">
        <v>6</v>
      </c>
      <c r="FW36" s="27">
        <v>12</v>
      </c>
      <c r="FX36" s="27">
        <v>12</v>
      </c>
      <c r="FY36" s="27">
        <v>14</v>
      </c>
      <c r="FZ36" s="27">
        <v>5</v>
      </c>
      <c r="GA36" s="27">
        <v>5</v>
      </c>
      <c r="GB36" s="27">
        <v>11</v>
      </c>
      <c r="GC36" s="30">
        <f t="shared" si="99"/>
        <v>137</v>
      </c>
      <c r="GD36" s="27">
        <v>5</v>
      </c>
      <c r="GE36" s="27">
        <v>8</v>
      </c>
      <c r="GF36" s="27">
        <v>4</v>
      </c>
      <c r="GG36" s="27">
        <v>17</v>
      </c>
      <c r="GH36" s="27">
        <v>4</v>
      </c>
      <c r="GI36" s="27">
        <v>9</v>
      </c>
      <c r="GJ36" s="27">
        <v>8</v>
      </c>
      <c r="GK36" s="27">
        <v>14</v>
      </c>
      <c r="GL36" s="27">
        <v>10</v>
      </c>
      <c r="GM36" s="27">
        <v>12</v>
      </c>
      <c r="GN36" s="27">
        <v>5</v>
      </c>
      <c r="GO36" s="27">
        <v>10</v>
      </c>
      <c r="GP36" s="30">
        <f t="shared" si="100"/>
        <v>106</v>
      </c>
      <c r="GQ36" s="27">
        <v>3</v>
      </c>
      <c r="GR36" s="27">
        <v>9</v>
      </c>
      <c r="GS36" s="27">
        <v>13</v>
      </c>
      <c r="GT36" s="27">
        <v>8</v>
      </c>
      <c r="GU36" s="27">
        <v>16</v>
      </c>
      <c r="GV36" s="27">
        <v>10</v>
      </c>
      <c r="GW36" s="27">
        <v>6</v>
      </c>
      <c r="GX36" s="27">
        <v>6</v>
      </c>
      <c r="GY36" s="27">
        <v>6</v>
      </c>
      <c r="GZ36" s="27">
        <v>3</v>
      </c>
      <c r="HA36" s="27">
        <v>12</v>
      </c>
      <c r="HB36" s="27">
        <v>15</v>
      </c>
      <c r="HC36" s="29">
        <f t="shared" si="101"/>
        <v>107</v>
      </c>
      <c r="HD36" s="27">
        <v>4</v>
      </c>
      <c r="HE36" s="27">
        <v>9</v>
      </c>
      <c r="HF36" s="27">
        <v>8</v>
      </c>
      <c r="HG36" s="27">
        <v>11</v>
      </c>
      <c r="HH36" s="27">
        <v>8</v>
      </c>
      <c r="HI36" s="27">
        <v>4</v>
      </c>
      <c r="HJ36" s="27">
        <v>9</v>
      </c>
      <c r="HK36" s="27">
        <v>16</v>
      </c>
      <c r="HL36" s="27">
        <v>13</v>
      </c>
      <c r="HM36" s="27">
        <v>10</v>
      </c>
      <c r="HN36" s="27">
        <v>6</v>
      </c>
      <c r="HO36" s="27">
        <v>11</v>
      </c>
      <c r="HP36" s="29">
        <f t="shared" si="102"/>
        <v>109</v>
      </c>
      <c r="HQ36" s="27">
        <v>15</v>
      </c>
      <c r="HR36" s="27">
        <v>11</v>
      </c>
      <c r="HS36" s="27">
        <v>15</v>
      </c>
      <c r="HT36" s="27">
        <v>11</v>
      </c>
      <c r="HU36" s="27">
        <v>7</v>
      </c>
      <c r="HV36" s="27">
        <v>7</v>
      </c>
      <c r="HW36" s="27">
        <v>11</v>
      </c>
      <c r="HX36" s="27">
        <v>11</v>
      </c>
      <c r="HY36" s="27">
        <v>13</v>
      </c>
      <c r="HZ36" s="27">
        <v>12</v>
      </c>
      <c r="IA36" s="27">
        <v>9</v>
      </c>
      <c r="IB36" s="27">
        <v>21</v>
      </c>
      <c r="IC36" s="29">
        <f t="shared" si="103"/>
        <v>143</v>
      </c>
      <c r="ID36" s="27">
        <v>16</v>
      </c>
      <c r="IE36" s="27">
        <v>13</v>
      </c>
      <c r="IF36" s="27">
        <v>16</v>
      </c>
      <c r="IG36" s="27">
        <v>8</v>
      </c>
      <c r="IH36" s="27">
        <v>10</v>
      </c>
      <c r="II36" s="27">
        <v>12</v>
      </c>
      <c r="IJ36" s="27">
        <v>12</v>
      </c>
      <c r="IK36" s="27">
        <v>14</v>
      </c>
      <c r="IL36" s="27">
        <v>10</v>
      </c>
      <c r="IM36" s="27">
        <v>17</v>
      </c>
      <c r="IN36" s="27">
        <v>6</v>
      </c>
      <c r="IO36" s="27">
        <v>8</v>
      </c>
      <c r="IP36" s="29">
        <f t="shared" si="104"/>
        <v>142</v>
      </c>
      <c r="IQ36" s="27">
        <v>6</v>
      </c>
      <c r="IR36" s="27">
        <v>11</v>
      </c>
      <c r="IS36" s="27">
        <v>9</v>
      </c>
      <c r="IT36" s="27">
        <v>8</v>
      </c>
      <c r="IU36" s="27">
        <v>8</v>
      </c>
      <c r="IV36" s="27">
        <v>11</v>
      </c>
      <c r="IW36" s="27">
        <v>8</v>
      </c>
      <c r="IX36" s="27">
        <v>15</v>
      </c>
      <c r="IY36" s="27">
        <v>13</v>
      </c>
      <c r="IZ36" s="27">
        <v>12</v>
      </c>
      <c r="JA36" s="27">
        <v>12</v>
      </c>
      <c r="JB36" s="27">
        <v>5</v>
      </c>
      <c r="JC36" s="29">
        <f t="shared" si="105"/>
        <v>118</v>
      </c>
      <c r="JD36" s="27">
        <v>14</v>
      </c>
      <c r="JE36" s="27">
        <v>17</v>
      </c>
      <c r="JF36" s="27">
        <v>13</v>
      </c>
      <c r="JG36" s="27">
        <v>12</v>
      </c>
      <c r="JH36" s="27">
        <v>7</v>
      </c>
      <c r="JI36" s="27">
        <v>12</v>
      </c>
      <c r="JJ36" s="27">
        <v>5</v>
      </c>
      <c r="JK36" s="27">
        <v>8</v>
      </c>
      <c r="JL36" s="27">
        <v>10</v>
      </c>
      <c r="JM36" s="27">
        <v>4</v>
      </c>
      <c r="JN36" s="27">
        <v>4</v>
      </c>
      <c r="JO36" s="27">
        <v>12</v>
      </c>
      <c r="JP36" s="29">
        <f t="shared" si="106"/>
        <v>118</v>
      </c>
      <c r="JQ36" s="27">
        <v>13</v>
      </c>
      <c r="JR36" s="27">
        <v>15</v>
      </c>
      <c r="JS36" s="27">
        <v>12</v>
      </c>
      <c r="JT36" s="27">
        <v>7</v>
      </c>
      <c r="JU36" s="27">
        <v>9</v>
      </c>
      <c r="JV36" s="27">
        <v>16</v>
      </c>
      <c r="JW36" s="27">
        <v>10</v>
      </c>
      <c r="JX36" s="27">
        <v>8</v>
      </c>
      <c r="JY36" s="27">
        <v>11</v>
      </c>
      <c r="JZ36" s="27">
        <v>15</v>
      </c>
      <c r="KA36" s="27">
        <v>7</v>
      </c>
      <c r="KB36" s="27">
        <v>21</v>
      </c>
      <c r="KC36" s="29">
        <f t="shared" si="107"/>
        <v>144</v>
      </c>
      <c r="KD36" s="27">
        <v>12</v>
      </c>
      <c r="KE36" s="27">
        <v>16</v>
      </c>
      <c r="KF36" s="27">
        <v>22</v>
      </c>
      <c r="KG36" s="27">
        <v>22</v>
      </c>
      <c r="KH36" s="27">
        <v>11</v>
      </c>
      <c r="KI36" s="27">
        <v>20</v>
      </c>
      <c r="KJ36" s="27">
        <v>10</v>
      </c>
      <c r="KK36" s="27">
        <v>14</v>
      </c>
      <c r="KL36" s="27">
        <v>14</v>
      </c>
      <c r="KM36" s="27">
        <v>42</v>
      </c>
      <c r="KN36" s="27">
        <v>10</v>
      </c>
      <c r="KO36" s="27">
        <v>10</v>
      </c>
      <c r="KP36" s="29">
        <f t="shared" si="108"/>
        <v>203</v>
      </c>
      <c r="KQ36" s="27">
        <v>12</v>
      </c>
      <c r="KR36" s="27">
        <v>13</v>
      </c>
      <c r="KS36" s="27">
        <v>18</v>
      </c>
      <c r="KT36" s="27">
        <v>12</v>
      </c>
      <c r="KU36" s="27">
        <v>10</v>
      </c>
      <c r="KV36" s="150">
        <v>2</v>
      </c>
      <c r="KW36" s="27">
        <v>1</v>
      </c>
      <c r="KX36" s="27">
        <v>14</v>
      </c>
      <c r="KY36" s="27">
        <v>12</v>
      </c>
      <c r="KZ36" s="27">
        <v>13</v>
      </c>
      <c r="LA36" s="27">
        <v>6</v>
      </c>
      <c r="LB36" s="27">
        <v>12</v>
      </c>
      <c r="LC36" s="29">
        <f t="shared" si="109"/>
        <v>125</v>
      </c>
      <c r="LD36" s="27">
        <v>9</v>
      </c>
      <c r="LE36" s="27">
        <v>3</v>
      </c>
      <c r="LF36" s="27">
        <v>15</v>
      </c>
      <c r="LG36" s="27">
        <v>9</v>
      </c>
      <c r="LH36" s="27">
        <v>15</v>
      </c>
      <c r="LI36" s="27">
        <v>6</v>
      </c>
      <c r="LJ36" s="27">
        <v>5</v>
      </c>
      <c r="LK36" s="27">
        <v>8</v>
      </c>
      <c r="LL36" s="27">
        <v>13</v>
      </c>
      <c r="LM36" s="27">
        <v>15</v>
      </c>
      <c r="LN36" s="27">
        <v>8</v>
      </c>
      <c r="LO36" s="27">
        <v>10</v>
      </c>
      <c r="LP36" s="29">
        <f t="shared" si="110"/>
        <v>116</v>
      </c>
      <c r="LQ36" s="164">
        <v>7</v>
      </c>
      <c r="LR36" s="164">
        <v>7</v>
      </c>
      <c r="LS36" s="164">
        <v>5</v>
      </c>
      <c r="LT36" s="164">
        <v>14</v>
      </c>
      <c r="LU36" s="164">
        <v>10</v>
      </c>
      <c r="LV36" s="164">
        <v>6</v>
      </c>
      <c r="LW36" s="164">
        <v>12</v>
      </c>
      <c r="LX36" s="164">
        <v>4</v>
      </c>
      <c r="LY36" s="164">
        <v>9</v>
      </c>
      <c r="LZ36" s="164">
        <v>1</v>
      </c>
      <c r="MA36" s="164">
        <v>5</v>
      </c>
      <c r="MB36" s="164">
        <v>39</v>
      </c>
      <c r="MC36" s="29">
        <f t="shared" si="111"/>
        <v>119</v>
      </c>
      <c r="MD36" s="164">
        <v>23</v>
      </c>
      <c r="ME36" s="164">
        <v>24</v>
      </c>
      <c r="MF36" s="164">
        <v>27</v>
      </c>
      <c r="MG36" s="164">
        <v>11</v>
      </c>
      <c r="MH36" s="164">
        <v>11</v>
      </c>
      <c r="MI36" s="164">
        <v>5</v>
      </c>
      <c r="MJ36" s="164">
        <v>6</v>
      </c>
      <c r="MK36" s="164"/>
      <c r="ML36" s="164"/>
      <c r="MM36" s="164"/>
      <c r="MN36" s="164"/>
      <c r="MO36" s="164"/>
      <c r="MP36" s="29">
        <f t="shared" si="112"/>
        <v>107</v>
      </c>
    </row>
    <row r="37" spans="1:354" x14ac:dyDescent="0.25">
      <c r="A37" s="195"/>
      <c r="B37" s="198"/>
      <c r="C37" s="12" t="s">
        <v>112</v>
      </c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8">
        <f t="shared" si="86"/>
        <v>0</v>
      </c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8">
        <f t="shared" si="87"/>
        <v>0</v>
      </c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8">
        <f t="shared" si="88"/>
        <v>0</v>
      </c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9">
        <f t="shared" si="89"/>
        <v>0</v>
      </c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9">
        <f t="shared" si="90"/>
        <v>0</v>
      </c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9">
        <f t="shared" si="91"/>
        <v>0</v>
      </c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9">
        <f t="shared" si="92"/>
        <v>0</v>
      </c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9">
        <f t="shared" si="93"/>
        <v>0</v>
      </c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9">
        <f t="shared" si="94"/>
        <v>0</v>
      </c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9">
        <f t="shared" si="95"/>
        <v>0</v>
      </c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9">
        <f t="shared" si="96"/>
        <v>0</v>
      </c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9">
        <f t="shared" si="97"/>
        <v>0</v>
      </c>
      <c r="FD37" s="27">
        <v>18</v>
      </c>
      <c r="FE37" s="27">
        <v>14</v>
      </c>
      <c r="FF37" s="27">
        <v>24</v>
      </c>
      <c r="FG37" s="27">
        <v>15</v>
      </c>
      <c r="FH37" s="27">
        <v>23</v>
      </c>
      <c r="FI37" s="27">
        <v>15</v>
      </c>
      <c r="FJ37" s="27">
        <v>14</v>
      </c>
      <c r="FK37" s="27">
        <v>11</v>
      </c>
      <c r="FL37" s="27">
        <v>15</v>
      </c>
      <c r="FM37" s="27">
        <v>17</v>
      </c>
      <c r="FN37" s="27">
        <v>14</v>
      </c>
      <c r="FO37" s="27">
        <v>21</v>
      </c>
      <c r="FP37" s="28">
        <f t="shared" si="98"/>
        <v>201</v>
      </c>
      <c r="FQ37" s="27">
        <v>11</v>
      </c>
      <c r="FR37" s="27">
        <v>28</v>
      </c>
      <c r="FS37" s="27">
        <v>21</v>
      </c>
      <c r="FT37" s="27">
        <v>20</v>
      </c>
      <c r="FU37" s="27">
        <v>16</v>
      </c>
      <c r="FV37" s="27">
        <v>17</v>
      </c>
      <c r="FW37" s="27">
        <v>16</v>
      </c>
      <c r="FX37" s="27">
        <v>9</v>
      </c>
      <c r="FY37" s="27">
        <v>11</v>
      </c>
      <c r="FZ37" s="27">
        <v>11</v>
      </c>
      <c r="GA37" s="27">
        <v>22</v>
      </c>
      <c r="GB37" s="27">
        <v>15</v>
      </c>
      <c r="GC37" s="30">
        <f t="shared" si="99"/>
        <v>197</v>
      </c>
      <c r="GD37" s="27">
        <v>15</v>
      </c>
      <c r="GE37" s="27">
        <v>14</v>
      </c>
      <c r="GF37" s="27">
        <v>18</v>
      </c>
      <c r="GG37" s="27">
        <v>31</v>
      </c>
      <c r="GH37" s="27">
        <v>17</v>
      </c>
      <c r="GI37" s="27">
        <v>14</v>
      </c>
      <c r="GJ37" s="27">
        <v>9</v>
      </c>
      <c r="GK37" s="27">
        <v>8</v>
      </c>
      <c r="GL37" s="27">
        <v>28</v>
      </c>
      <c r="GM37" s="27">
        <v>15</v>
      </c>
      <c r="GN37" s="27">
        <v>19</v>
      </c>
      <c r="GO37" s="27">
        <v>11</v>
      </c>
      <c r="GP37" s="30">
        <f t="shared" si="100"/>
        <v>199</v>
      </c>
      <c r="GQ37" s="27">
        <v>19</v>
      </c>
      <c r="GR37" s="27">
        <v>21</v>
      </c>
      <c r="GS37" s="27">
        <v>22</v>
      </c>
      <c r="GT37" s="27">
        <v>14</v>
      </c>
      <c r="GU37" s="27">
        <v>15</v>
      </c>
      <c r="GV37" s="27">
        <v>14</v>
      </c>
      <c r="GW37" s="27">
        <v>8</v>
      </c>
      <c r="GX37" s="27">
        <v>15</v>
      </c>
      <c r="GY37" s="27">
        <v>14</v>
      </c>
      <c r="GZ37" s="27">
        <v>10</v>
      </c>
      <c r="HA37" s="27">
        <v>10</v>
      </c>
      <c r="HB37" s="27">
        <v>14</v>
      </c>
      <c r="HC37" s="29">
        <f t="shared" si="101"/>
        <v>176</v>
      </c>
      <c r="HD37" s="27">
        <v>11</v>
      </c>
      <c r="HE37" s="27">
        <v>11</v>
      </c>
      <c r="HF37" s="27">
        <v>20</v>
      </c>
      <c r="HG37" s="27">
        <v>19</v>
      </c>
      <c r="HH37" s="27">
        <v>13</v>
      </c>
      <c r="HI37" s="27">
        <v>18</v>
      </c>
      <c r="HJ37" s="27">
        <v>11</v>
      </c>
      <c r="HK37" s="27">
        <v>22</v>
      </c>
      <c r="HL37" s="27">
        <v>14</v>
      </c>
      <c r="HM37" s="27">
        <v>19</v>
      </c>
      <c r="HN37" s="27">
        <v>12</v>
      </c>
      <c r="HO37" s="27">
        <v>14</v>
      </c>
      <c r="HP37" s="29">
        <f t="shared" si="102"/>
        <v>184</v>
      </c>
      <c r="HQ37" s="27">
        <v>12</v>
      </c>
      <c r="HR37" s="27">
        <v>20</v>
      </c>
      <c r="HS37" s="27">
        <v>10</v>
      </c>
      <c r="HT37" s="27">
        <v>10</v>
      </c>
      <c r="HU37" s="27">
        <v>14</v>
      </c>
      <c r="HV37" s="27">
        <v>5</v>
      </c>
      <c r="HW37" s="27">
        <v>14</v>
      </c>
      <c r="HX37" s="27">
        <v>12</v>
      </c>
      <c r="HY37" s="27">
        <v>15</v>
      </c>
      <c r="HZ37" s="27">
        <v>15</v>
      </c>
      <c r="IA37" s="27">
        <v>15</v>
      </c>
      <c r="IB37" s="27">
        <v>18</v>
      </c>
      <c r="IC37" s="29">
        <f t="shared" si="103"/>
        <v>160</v>
      </c>
      <c r="ID37" s="27">
        <v>19</v>
      </c>
      <c r="IE37" s="27">
        <v>10</v>
      </c>
      <c r="IF37" s="27">
        <v>20</v>
      </c>
      <c r="IG37" s="27">
        <v>16</v>
      </c>
      <c r="IH37" s="27">
        <v>12</v>
      </c>
      <c r="II37" s="27">
        <v>14</v>
      </c>
      <c r="IJ37" s="27">
        <v>23</v>
      </c>
      <c r="IK37" s="27">
        <v>14</v>
      </c>
      <c r="IL37" s="27">
        <v>11</v>
      </c>
      <c r="IM37" s="27">
        <v>17</v>
      </c>
      <c r="IN37" s="27">
        <v>12</v>
      </c>
      <c r="IO37" s="27">
        <v>17</v>
      </c>
      <c r="IP37" s="29">
        <f t="shared" si="104"/>
        <v>185</v>
      </c>
      <c r="IQ37" s="27">
        <v>25</v>
      </c>
      <c r="IR37" s="27">
        <v>18</v>
      </c>
      <c r="IS37" s="27">
        <v>13</v>
      </c>
      <c r="IT37" s="27">
        <v>14</v>
      </c>
      <c r="IU37" s="27">
        <v>17</v>
      </c>
      <c r="IV37" s="27">
        <v>19</v>
      </c>
      <c r="IW37" s="27">
        <v>32</v>
      </c>
      <c r="IX37" s="27">
        <v>20</v>
      </c>
      <c r="IY37" s="27">
        <v>13</v>
      </c>
      <c r="IZ37" s="27">
        <v>18</v>
      </c>
      <c r="JA37" s="27">
        <v>13</v>
      </c>
      <c r="JB37" s="27">
        <v>22</v>
      </c>
      <c r="JC37" s="29">
        <f t="shared" si="105"/>
        <v>224</v>
      </c>
      <c r="JD37" s="27">
        <v>20</v>
      </c>
      <c r="JE37" s="27">
        <v>17</v>
      </c>
      <c r="JF37" s="27">
        <v>21</v>
      </c>
      <c r="JG37" s="27">
        <v>21</v>
      </c>
      <c r="JH37" s="27">
        <v>27</v>
      </c>
      <c r="JI37" s="27">
        <v>22</v>
      </c>
      <c r="JJ37" s="27">
        <v>27</v>
      </c>
      <c r="JK37" s="27">
        <v>24</v>
      </c>
      <c r="JL37" s="27">
        <v>18</v>
      </c>
      <c r="JM37" s="27">
        <v>20</v>
      </c>
      <c r="JN37" s="27">
        <v>15</v>
      </c>
      <c r="JO37" s="27">
        <v>21</v>
      </c>
      <c r="JP37" s="29">
        <f t="shared" si="106"/>
        <v>253</v>
      </c>
      <c r="JQ37" s="27">
        <v>14</v>
      </c>
      <c r="JR37" s="27">
        <v>18</v>
      </c>
      <c r="JS37" s="27">
        <v>19</v>
      </c>
      <c r="JT37" s="27">
        <v>15</v>
      </c>
      <c r="JU37" s="27">
        <v>14</v>
      </c>
      <c r="JV37" s="27">
        <v>38</v>
      </c>
      <c r="JW37" s="27">
        <v>12</v>
      </c>
      <c r="JX37" s="27">
        <v>14</v>
      </c>
      <c r="JY37" s="27">
        <v>14</v>
      </c>
      <c r="JZ37" s="27">
        <v>25</v>
      </c>
      <c r="KA37" s="27">
        <v>19</v>
      </c>
      <c r="KB37" s="27">
        <v>32</v>
      </c>
      <c r="KC37" s="29">
        <f t="shared" si="107"/>
        <v>234</v>
      </c>
      <c r="KD37" s="27">
        <v>15</v>
      </c>
      <c r="KE37" s="27">
        <v>20</v>
      </c>
      <c r="KF37" s="27">
        <v>35</v>
      </c>
      <c r="KG37" s="27">
        <v>34</v>
      </c>
      <c r="KH37" s="27">
        <v>35</v>
      </c>
      <c r="KI37" s="27">
        <v>20</v>
      </c>
      <c r="KJ37" s="27">
        <v>14</v>
      </c>
      <c r="KK37" s="27">
        <v>24</v>
      </c>
      <c r="KL37" s="27">
        <v>22</v>
      </c>
      <c r="KM37" s="27">
        <v>22</v>
      </c>
      <c r="KN37" s="27">
        <v>26</v>
      </c>
      <c r="KO37" s="27">
        <v>32</v>
      </c>
      <c r="KP37" s="29">
        <f t="shared" si="108"/>
        <v>299</v>
      </c>
      <c r="KQ37" s="27">
        <v>24</v>
      </c>
      <c r="KR37" s="27">
        <v>22</v>
      </c>
      <c r="KS37" s="27">
        <v>20</v>
      </c>
      <c r="KT37" s="27">
        <v>22</v>
      </c>
      <c r="KU37" s="27">
        <v>15</v>
      </c>
      <c r="KV37" s="150">
        <v>11</v>
      </c>
      <c r="KW37" s="27">
        <v>0</v>
      </c>
      <c r="KX37" s="27">
        <v>32</v>
      </c>
      <c r="KY37" s="27">
        <v>24</v>
      </c>
      <c r="KZ37" s="27">
        <v>22</v>
      </c>
      <c r="LA37" s="27">
        <v>19</v>
      </c>
      <c r="LB37" s="27">
        <v>24</v>
      </c>
      <c r="LC37" s="29">
        <f t="shared" si="109"/>
        <v>235</v>
      </c>
      <c r="LD37" s="27">
        <v>13</v>
      </c>
      <c r="LE37" s="27">
        <v>21</v>
      </c>
      <c r="LF37" s="27">
        <v>15</v>
      </c>
      <c r="LG37" s="27">
        <v>10</v>
      </c>
      <c r="LH37" s="27">
        <v>27</v>
      </c>
      <c r="LI37" s="27">
        <v>11</v>
      </c>
      <c r="LJ37" s="27">
        <v>17</v>
      </c>
      <c r="LK37" s="27">
        <v>10</v>
      </c>
      <c r="LL37" s="27">
        <v>23</v>
      </c>
      <c r="LM37" s="27">
        <v>19</v>
      </c>
      <c r="LN37" s="27">
        <v>24</v>
      </c>
      <c r="LO37" s="27">
        <v>16</v>
      </c>
      <c r="LP37" s="29">
        <f t="shared" si="110"/>
        <v>206</v>
      </c>
      <c r="LQ37" s="164">
        <v>15</v>
      </c>
      <c r="LR37" s="164">
        <v>15</v>
      </c>
      <c r="LS37" s="164">
        <v>18</v>
      </c>
      <c r="LT37" s="164">
        <v>9</v>
      </c>
      <c r="LU37" s="164">
        <v>17</v>
      </c>
      <c r="LV37" s="164">
        <v>14</v>
      </c>
      <c r="LW37" s="164">
        <v>23</v>
      </c>
      <c r="LX37" s="164">
        <v>16</v>
      </c>
      <c r="LY37" s="164">
        <v>13</v>
      </c>
      <c r="LZ37" s="164">
        <v>0</v>
      </c>
      <c r="MA37" s="164">
        <v>4</v>
      </c>
      <c r="MB37" s="164">
        <v>33</v>
      </c>
      <c r="MC37" s="29">
        <f t="shared" si="111"/>
        <v>177</v>
      </c>
      <c r="MD37" s="164">
        <v>51</v>
      </c>
      <c r="ME37" s="164">
        <v>52</v>
      </c>
      <c r="MF37" s="164">
        <v>24</v>
      </c>
      <c r="MG37" s="164">
        <v>21</v>
      </c>
      <c r="MH37" s="164">
        <v>24</v>
      </c>
      <c r="MI37" s="164">
        <v>13</v>
      </c>
      <c r="MJ37" s="164">
        <v>22</v>
      </c>
      <c r="MK37" s="164"/>
      <c r="ML37" s="164"/>
      <c r="MM37" s="164"/>
      <c r="MN37" s="164"/>
      <c r="MO37" s="164"/>
      <c r="MP37" s="29">
        <f t="shared" si="112"/>
        <v>207</v>
      </c>
    </row>
    <row r="38" spans="1:354" x14ac:dyDescent="0.25">
      <c r="A38" s="195"/>
      <c r="B38" s="198"/>
      <c r="C38" s="12" t="s">
        <v>113</v>
      </c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8">
        <f t="shared" si="86"/>
        <v>0</v>
      </c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8">
        <f t="shared" si="87"/>
        <v>0</v>
      </c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8">
        <f t="shared" si="88"/>
        <v>0</v>
      </c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9">
        <f t="shared" si="89"/>
        <v>0</v>
      </c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9">
        <f t="shared" si="90"/>
        <v>0</v>
      </c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9">
        <f t="shared" si="91"/>
        <v>0</v>
      </c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9">
        <f t="shared" si="92"/>
        <v>0</v>
      </c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9">
        <f t="shared" si="93"/>
        <v>0</v>
      </c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9">
        <f t="shared" si="94"/>
        <v>0</v>
      </c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9">
        <f t="shared" si="95"/>
        <v>0</v>
      </c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9">
        <f t="shared" si="96"/>
        <v>0</v>
      </c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9">
        <f t="shared" si="97"/>
        <v>0</v>
      </c>
      <c r="FD38" s="27">
        <v>1</v>
      </c>
      <c r="FE38" s="27">
        <v>6</v>
      </c>
      <c r="FF38" s="27">
        <v>2</v>
      </c>
      <c r="FG38" s="27">
        <v>3</v>
      </c>
      <c r="FH38" s="27">
        <v>5</v>
      </c>
      <c r="FI38" s="27">
        <v>2</v>
      </c>
      <c r="FJ38" s="27">
        <v>5</v>
      </c>
      <c r="FK38" s="27">
        <v>4</v>
      </c>
      <c r="FL38" s="27">
        <v>5</v>
      </c>
      <c r="FM38" s="27">
        <v>2</v>
      </c>
      <c r="FN38" s="27">
        <v>1</v>
      </c>
      <c r="FO38" s="27">
        <v>5</v>
      </c>
      <c r="FP38" s="28">
        <f t="shared" si="98"/>
        <v>41</v>
      </c>
      <c r="FQ38" s="27">
        <v>2</v>
      </c>
      <c r="FR38" s="27">
        <v>8</v>
      </c>
      <c r="FS38" s="27">
        <v>2</v>
      </c>
      <c r="FT38" s="27">
        <v>8</v>
      </c>
      <c r="FU38" s="27">
        <v>1</v>
      </c>
      <c r="FV38" s="27">
        <v>1</v>
      </c>
      <c r="FW38" s="27">
        <v>0</v>
      </c>
      <c r="FX38" s="27">
        <v>2</v>
      </c>
      <c r="FY38" s="27">
        <v>2</v>
      </c>
      <c r="FZ38" s="27">
        <v>7</v>
      </c>
      <c r="GA38" s="27">
        <v>3</v>
      </c>
      <c r="GB38" s="27">
        <v>1</v>
      </c>
      <c r="GC38" s="30">
        <f t="shared" si="99"/>
        <v>37</v>
      </c>
      <c r="GD38" s="27">
        <v>5</v>
      </c>
      <c r="GE38" s="27">
        <v>3</v>
      </c>
      <c r="GF38" s="27">
        <v>3</v>
      </c>
      <c r="GG38" s="27">
        <v>4</v>
      </c>
      <c r="GH38" s="27">
        <v>2</v>
      </c>
      <c r="GI38" s="27">
        <v>2</v>
      </c>
      <c r="GJ38" s="27">
        <v>4</v>
      </c>
      <c r="GK38" s="27">
        <v>3</v>
      </c>
      <c r="GL38" s="27">
        <v>3</v>
      </c>
      <c r="GM38" s="27">
        <v>5</v>
      </c>
      <c r="GN38" s="27">
        <v>7</v>
      </c>
      <c r="GO38" s="27">
        <v>7</v>
      </c>
      <c r="GP38" s="30">
        <f t="shared" si="100"/>
        <v>48</v>
      </c>
      <c r="GQ38" s="27">
        <v>4</v>
      </c>
      <c r="GR38" s="27">
        <v>0</v>
      </c>
      <c r="GS38" s="27">
        <v>7</v>
      </c>
      <c r="GT38" s="27">
        <v>4</v>
      </c>
      <c r="GU38" s="27">
        <v>4</v>
      </c>
      <c r="GV38" s="27">
        <v>4</v>
      </c>
      <c r="GW38" s="27">
        <v>1</v>
      </c>
      <c r="GX38" s="27">
        <v>1</v>
      </c>
      <c r="GY38" s="27">
        <v>2</v>
      </c>
      <c r="GZ38" s="27">
        <v>9</v>
      </c>
      <c r="HA38" s="27">
        <v>5</v>
      </c>
      <c r="HB38" s="27">
        <v>4</v>
      </c>
      <c r="HC38" s="29">
        <f t="shared" si="101"/>
        <v>45</v>
      </c>
      <c r="HD38" s="27">
        <v>2</v>
      </c>
      <c r="HE38" s="27">
        <v>4</v>
      </c>
      <c r="HF38" s="27">
        <v>2</v>
      </c>
      <c r="HG38" s="27">
        <v>1</v>
      </c>
      <c r="HH38" s="27">
        <v>2</v>
      </c>
      <c r="HI38" s="27">
        <v>4</v>
      </c>
      <c r="HJ38" s="27">
        <v>4</v>
      </c>
      <c r="HK38" s="27">
        <v>5</v>
      </c>
      <c r="HL38" s="27">
        <v>4</v>
      </c>
      <c r="HM38" s="27">
        <v>7</v>
      </c>
      <c r="HN38" s="27">
        <v>2</v>
      </c>
      <c r="HO38" s="27">
        <v>10</v>
      </c>
      <c r="HP38" s="29">
        <f t="shared" si="102"/>
        <v>47</v>
      </c>
      <c r="HQ38" s="27">
        <v>2</v>
      </c>
      <c r="HR38" s="27">
        <v>7</v>
      </c>
      <c r="HS38" s="27">
        <v>9</v>
      </c>
      <c r="HT38" s="27">
        <v>4</v>
      </c>
      <c r="HU38" s="27">
        <v>7</v>
      </c>
      <c r="HV38" s="27">
        <v>3</v>
      </c>
      <c r="HW38" s="27">
        <v>5</v>
      </c>
      <c r="HX38" s="27">
        <v>3</v>
      </c>
      <c r="HY38" s="27">
        <v>4</v>
      </c>
      <c r="HZ38" s="27">
        <v>2</v>
      </c>
      <c r="IA38" s="27">
        <v>9</v>
      </c>
      <c r="IB38" s="27">
        <v>6</v>
      </c>
      <c r="IC38" s="29">
        <f t="shared" si="103"/>
        <v>61</v>
      </c>
      <c r="ID38" s="27">
        <v>5</v>
      </c>
      <c r="IE38" s="27">
        <v>5</v>
      </c>
      <c r="IF38" s="27">
        <v>6</v>
      </c>
      <c r="IG38" s="27">
        <v>3</v>
      </c>
      <c r="IH38" s="27">
        <v>5</v>
      </c>
      <c r="II38" s="27">
        <v>3</v>
      </c>
      <c r="IJ38" s="27">
        <v>7</v>
      </c>
      <c r="IK38" s="27">
        <v>3</v>
      </c>
      <c r="IL38" s="27">
        <v>4</v>
      </c>
      <c r="IM38" s="27">
        <v>6</v>
      </c>
      <c r="IN38" s="27">
        <v>1</v>
      </c>
      <c r="IO38" s="27">
        <v>2</v>
      </c>
      <c r="IP38" s="29">
        <f t="shared" si="104"/>
        <v>50</v>
      </c>
      <c r="IQ38" s="27">
        <v>6</v>
      </c>
      <c r="IR38" s="27">
        <v>4</v>
      </c>
      <c r="IS38" s="27">
        <v>4</v>
      </c>
      <c r="IT38" s="27">
        <v>3</v>
      </c>
      <c r="IU38" s="27">
        <v>5</v>
      </c>
      <c r="IV38" s="27">
        <v>6</v>
      </c>
      <c r="IW38" s="27">
        <v>2</v>
      </c>
      <c r="IX38" s="27">
        <v>5</v>
      </c>
      <c r="IY38" s="27">
        <v>3</v>
      </c>
      <c r="IZ38" s="27">
        <v>8</v>
      </c>
      <c r="JA38" s="27">
        <v>5</v>
      </c>
      <c r="JB38" s="27">
        <v>6</v>
      </c>
      <c r="JC38" s="29">
        <f t="shared" si="105"/>
        <v>57</v>
      </c>
      <c r="JD38" s="27">
        <v>3</v>
      </c>
      <c r="JE38" s="27">
        <v>3</v>
      </c>
      <c r="JF38" s="27">
        <v>7</v>
      </c>
      <c r="JG38" s="27">
        <v>6</v>
      </c>
      <c r="JH38" s="27">
        <v>2</v>
      </c>
      <c r="JI38" s="27">
        <v>6</v>
      </c>
      <c r="JJ38" s="27">
        <v>2</v>
      </c>
      <c r="JK38" s="27">
        <v>3</v>
      </c>
      <c r="JL38" s="27">
        <v>4</v>
      </c>
      <c r="JM38" s="27">
        <v>0</v>
      </c>
      <c r="JN38" s="27">
        <v>4</v>
      </c>
      <c r="JO38" s="27">
        <v>2</v>
      </c>
      <c r="JP38" s="29">
        <f t="shared" si="106"/>
        <v>42</v>
      </c>
      <c r="JQ38" s="27">
        <v>8</v>
      </c>
      <c r="JR38" s="27">
        <v>6</v>
      </c>
      <c r="JS38" s="27">
        <v>7</v>
      </c>
      <c r="JT38" s="27">
        <v>2</v>
      </c>
      <c r="JU38" s="27">
        <v>6</v>
      </c>
      <c r="JV38" s="27">
        <v>7</v>
      </c>
      <c r="JW38" s="27">
        <v>6</v>
      </c>
      <c r="JX38" s="27">
        <v>8</v>
      </c>
      <c r="JY38" s="27">
        <v>5</v>
      </c>
      <c r="JZ38" s="27">
        <v>6</v>
      </c>
      <c r="KA38" s="27">
        <v>7</v>
      </c>
      <c r="KB38" s="27">
        <v>7</v>
      </c>
      <c r="KC38" s="29">
        <f t="shared" si="107"/>
        <v>75</v>
      </c>
      <c r="KD38" s="27">
        <v>4</v>
      </c>
      <c r="KE38" s="27">
        <v>6</v>
      </c>
      <c r="KF38" s="27">
        <v>13</v>
      </c>
      <c r="KG38" s="27">
        <v>17</v>
      </c>
      <c r="KH38" s="27">
        <v>7</v>
      </c>
      <c r="KI38" s="27">
        <v>6</v>
      </c>
      <c r="KJ38" s="27">
        <v>4</v>
      </c>
      <c r="KK38" s="27">
        <v>3</v>
      </c>
      <c r="KL38" s="27">
        <v>3</v>
      </c>
      <c r="KM38" s="27">
        <v>54</v>
      </c>
      <c r="KN38" s="27">
        <v>8</v>
      </c>
      <c r="KO38" s="27">
        <v>8</v>
      </c>
      <c r="KP38" s="29">
        <f t="shared" si="108"/>
        <v>133</v>
      </c>
      <c r="KQ38" s="27">
        <v>6</v>
      </c>
      <c r="KR38" s="27">
        <v>8</v>
      </c>
      <c r="KS38" s="27">
        <v>14</v>
      </c>
      <c r="KT38" s="27">
        <v>7</v>
      </c>
      <c r="KU38" s="27">
        <v>6</v>
      </c>
      <c r="KV38" s="150">
        <v>3</v>
      </c>
      <c r="KW38" s="27">
        <v>3</v>
      </c>
      <c r="KX38" s="27">
        <v>8</v>
      </c>
      <c r="KY38" s="27">
        <v>7</v>
      </c>
      <c r="KZ38" s="27">
        <v>8</v>
      </c>
      <c r="LA38" s="27">
        <v>3</v>
      </c>
      <c r="LB38" s="27">
        <v>3</v>
      </c>
      <c r="LC38" s="29">
        <f t="shared" si="109"/>
        <v>76</v>
      </c>
      <c r="LD38" s="27">
        <v>1</v>
      </c>
      <c r="LE38" s="27">
        <v>2</v>
      </c>
      <c r="LF38" s="27">
        <v>1</v>
      </c>
      <c r="LG38" s="27">
        <v>3</v>
      </c>
      <c r="LH38" s="27">
        <v>4</v>
      </c>
      <c r="LI38" s="27">
        <v>2</v>
      </c>
      <c r="LJ38" s="27">
        <v>1</v>
      </c>
      <c r="LK38" s="27">
        <v>6</v>
      </c>
      <c r="LL38" s="27">
        <v>7</v>
      </c>
      <c r="LM38" s="27">
        <v>3</v>
      </c>
      <c r="LN38" s="27">
        <v>6</v>
      </c>
      <c r="LO38" s="27">
        <v>1</v>
      </c>
      <c r="LP38" s="29">
        <f t="shared" si="110"/>
        <v>37</v>
      </c>
      <c r="LQ38" s="164">
        <v>4</v>
      </c>
      <c r="LR38" s="164">
        <v>2</v>
      </c>
      <c r="LS38" s="164">
        <v>3</v>
      </c>
      <c r="LT38" s="164">
        <v>4</v>
      </c>
      <c r="LU38" s="164">
        <v>4</v>
      </c>
      <c r="LV38" s="164">
        <v>2</v>
      </c>
      <c r="LW38" s="164">
        <v>6</v>
      </c>
      <c r="LX38" s="164">
        <v>3</v>
      </c>
      <c r="LY38" s="164">
        <v>1</v>
      </c>
      <c r="LZ38" s="164">
        <v>0</v>
      </c>
      <c r="MA38" s="164">
        <v>0</v>
      </c>
      <c r="MB38" s="164">
        <v>22</v>
      </c>
      <c r="MC38" s="29">
        <f t="shared" si="111"/>
        <v>51</v>
      </c>
      <c r="MD38" s="164">
        <v>13</v>
      </c>
      <c r="ME38" s="164">
        <v>2</v>
      </c>
      <c r="MF38" s="164">
        <v>9</v>
      </c>
      <c r="MG38" s="164">
        <v>3</v>
      </c>
      <c r="MH38" s="164">
        <v>4</v>
      </c>
      <c r="MI38" s="164">
        <v>5</v>
      </c>
      <c r="MJ38" s="164">
        <v>7</v>
      </c>
      <c r="MK38" s="164"/>
      <c r="ML38" s="164"/>
      <c r="MM38" s="164"/>
      <c r="MN38" s="164"/>
      <c r="MO38" s="164"/>
      <c r="MP38" s="29">
        <f t="shared" si="112"/>
        <v>43</v>
      </c>
    </row>
    <row r="39" spans="1:354" x14ac:dyDescent="0.25">
      <c r="A39" s="195"/>
      <c r="B39" s="198"/>
      <c r="C39" s="12" t="s">
        <v>114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8">
        <f t="shared" si="86"/>
        <v>0</v>
      </c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8">
        <f t="shared" si="87"/>
        <v>0</v>
      </c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8">
        <f t="shared" si="88"/>
        <v>0</v>
      </c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9">
        <f t="shared" si="89"/>
        <v>0</v>
      </c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9">
        <f t="shared" si="90"/>
        <v>0</v>
      </c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9">
        <f t="shared" si="91"/>
        <v>0</v>
      </c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9">
        <f t="shared" si="92"/>
        <v>0</v>
      </c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9">
        <f t="shared" si="93"/>
        <v>0</v>
      </c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9">
        <f t="shared" si="94"/>
        <v>0</v>
      </c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9">
        <f t="shared" si="95"/>
        <v>0</v>
      </c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9">
        <f t="shared" si="96"/>
        <v>0</v>
      </c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9">
        <f t="shared" si="97"/>
        <v>0</v>
      </c>
      <c r="FD39" s="27">
        <v>14</v>
      </c>
      <c r="FE39" s="27">
        <v>11</v>
      </c>
      <c r="FF39" s="27">
        <v>17</v>
      </c>
      <c r="FG39" s="27">
        <v>16</v>
      </c>
      <c r="FH39" s="27">
        <v>10</v>
      </c>
      <c r="FI39" s="27">
        <v>14</v>
      </c>
      <c r="FJ39" s="27">
        <v>10</v>
      </c>
      <c r="FK39" s="27">
        <v>11</v>
      </c>
      <c r="FL39" s="27">
        <v>8</v>
      </c>
      <c r="FM39" s="27">
        <v>7</v>
      </c>
      <c r="FN39" s="27">
        <v>10</v>
      </c>
      <c r="FO39" s="27">
        <v>14</v>
      </c>
      <c r="FP39" s="28">
        <f t="shared" si="98"/>
        <v>142</v>
      </c>
      <c r="FQ39" s="27">
        <v>12</v>
      </c>
      <c r="FR39" s="27">
        <v>7</v>
      </c>
      <c r="FS39" s="27">
        <v>16</v>
      </c>
      <c r="FT39" s="27">
        <v>12</v>
      </c>
      <c r="FU39" s="27">
        <v>6</v>
      </c>
      <c r="FV39" s="27">
        <v>12</v>
      </c>
      <c r="FW39" s="27">
        <v>8</v>
      </c>
      <c r="FX39" s="27">
        <v>10</v>
      </c>
      <c r="FY39" s="27">
        <v>9</v>
      </c>
      <c r="FZ39" s="27">
        <v>5</v>
      </c>
      <c r="GA39" s="27">
        <v>8</v>
      </c>
      <c r="GB39" s="27">
        <v>8</v>
      </c>
      <c r="GC39" s="30">
        <f t="shared" si="99"/>
        <v>113</v>
      </c>
      <c r="GD39" s="27">
        <v>9</v>
      </c>
      <c r="GE39" s="27">
        <v>15</v>
      </c>
      <c r="GF39" s="27">
        <v>15</v>
      </c>
      <c r="GG39" s="27">
        <v>19</v>
      </c>
      <c r="GH39" s="27">
        <v>8</v>
      </c>
      <c r="GI39" s="27">
        <v>3</v>
      </c>
      <c r="GJ39" s="27">
        <v>11</v>
      </c>
      <c r="GK39" s="27">
        <v>11</v>
      </c>
      <c r="GL39" s="27">
        <v>14</v>
      </c>
      <c r="GM39" s="27">
        <v>17</v>
      </c>
      <c r="GN39" s="27">
        <v>8</v>
      </c>
      <c r="GO39" s="27">
        <v>9</v>
      </c>
      <c r="GP39" s="30">
        <f t="shared" si="100"/>
        <v>139</v>
      </c>
      <c r="GQ39" s="27">
        <v>10</v>
      </c>
      <c r="GR39" s="27">
        <v>15</v>
      </c>
      <c r="GS39" s="27">
        <v>24</v>
      </c>
      <c r="GT39" s="27">
        <v>11</v>
      </c>
      <c r="GU39" s="27">
        <v>13</v>
      </c>
      <c r="GV39" s="27">
        <v>13</v>
      </c>
      <c r="GW39" s="27">
        <v>10</v>
      </c>
      <c r="GX39" s="27">
        <v>8</v>
      </c>
      <c r="GY39" s="27">
        <v>14</v>
      </c>
      <c r="GZ39" s="27">
        <v>8</v>
      </c>
      <c r="HA39" s="27">
        <v>12</v>
      </c>
      <c r="HB39" s="27">
        <v>6</v>
      </c>
      <c r="HC39" s="29">
        <f t="shared" si="101"/>
        <v>144</v>
      </c>
      <c r="HD39" s="27">
        <v>17</v>
      </c>
      <c r="HE39" s="27">
        <v>10</v>
      </c>
      <c r="HF39" s="27">
        <v>17</v>
      </c>
      <c r="HG39" s="27">
        <v>10</v>
      </c>
      <c r="HH39" s="27">
        <v>9</v>
      </c>
      <c r="HI39" s="27">
        <v>8</v>
      </c>
      <c r="HJ39" s="27">
        <v>23</v>
      </c>
      <c r="HK39" s="27">
        <v>13</v>
      </c>
      <c r="HL39" s="27">
        <v>11</v>
      </c>
      <c r="HM39" s="27">
        <v>27</v>
      </c>
      <c r="HN39" s="27">
        <v>12</v>
      </c>
      <c r="HO39" s="27">
        <v>8</v>
      </c>
      <c r="HP39" s="29">
        <f t="shared" si="102"/>
        <v>165</v>
      </c>
      <c r="HQ39" s="27">
        <v>11</v>
      </c>
      <c r="HR39" s="27">
        <v>10</v>
      </c>
      <c r="HS39" s="27">
        <v>18</v>
      </c>
      <c r="HT39" s="27">
        <v>27</v>
      </c>
      <c r="HU39" s="27">
        <v>10</v>
      </c>
      <c r="HV39" s="27">
        <v>10</v>
      </c>
      <c r="HW39" s="27">
        <v>2</v>
      </c>
      <c r="HX39" s="27">
        <v>12</v>
      </c>
      <c r="HY39" s="27">
        <v>12</v>
      </c>
      <c r="HZ39" s="27">
        <v>19</v>
      </c>
      <c r="IA39" s="27">
        <v>11</v>
      </c>
      <c r="IB39" s="27">
        <v>13</v>
      </c>
      <c r="IC39" s="29">
        <f t="shared" si="103"/>
        <v>155</v>
      </c>
      <c r="ID39" s="27">
        <v>15</v>
      </c>
      <c r="IE39" s="27">
        <v>12</v>
      </c>
      <c r="IF39" s="27">
        <v>17</v>
      </c>
      <c r="IG39" s="27">
        <v>8</v>
      </c>
      <c r="IH39" s="27">
        <v>12</v>
      </c>
      <c r="II39" s="27">
        <v>11</v>
      </c>
      <c r="IJ39" s="27">
        <v>15</v>
      </c>
      <c r="IK39" s="27">
        <v>16</v>
      </c>
      <c r="IL39" s="27">
        <v>12</v>
      </c>
      <c r="IM39" s="27">
        <v>10</v>
      </c>
      <c r="IN39" s="27">
        <v>7</v>
      </c>
      <c r="IO39" s="27">
        <v>11</v>
      </c>
      <c r="IP39" s="29">
        <f t="shared" si="104"/>
        <v>146</v>
      </c>
      <c r="IQ39" s="27">
        <v>107</v>
      </c>
      <c r="IR39" s="27">
        <v>18</v>
      </c>
      <c r="IS39" s="27">
        <v>15</v>
      </c>
      <c r="IT39" s="27">
        <v>14</v>
      </c>
      <c r="IU39" s="27">
        <v>14</v>
      </c>
      <c r="IV39" s="27">
        <v>14</v>
      </c>
      <c r="IW39" s="27">
        <v>14</v>
      </c>
      <c r="IX39" s="27">
        <v>6</v>
      </c>
      <c r="IY39" s="27">
        <v>6</v>
      </c>
      <c r="IZ39" s="27">
        <v>15</v>
      </c>
      <c r="JA39" s="27">
        <v>13</v>
      </c>
      <c r="JB39" s="27">
        <v>8</v>
      </c>
      <c r="JC39" s="29">
        <f t="shared" si="105"/>
        <v>244</v>
      </c>
      <c r="JD39" s="27">
        <v>12</v>
      </c>
      <c r="JE39" s="27">
        <v>12</v>
      </c>
      <c r="JF39" s="27">
        <v>12</v>
      </c>
      <c r="JG39" s="27">
        <v>14</v>
      </c>
      <c r="JH39" s="27">
        <v>15</v>
      </c>
      <c r="JI39" s="27">
        <v>10</v>
      </c>
      <c r="JJ39" s="27">
        <v>13</v>
      </c>
      <c r="JK39" s="27">
        <v>12</v>
      </c>
      <c r="JL39" s="27">
        <v>11</v>
      </c>
      <c r="JM39" s="27">
        <v>9</v>
      </c>
      <c r="JN39" s="27">
        <v>7</v>
      </c>
      <c r="JO39" s="27">
        <v>19</v>
      </c>
      <c r="JP39" s="29">
        <f t="shared" si="106"/>
        <v>146</v>
      </c>
      <c r="JQ39" s="27">
        <v>23</v>
      </c>
      <c r="JR39" s="27">
        <v>17</v>
      </c>
      <c r="JS39" s="27">
        <v>8</v>
      </c>
      <c r="JT39" s="27">
        <v>6</v>
      </c>
      <c r="JU39" s="27">
        <v>6</v>
      </c>
      <c r="JV39" s="27">
        <v>18</v>
      </c>
      <c r="JW39" s="27">
        <v>13</v>
      </c>
      <c r="JX39" s="27">
        <v>13</v>
      </c>
      <c r="JY39" s="27">
        <v>17</v>
      </c>
      <c r="JZ39" s="27">
        <v>25</v>
      </c>
      <c r="KA39" s="27">
        <v>7</v>
      </c>
      <c r="KB39" s="27">
        <v>18</v>
      </c>
      <c r="KC39" s="29">
        <f t="shared" si="107"/>
        <v>171</v>
      </c>
      <c r="KD39" s="27">
        <v>13</v>
      </c>
      <c r="KE39" s="27">
        <v>20</v>
      </c>
      <c r="KF39" s="27">
        <v>24</v>
      </c>
      <c r="KG39" s="27">
        <v>29</v>
      </c>
      <c r="KH39" s="27">
        <v>20</v>
      </c>
      <c r="KI39" s="27">
        <v>14</v>
      </c>
      <c r="KJ39" s="27">
        <v>18</v>
      </c>
      <c r="KK39" s="27">
        <v>7</v>
      </c>
      <c r="KL39" s="27">
        <v>11</v>
      </c>
      <c r="KM39" s="27">
        <v>9</v>
      </c>
      <c r="KN39" s="27">
        <v>11</v>
      </c>
      <c r="KO39" s="27">
        <v>14</v>
      </c>
      <c r="KP39" s="29">
        <f t="shared" si="108"/>
        <v>190</v>
      </c>
      <c r="KQ39" s="27">
        <v>12</v>
      </c>
      <c r="KR39" s="27">
        <v>16</v>
      </c>
      <c r="KS39" s="27">
        <v>15</v>
      </c>
      <c r="KT39" s="27">
        <v>13</v>
      </c>
      <c r="KU39" s="27">
        <v>13</v>
      </c>
      <c r="KV39" s="150">
        <v>6</v>
      </c>
      <c r="KW39" s="27">
        <v>2</v>
      </c>
      <c r="KX39" s="27">
        <v>14</v>
      </c>
      <c r="KY39" s="27">
        <v>10</v>
      </c>
      <c r="KZ39" s="27">
        <v>20</v>
      </c>
      <c r="LA39" s="27">
        <v>12</v>
      </c>
      <c r="LB39" s="27">
        <v>15</v>
      </c>
      <c r="LC39" s="29">
        <f t="shared" si="109"/>
        <v>148</v>
      </c>
      <c r="LD39" s="27">
        <v>9</v>
      </c>
      <c r="LE39" s="27">
        <v>3</v>
      </c>
      <c r="LF39" s="27">
        <v>13</v>
      </c>
      <c r="LG39" s="27">
        <v>14</v>
      </c>
      <c r="LH39" s="27">
        <v>12</v>
      </c>
      <c r="LI39" s="27">
        <v>5</v>
      </c>
      <c r="LJ39" s="27">
        <v>13</v>
      </c>
      <c r="LK39" s="27">
        <v>12</v>
      </c>
      <c r="LL39" s="27">
        <v>7</v>
      </c>
      <c r="LM39" s="27">
        <v>8</v>
      </c>
      <c r="LN39" s="27">
        <v>8</v>
      </c>
      <c r="LO39" s="27">
        <v>6</v>
      </c>
      <c r="LP39" s="29">
        <f t="shared" si="110"/>
        <v>110</v>
      </c>
      <c r="LQ39" s="164">
        <v>10</v>
      </c>
      <c r="LR39" s="164">
        <v>15</v>
      </c>
      <c r="LS39" s="164">
        <v>10</v>
      </c>
      <c r="LT39" s="164">
        <v>14</v>
      </c>
      <c r="LU39" s="164">
        <v>22</v>
      </c>
      <c r="LV39" s="164">
        <v>11</v>
      </c>
      <c r="LW39" s="164">
        <v>11</v>
      </c>
      <c r="LX39" s="164">
        <v>9</v>
      </c>
      <c r="LY39" s="164">
        <v>12</v>
      </c>
      <c r="LZ39" s="164">
        <v>0</v>
      </c>
      <c r="MA39" s="164">
        <v>0</v>
      </c>
      <c r="MB39" s="164">
        <v>35</v>
      </c>
      <c r="MC39" s="29">
        <f t="shared" si="111"/>
        <v>149</v>
      </c>
      <c r="MD39" s="164">
        <v>72</v>
      </c>
      <c r="ME39" s="164">
        <v>23</v>
      </c>
      <c r="MF39" s="164">
        <v>17</v>
      </c>
      <c r="MG39" s="164">
        <v>24</v>
      </c>
      <c r="MH39" s="164">
        <v>16</v>
      </c>
      <c r="MI39" s="164">
        <v>10</v>
      </c>
      <c r="MJ39" s="164">
        <v>21</v>
      </c>
      <c r="MK39" s="164"/>
      <c r="ML39" s="164"/>
      <c r="MM39" s="164"/>
      <c r="MN39" s="164"/>
      <c r="MO39" s="164"/>
      <c r="MP39" s="29">
        <f t="shared" si="112"/>
        <v>183</v>
      </c>
    </row>
    <row r="40" spans="1:354" ht="13.5" thickBot="1" x14ac:dyDescent="0.3">
      <c r="A40" s="195"/>
      <c r="B40" s="198"/>
      <c r="C40" s="12" t="s">
        <v>115</v>
      </c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32">
        <f t="shared" si="86"/>
        <v>0</v>
      </c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32">
        <f t="shared" si="87"/>
        <v>0</v>
      </c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32">
        <f t="shared" si="88"/>
        <v>0</v>
      </c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33">
        <f t="shared" si="89"/>
        <v>0</v>
      </c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33">
        <f t="shared" si="90"/>
        <v>0</v>
      </c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33">
        <f t="shared" si="91"/>
        <v>0</v>
      </c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33">
        <f t="shared" si="92"/>
        <v>0</v>
      </c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33">
        <f t="shared" si="93"/>
        <v>0</v>
      </c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33">
        <f t="shared" si="94"/>
        <v>0</v>
      </c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33">
        <f t="shared" si="95"/>
        <v>0</v>
      </c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33">
        <f t="shared" si="96"/>
        <v>0</v>
      </c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33">
        <f t="shared" si="97"/>
        <v>0</v>
      </c>
      <c r="FD40" s="27">
        <v>9</v>
      </c>
      <c r="FE40" s="27">
        <v>15</v>
      </c>
      <c r="FF40" s="27">
        <v>11</v>
      </c>
      <c r="FG40" s="27">
        <v>6</v>
      </c>
      <c r="FH40" s="27">
        <v>11</v>
      </c>
      <c r="FI40" s="27">
        <v>11</v>
      </c>
      <c r="FJ40" s="27">
        <v>4</v>
      </c>
      <c r="FK40" s="27">
        <v>10</v>
      </c>
      <c r="FL40" s="27">
        <v>14</v>
      </c>
      <c r="FM40" s="27">
        <v>9</v>
      </c>
      <c r="FN40" s="27">
        <v>12</v>
      </c>
      <c r="FO40" s="27">
        <v>10</v>
      </c>
      <c r="FP40" s="32">
        <f t="shared" si="98"/>
        <v>122</v>
      </c>
      <c r="FQ40" s="27">
        <v>10</v>
      </c>
      <c r="FR40" s="27">
        <v>6</v>
      </c>
      <c r="FS40" s="27">
        <v>9</v>
      </c>
      <c r="FT40" s="27">
        <v>10</v>
      </c>
      <c r="FU40" s="27">
        <v>12</v>
      </c>
      <c r="FV40" s="27">
        <v>6</v>
      </c>
      <c r="FW40" s="27">
        <v>12</v>
      </c>
      <c r="FX40" s="27">
        <v>10</v>
      </c>
      <c r="FY40" s="27">
        <v>11</v>
      </c>
      <c r="FZ40" s="27">
        <v>9</v>
      </c>
      <c r="GA40" s="27">
        <v>14</v>
      </c>
      <c r="GB40" s="27">
        <v>8</v>
      </c>
      <c r="GC40" s="34">
        <f t="shared" si="99"/>
        <v>117</v>
      </c>
      <c r="GD40" s="27">
        <v>10</v>
      </c>
      <c r="GE40" s="27">
        <v>10</v>
      </c>
      <c r="GF40" s="27">
        <v>7</v>
      </c>
      <c r="GG40" s="27">
        <v>12</v>
      </c>
      <c r="GH40" s="27">
        <v>17</v>
      </c>
      <c r="GI40" s="27">
        <v>5</v>
      </c>
      <c r="GJ40" s="27">
        <v>9</v>
      </c>
      <c r="GK40" s="27">
        <v>7</v>
      </c>
      <c r="GL40" s="27">
        <v>12</v>
      </c>
      <c r="GM40" s="27">
        <v>20</v>
      </c>
      <c r="GN40" s="27">
        <v>12</v>
      </c>
      <c r="GO40" s="27">
        <v>18</v>
      </c>
      <c r="GP40" s="34">
        <f t="shared" si="100"/>
        <v>139</v>
      </c>
      <c r="GQ40" s="27">
        <v>10</v>
      </c>
      <c r="GR40" s="27">
        <v>11</v>
      </c>
      <c r="GS40" s="27">
        <v>10</v>
      </c>
      <c r="GT40" s="27">
        <v>13</v>
      </c>
      <c r="GU40" s="27">
        <v>11</v>
      </c>
      <c r="GV40" s="27">
        <v>10</v>
      </c>
      <c r="GW40" s="27">
        <v>8</v>
      </c>
      <c r="GX40" s="27">
        <v>9</v>
      </c>
      <c r="GY40" s="27">
        <v>8</v>
      </c>
      <c r="GZ40" s="27">
        <v>13</v>
      </c>
      <c r="HA40" s="27">
        <v>7</v>
      </c>
      <c r="HB40" s="27">
        <v>8</v>
      </c>
      <c r="HC40" s="33">
        <f t="shared" si="101"/>
        <v>118</v>
      </c>
      <c r="HD40" s="27">
        <v>10</v>
      </c>
      <c r="HE40" s="27">
        <v>8</v>
      </c>
      <c r="HF40" s="27">
        <v>9</v>
      </c>
      <c r="HG40" s="27">
        <v>11</v>
      </c>
      <c r="HH40" s="27">
        <v>8</v>
      </c>
      <c r="HI40" s="27">
        <v>8</v>
      </c>
      <c r="HJ40" s="27">
        <v>9</v>
      </c>
      <c r="HK40" s="27">
        <v>7</v>
      </c>
      <c r="HL40" s="27">
        <v>8</v>
      </c>
      <c r="HM40" s="27">
        <v>8</v>
      </c>
      <c r="HN40" s="27">
        <v>9</v>
      </c>
      <c r="HO40" s="27">
        <v>10</v>
      </c>
      <c r="HP40" s="33">
        <f t="shared" si="102"/>
        <v>105</v>
      </c>
      <c r="HQ40" s="27">
        <v>14</v>
      </c>
      <c r="HR40" s="27">
        <v>12</v>
      </c>
      <c r="HS40" s="27">
        <v>18</v>
      </c>
      <c r="HT40" s="27">
        <v>10</v>
      </c>
      <c r="HU40" s="27">
        <v>9</v>
      </c>
      <c r="HV40" s="27">
        <v>6</v>
      </c>
      <c r="HW40" s="27">
        <v>8</v>
      </c>
      <c r="HX40" s="27">
        <v>6</v>
      </c>
      <c r="HY40" s="27">
        <v>19</v>
      </c>
      <c r="HZ40" s="27">
        <v>15</v>
      </c>
      <c r="IA40" s="27">
        <v>13</v>
      </c>
      <c r="IB40" s="27">
        <v>8</v>
      </c>
      <c r="IC40" s="33">
        <f t="shared" si="103"/>
        <v>138</v>
      </c>
      <c r="ID40" s="27">
        <v>14</v>
      </c>
      <c r="IE40" s="27">
        <v>16</v>
      </c>
      <c r="IF40" s="27">
        <v>12</v>
      </c>
      <c r="IG40" s="27">
        <v>6</v>
      </c>
      <c r="IH40" s="27">
        <v>11</v>
      </c>
      <c r="II40" s="27">
        <v>12</v>
      </c>
      <c r="IJ40" s="27">
        <v>14</v>
      </c>
      <c r="IK40" s="27">
        <v>16</v>
      </c>
      <c r="IL40" s="27">
        <v>2</v>
      </c>
      <c r="IM40" s="27">
        <v>2</v>
      </c>
      <c r="IN40" s="27">
        <v>10</v>
      </c>
      <c r="IO40" s="27">
        <v>7</v>
      </c>
      <c r="IP40" s="33">
        <f t="shared" si="104"/>
        <v>122</v>
      </c>
      <c r="IQ40" s="27">
        <v>7</v>
      </c>
      <c r="IR40" s="27">
        <v>7</v>
      </c>
      <c r="IS40" s="27">
        <v>9</v>
      </c>
      <c r="IT40" s="27">
        <v>9</v>
      </c>
      <c r="IU40" s="27">
        <v>15</v>
      </c>
      <c r="IV40" s="27">
        <v>19</v>
      </c>
      <c r="IW40" s="27">
        <v>19</v>
      </c>
      <c r="IX40" s="27">
        <v>15</v>
      </c>
      <c r="IY40" s="27">
        <v>5</v>
      </c>
      <c r="IZ40" s="27">
        <v>15</v>
      </c>
      <c r="JA40" s="27">
        <v>17</v>
      </c>
      <c r="JB40" s="27">
        <v>13</v>
      </c>
      <c r="JC40" s="33">
        <f t="shared" si="105"/>
        <v>150</v>
      </c>
      <c r="JD40" s="27">
        <v>9</v>
      </c>
      <c r="JE40" s="27">
        <v>15</v>
      </c>
      <c r="JF40" s="27">
        <v>9</v>
      </c>
      <c r="JG40" s="27">
        <v>13</v>
      </c>
      <c r="JH40" s="27">
        <v>11</v>
      </c>
      <c r="JI40" s="27">
        <v>9</v>
      </c>
      <c r="JJ40" s="27">
        <v>11</v>
      </c>
      <c r="JK40" s="27">
        <v>9</v>
      </c>
      <c r="JL40" s="27">
        <v>13</v>
      </c>
      <c r="JM40" s="27">
        <v>6</v>
      </c>
      <c r="JN40" s="27">
        <v>12</v>
      </c>
      <c r="JO40" s="27">
        <v>17</v>
      </c>
      <c r="JP40" s="33">
        <f t="shared" si="106"/>
        <v>134</v>
      </c>
      <c r="JQ40" s="27">
        <v>7</v>
      </c>
      <c r="JR40" s="27">
        <v>12</v>
      </c>
      <c r="JS40" s="27">
        <v>8</v>
      </c>
      <c r="JT40" s="27">
        <v>11</v>
      </c>
      <c r="JU40" s="27">
        <v>11</v>
      </c>
      <c r="JV40" s="27">
        <v>11</v>
      </c>
      <c r="JW40" s="27">
        <v>10</v>
      </c>
      <c r="JX40" s="27">
        <v>15</v>
      </c>
      <c r="JY40" s="27">
        <v>15</v>
      </c>
      <c r="JZ40" s="27">
        <v>10</v>
      </c>
      <c r="KA40" s="27">
        <v>13</v>
      </c>
      <c r="KB40" s="27">
        <v>18</v>
      </c>
      <c r="KC40" s="33">
        <f t="shared" si="107"/>
        <v>141</v>
      </c>
      <c r="KD40" s="27">
        <v>10</v>
      </c>
      <c r="KE40" s="27">
        <v>20</v>
      </c>
      <c r="KF40" s="27">
        <v>15</v>
      </c>
      <c r="KG40" s="27">
        <v>24</v>
      </c>
      <c r="KH40" s="27">
        <v>6</v>
      </c>
      <c r="KI40" s="27">
        <v>12</v>
      </c>
      <c r="KJ40" s="27">
        <v>4</v>
      </c>
      <c r="KK40" s="27">
        <v>6</v>
      </c>
      <c r="KL40" s="27">
        <v>12</v>
      </c>
      <c r="KM40" s="27">
        <v>27</v>
      </c>
      <c r="KN40" s="27">
        <v>11</v>
      </c>
      <c r="KO40" s="27">
        <v>21</v>
      </c>
      <c r="KP40" s="33">
        <f t="shared" si="108"/>
        <v>168</v>
      </c>
      <c r="KQ40" s="27">
        <v>10</v>
      </c>
      <c r="KR40" s="27">
        <v>15</v>
      </c>
      <c r="KS40" s="27">
        <v>12</v>
      </c>
      <c r="KT40" s="27">
        <v>18</v>
      </c>
      <c r="KU40" s="27">
        <v>12</v>
      </c>
      <c r="KV40" s="150">
        <v>4</v>
      </c>
      <c r="KW40" s="27">
        <v>0</v>
      </c>
      <c r="KX40" s="27">
        <v>16</v>
      </c>
      <c r="KY40" s="27">
        <v>7</v>
      </c>
      <c r="KZ40" s="27">
        <v>11</v>
      </c>
      <c r="LA40" s="27">
        <v>14</v>
      </c>
      <c r="LB40" s="27">
        <v>13</v>
      </c>
      <c r="LC40" s="33">
        <f t="shared" si="109"/>
        <v>132</v>
      </c>
      <c r="LD40" s="27">
        <v>12</v>
      </c>
      <c r="LE40" s="27">
        <v>7</v>
      </c>
      <c r="LF40" s="27">
        <v>16</v>
      </c>
      <c r="LG40" s="27">
        <v>0</v>
      </c>
      <c r="LH40" s="27">
        <v>17</v>
      </c>
      <c r="LI40" s="27">
        <v>1</v>
      </c>
      <c r="LJ40" s="27">
        <v>8</v>
      </c>
      <c r="LK40" s="27">
        <v>14</v>
      </c>
      <c r="LL40" s="27">
        <v>14</v>
      </c>
      <c r="LM40" s="27">
        <v>9</v>
      </c>
      <c r="LN40" s="27">
        <v>19</v>
      </c>
      <c r="LO40" s="27">
        <v>15</v>
      </c>
      <c r="LP40" s="33">
        <f t="shared" si="110"/>
        <v>132</v>
      </c>
      <c r="LQ40" s="164">
        <v>22</v>
      </c>
      <c r="LR40" s="164">
        <v>13</v>
      </c>
      <c r="LS40" s="164">
        <v>17</v>
      </c>
      <c r="LT40" s="164">
        <v>11</v>
      </c>
      <c r="LU40" s="164">
        <v>13</v>
      </c>
      <c r="LV40" s="164">
        <v>11</v>
      </c>
      <c r="LW40" s="164">
        <v>7</v>
      </c>
      <c r="LX40" s="164">
        <v>9</v>
      </c>
      <c r="LY40" s="164">
        <v>11</v>
      </c>
      <c r="LZ40" s="164">
        <v>5</v>
      </c>
      <c r="MA40" s="164">
        <v>11</v>
      </c>
      <c r="MB40" s="164">
        <v>9</v>
      </c>
      <c r="MC40" s="33">
        <f t="shared" si="111"/>
        <v>139</v>
      </c>
      <c r="MD40" s="164">
        <v>9</v>
      </c>
      <c r="ME40" s="164">
        <v>8</v>
      </c>
      <c r="MF40" s="164">
        <v>13</v>
      </c>
      <c r="MG40" s="164">
        <v>6</v>
      </c>
      <c r="MH40" s="164">
        <v>12</v>
      </c>
      <c r="MI40" s="164">
        <v>14</v>
      </c>
      <c r="MJ40" s="164">
        <v>11</v>
      </c>
      <c r="MK40" s="164"/>
      <c r="ML40" s="164"/>
      <c r="MM40" s="164"/>
      <c r="MN40" s="164"/>
      <c r="MO40" s="164"/>
      <c r="MP40" s="33">
        <f t="shared" si="112"/>
        <v>73</v>
      </c>
    </row>
    <row r="41" spans="1:354" ht="23.25" thickBot="1" x14ac:dyDescent="0.3">
      <c r="A41" s="195"/>
      <c r="B41" s="199"/>
      <c r="C41" s="14" t="s">
        <v>40</v>
      </c>
      <c r="D41" s="35">
        <v>102</v>
      </c>
      <c r="E41" s="35">
        <v>102</v>
      </c>
      <c r="F41" s="35">
        <v>111</v>
      </c>
      <c r="G41" s="35">
        <v>64</v>
      </c>
      <c r="H41" s="35">
        <v>100</v>
      </c>
      <c r="I41" s="35">
        <v>131</v>
      </c>
      <c r="J41" s="35">
        <v>94</v>
      </c>
      <c r="K41" s="35">
        <v>109</v>
      </c>
      <c r="L41" s="35">
        <v>103</v>
      </c>
      <c r="M41" s="35">
        <v>121</v>
      </c>
      <c r="N41" s="35">
        <v>151</v>
      </c>
      <c r="O41" s="35">
        <v>123</v>
      </c>
      <c r="P41" s="46">
        <f>SUM(D41:O41)</f>
        <v>1311</v>
      </c>
      <c r="Q41" s="35">
        <v>94</v>
      </c>
      <c r="R41" s="35">
        <v>133</v>
      </c>
      <c r="S41" s="35">
        <v>103</v>
      </c>
      <c r="T41" s="35">
        <v>112</v>
      </c>
      <c r="U41" s="35">
        <v>134</v>
      </c>
      <c r="V41" s="35">
        <v>106</v>
      </c>
      <c r="W41" s="35">
        <v>81</v>
      </c>
      <c r="X41" s="35">
        <v>119</v>
      </c>
      <c r="Y41" s="35">
        <v>108</v>
      </c>
      <c r="Z41" s="35">
        <v>108</v>
      </c>
      <c r="AA41" s="35">
        <v>106</v>
      </c>
      <c r="AB41" s="35">
        <v>70</v>
      </c>
      <c r="AC41" s="46">
        <f>SUM(Q41:AB41)</f>
        <v>1274</v>
      </c>
      <c r="AD41" s="35">
        <v>136</v>
      </c>
      <c r="AE41" s="35">
        <v>87</v>
      </c>
      <c r="AF41" s="35">
        <v>93</v>
      </c>
      <c r="AG41" s="35">
        <v>82</v>
      </c>
      <c r="AH41" s="35">
        <v>95</v>
      </c>
      <c r="AI41" s="35">
        <v>66</v>
      </c>
      <c r="AJ41" s="35">
        <v>83</v>
      </c>
      <c r="AK41" s="35">
        <v>76</v>
      </c>
      <c r="AL41" s="35">
        <v>61</v>
      </c>
      <c r="AM41" s="35">
        <v>81</v>
      </c>
      <c r="AN41" s="35">
        <v>50</v>
      </c>
      <c r="AO41" s="35">
        <v>58</v>
      </c>
      <c r="AP41" s="46">
        <f>SUM(AD41:AO41)</f>
        <v>968</v>
      </c>
      <c r="AQ41" s="35">
        <v>69</v>
      </c>
      <c r="AR41" s="35">
        <v>52</v>
      </c>
      <c r="AS41" s="35">
        <v>41</v>
      </c>
      <c r="AT41" s="35">
        <v>55</v>
      </c>
      <c r="AU41" s="35">
        <v>29</v>
      </c>
      <c r="AV41" s="35">
        <v>23</v>
      </c>
      <c r="AW41" s="35">
        <v>32</v>
      </c>
      <c r="AX41" s="35">
        <v>42</v>
      </c>
      <c r="AY41" s="35">
        <v>49</v>
      </c>
      <c r="AZ41" s="35">
        <v>44</v>
      </c>
      <c r="BA41" s="35">
        <v>43</v>
      </c>
      <c r="BB41" s="35">
        <v>46</v>
      </c>
      <c r="BC41" s="37">
        <f>SUM(AQ41:BB41)</f>
        <v>525</v>
      </c>
      <c r="BD41" s="35">
        <v>58</v>
      </c>
      <c r="BE41" s="35">
        <v>35</v>
      </c>
      <c r="BF41" s="35">
        <v>54</v>
      </c>
      <c r="BG41" s="35">
        <v>46</v>
      </c>
      <c r="BH41" s="35">
        <v>47</v>
      </c>
      <c r="BI41" s="35">
        <v>42</v>
      </c>
      <c r="BJ41" s="35">
        <v>37</v>
      </c>
      <c r="BK41" s="35">
        <v>42</v>
      </c>
      <c r="BL41" s="35">
        <v>42</v>
      </c>
      <c r="BM41" s="35">
        <v>39</v>
      </c>
      <c r="BN41" s="35">
        <v>38</v>
      </c>
      <c r="BO41" s="35">
        <v>47</v>
      </c>
      <c r="BP41" s="37">
        <f>SUM(BD41:BO41)</f>
        <v>527</v>
      </c>
      <c r="BQ41" s="35">
        <v>45</v>
      </c>
      <c r="BR41" s="35">
        <v>41</v>
      </c>
      <c r="BS41" s="35">
        <v>64</v>
      </c>
      <c r="BT41" s="35">
        <v>46</v>
      </c>
      <c r="BU41" s="35">
        <v>36</v>
      </c>
      <c r="BV41" s="35">
        <v>46</v>
      </c>
      <c r="BW41" s="35">
        <v>55</v>
      </c>
      <c r="BX41" s="35">
        <v>47</v>
      </c>
      <c r="BY41" s="35">
        <v>43</v>
      </c>
      <c r="BZ41" s="35">
        <v>46</v>
      </c>
      <c r="CA41" s="35">
        <v>49</v>
      </c>
      <c r="CB41" s="35">
        <v>60</v>
      </c>
      <c r="CC41" s="37">
        <f>SUM(BQ41:CB41)</f>
        <v>578</v>
      </c>
      <c r="CD41" s="35">
        <v>52</v>
      </c>
      <c r="CE41" s="35">
        <v>40</v>
      </c>
      <c r="CF41" s="35">
        <v>58</v>
      </c>
      <c r="CG41" s="35">
        <v>39</v>
      </c>
      <c r="CH41" s="35">
        <v>40</v>
      </c>
      <c r="CI41" s="35">
        <v>22</v>
      </c>
      <c r="CJ41" s="35">
        <v>42</v>
      </c>
      <c r="CK41" s="35">
        <v>44</v>
      </c>
      <c r="CL41" s="35">
        <v>42</v>
      </c>
      <c r="CM41" s="35">
        <v>32</v>
      </c>
      <c r="CN41" s="35">
        <v>37</v>
      </c>
      <c r="CO41" s="35">
        <v>29</v>
      </c>
      <c r="CP41" s="37">
        <f>SUM(CD41:CO41)</f>
        <v>477</v>
      </c>
      <c r="CQ41" s="35">
        <v>52</v>
      </c>
      <c r="CR41" s="35">
        <v>56</v>
      </c>
      <c r="CS41" s="35">
        <v>53</v>
      </c>
      <c r="CT41" s="35">
        <v>44</v>
      </c>
      <c r="CU41" s="35">
        <v>51</v>
      </c>
      <c r="CV41" s="35">
        <v>28</v>
      </c>
      <c r="CW41" s="35">
        <v>22</v>
      </c>
      <c r="CX41" s="35">
        <v>34</v>
      </c>
      <c r="CY41" s="35">
        <v>36</v>
      </c>
      <c r="CZ41" s="35">
        <v>51</v>
      </c>
      <c r="DA41" s="35">
        <v>107</v>
      </c>
      <c r="DB41" s="35">
        <v>102</v>
      </c>
      <c r="DC41" s="37">
        <f>SUM(CQ41:DB41)</f>
        <v>636</v>
      </c>
      <c r="DD41" s="35">
        <v>152</v>
      </c>
      <c r="DE41" s="35">
        <v>133</v>
      </c>
      <c r="DF41" s="35">
        <v>133</v>
      </c>
      <c r="DG41" s="35">
        <v>116</v>
      </c>
      <c r="DH41" s="35">
        <v>130</v>
      </c>
      <c r="DI41" s="35">
        <v>113</v>
      </c>
      <c r="DJ41" s="35">
        <v>93</v>
      </c>
      <c r="DK41" s="35">
        <v>143</v>
      </c>
      <c r="DL41" s="35">
        <v>116</v>
      </c>
      <c r="DM41" s="35">
        <v>127</v>
      </c>
      <c r="DN41" s="35">
        <v>102</v>
      </c>
      <c r="DO41" s="35">
        <v>123</v>
      </c>
      <c r="DP41" s="37">
        <f>SUM(DD41:DO41)</f>
        <v>1481</v>
      </c>
      <c r="DQ41" s="35">
        <v>135</v>
      </c>
      <c r="DR41" s="35">
        <v>145</v>
      </c>
      <c r="DS41" s="35">
        <v>148</v>
      </c>
      <c r="DT41" s="35">
        <v>134</v>
      </c>
      <c r="DU41" s="35">
        <v>122</v>
      </c>
      <c r="DV41" s="35">
        <v>88</v>
      </c>
      <c r="DW41" s="35">
        <v>121</v>
      </c>
      <c r="DX41" s="35">
        <v>123</v>
      </c>
      <c r="DY41" s="35">
        <v>121</v>
      </c>
      <c r="DZ41" s="35">
        <v>119</v>
      </c>
      <c r="EA41" s="35">
        <v>113</v>
      </c>
      <c r="EB41" s="35">
        <v>103</v>
      </c>
      <c r="EC41" s="37">
        <f>SUM(DQ41:EB41)</f>
        <v>1472</v>
      </c>
      <c r="ED41" s="35">
        <v>148</v>
      </c>
      <c r="EE41" s="35">
        <v>128</v>
      </c>
      <c r="EF41" s="35">
        <v>147</v>
      </c>
      <c r="EG41" s="35">
        <v>142</v>
      </c>
      <c r="EH41" s="35">
        <v>125</v>
      </c>
      <c r="EI41" s="35">
        <v>113</v>
      </c>
      <c r="EJ41" s="35">
        <v>143</v>
      </c>
      <c r="EK41" s="35">
        <v>104</v>
      </c>
      <c r="EL41" s="35">
        <v>126</v>
      </c>
      <c r="EM41" s="35">
        <v>128</v>
      </c>
      <c r="EN41" s="35">
        <v>122</v>
      </c>
      <c r="EO41" s="35">
        <v>157</v>
      </c>
      <c r="EP41" s="37">
        <f>SUM(ED41:EO41)</f>
        <v>1583</v>
      </c>
      <c r="EQ41" s="35">
        <v>160</v>
      </c>
      <c r="ER41" s="35">
        <v>145</v>
      </c>
      <c r="ES41" s="35">
        <v>160</v>
      </c>
      <c r="ET41" s="35">
        <v>119</v>
      </c>
      <c r="EU41" s="35">
        <v>167</v>
      </c>
      <c r="EV41" s="35">
        <v>106</v>
      </c>
      <c r="EW41" s="35">
        <v>107</v>
      </c>
      <c r="EX41" s="35">
        <v>162</v>
      </c>
      <c r="EY41" s="35">
        <v>144</v>
      </c>
      <c r="EZ41" s="35">
        <v>145</v>
      </c>
      <c r="FA41" s="35">
        <v>143</v>
      </c>
      <c r="FB41" s="35">
        <v>148</v>
      </c>
      <c r="FC41" s="37">
        <f>SUM(EQ41:FB41)</f>
        <v>1706</v>
      </c>
      <c r="FD41" s="35">
        <f>SUM(FD30:FD40)</f>
        <v>173</v>
      </c>
      <c r="FE41" s="35">
        <f t="shared" ref="FE41:HP41" si="113">SUM(FE30:FE40)</f>
        <v>141</v>
      </c>
      <c r="FF41" s="35">
        <f t="shared" si="113"/>
        <v>178</v>
      </c>
      <c r="FG41" s="35">
        <f t="shared" si="113"/>
        <v>145</v>
      </c>
      <c r="FH41" s="35">
        <f t="shared" si="113"/>
        <v>145</v>
      </c>
      <c r="FI41" s="35">
        <f t="shared" si="113"/>
        <v>146</v>
      </c>
      <c r="FJ41" s="35">
        <f t="shared" si="113"/>
        <v>141</v>
      </c>
      <c r="FK41" s="35">
        <f t="shared" si="113"/>
        <v>123</v>
      </c>
      <c r="FL41" s="35">
        <f t="shared" si="113"/>
        <v>160</v>
      </c>
      <c r="FM41" s="35">
        <f t="shared" si="113"/>
        <v>130</v>
      </c>
      <c r="FN41" s="35">
        <f t="shared" si="113"/>
        <v>119</v>
      </c>
      <c r="FO41" s="35">
        <f t="shared" si="113"/>
        <v>179</v>
      </c>
      <c r="FP41" s="46">
        <f t="shared" si="113"/>
        <v>1780</v>
      </c>
      <c r="FQ41" s="35">
        <f t="shared" si="113"/>
        <v>139</v>
      </c>
      <c r="FR41" s="35">
        <f t="shared" si="113"/>
        <v>169</v>
      </c>
      <c r="FS41" s="35">
        <f t="shared" si="113"/>
        <v>170</v>
      </c>
      <c r="FT41" s="35">
        <f t="shared" si="113"/>
        <v>155</v>
      </c>
      <c r="FU41" s="35">
        <f t="shared" si="113"/>
        <v>151</v>
      </c>
      <c r="FV41" s="35">
        <f t="shared" si="113"/>
        <v>120</v>
      </c>
      <c r="FW41" s="35">
        <f t="shared" si="113"/>
        <v>151</v>
      </c>
      <c r="FX41" s="35">
        <f t="shared" si="113"/>
        <v>136</v>
      </c>
      <c r="FY41" s="35">
        <f t="shared" si="113"/>
        <v>123</v>
      </c>
      <c r="FZ41" s="35">
        <f t="shared" si="113"/>
        <v>114</v>
      </c>
      <c r="GA41" s="35">
        <f t="shared" si="113"/>
        <v>122</v>
      </c>
      <c r="GB41" s="35">
        <f t="shared" si="113"/>
        <v>165</v>
      </c>
      <c r="GC41" s="35">
        <f t="shared" si="113"/>
        <v>1715</v>
      </c>
      <c r="GD41" s="35">
        <f t="shared" si="113"/>
        <v>159</v>
      </c>
      <c r="GE41" s="35">
        <f t="shared" si="113"/>
        <v>147</v>
      </c>
      <c r="GF41" s="35">
        <f t="shared" si="113"/>
        <v>127</v>
      </c>
      <c r="GG41" s="35">
        <f t="shared" si="113"/>
        <v>213</v>
      </c>
      <c r="GH41" s="35">
        <f t="shared" si="113"/>
        <v>137</v>
      </c>
      <c r="GI41" s="35">
        <f t="shared" si="113"/>
        <v>117</v>
      </c>
      <c r="GJ41" s="35">
        <f t="shared" si="113"/>
        <v>119</v>
      </c>
      <c r="GK41" s="35">
        <f t="shared" si="113"/>
        <v>143</v>
      </c>
      <c r="GL41" s="35">
        <f t="shared" si="113"/>
        <v>153</v>
      </c>
      <c r="GM41" s="35">
        <f t="shared" si="113"/>
        <v>157</v>
      </c>
      <c r="GN41" s="35">
        <f t="shared" si="113"/>
        <v>146</v>
      </c>
      <c r="GO41" s="35">
        <f t="shared" si="113"/>
        <v>157</v>
      </c>
      <c r="GP41" s="35">
        <f t="shared" si="113"/>
        <v>1775</v>
      </c>
      <c r="GQ41" s="35">
        <f t="shared" si="113"/>
        <v>156</v>
      </c>
      <c r="GR41" s="35">
        <f t="shared" si="113"/>
        <v>175</v>
      </c>
      <c r="GS41" s="35">
        <f t="shared" si="113"/>
        <v>202</v>
      </c>
      <c r="GT41" s="35">
        <f t="shared" si="113"/>
        <v>233</v>
      </c>
      <c r="GU41" s="35">
        <f t="shared" si="113"/>
        <v>165</v>
      </c>
      <c r="GV41" s="35">
        <f t="shared" si="113"/>
        <v>160</v>
      </c>
      <c r="GW41" s="35">
        <f t="shared" si="113"/>
        <v>131</v>
      </c>
      <c r="GX41" s="35">
        <f t="shared" si="113"/>
        <v>115</v>
      </c>
      <c r="GY41" s="35">
        <f t="shared" si="113"/>
        <v>153</v>
      </c>
      <c r="GZ41" s="35">
        <f t="shared" si="113"/>
        <v>153</v>
      </c>
      <c r="HA41" s="35">
        <f t="shared" si="113"/>
        <v>148</v>
      </c>
      <c r="HB41" s="35">
        <f t="shared" si="113"/>
        <v>163</v>
      </c>
      <c r="HC41" s="37">
        <f t="shared" si="113"/>
        <v>1954</v>
      </c>
      <c r="HD41" s="35">
        <f t="shared" si="113"/>
        <v>128.1</v>
      </c>
      <c r="HE41" s="35">
        <f t="shared" si="113"/>
        <v>142</v>
      </c>
      <c r="HF41" s="35">
        <f t="shared" si="113"/>
        <v>193</v>
      </c>
      <c r="HG41" s="35">
        <f t="shared" si="113"/>
        <v>142</v>
      </c>
      <c r="HH41" s="35">
        <f t="shared" si="113"/>
        <v>147</v>
      </c>
      <c r="HI41" s="35">
        <f t="shared" si="113"/>
        <v>130</v>
      </c>
      <c r="HJ41" s="35">
        <f t="shared" si="113"/>
        <v>155</v>
      </c>
      <c r="HK41" s="35">
        <f t="shared" si="113"/>
        <v>171</v>
      </c>
      <c r="HL41" s="35">
        <f t="shared" si="113"/>
        <v>155</v>
      </c>
      <c r="HM41" s="35">
        <f t="shared" si="113"/>
        <v>171</v>
      </c>
      <c r="HN41" s="35">
        <f t="shared" si="113"/>
        <v>132</v>
      </c>
      <c r="HO41" s="35">
        <f t="shared" si="113"/>
        <v>165</v>
      </c>
      <c r="HP41" s="37">
        <f t="shared" si="113"/>
        <v>1831.1</v>
      </c>
      <c r="HQ41" s="35">
        <f t="shared" ref="HQ41:IP41" si="114">SUM(HQ30:HQ40)</f>
        <v>184</v>
      </c>
      <c r="HR41" s="35">
        <f t="shared" si="114"/>
        <v>204</v>
      </c>
      <c r="HS41" s="35">
        <f t="shared" si="114"/>
        <v>171</v>
      </c>
      <c r="HT41" s="35">
        <f t="shared" si="114"/>
        <v>166</v>
      </c>
      <c r="HU41" s="35">
        <f t="shared" si="114"/>
        <v>132</v>
      </c>
      <c r="HV41" s="35">
        <f t="shared" si="114"/>
        <v>178</v>
      </c>
      <c r="HW41" s="35">
        <f t="shared" si="114"/>
        <v>121</v>
      </c>
      <c r="HX41" s="35">
        <f t="shared" si="114"/>
        <v>125</v>
      </c>
      <c r="HY41" s="35">
        <f t="shared" si="114"/>
        <v>159</v>
      </c>
      <c r="HZ41" s="35">
        <f t="shared" si="114"/>
        <v>160</v>
      </c>
      <c r="IA41" s="35">
        <f t="shared" si="114"/>
        <v>187</v>
      </c>
      <c r="IB41" s="35">
        <f t="shared" si="114"/>
        <v>167</v>
      </c>
      <c r="IC41" s="37">
        <f t="shared" si="114"/>
        <v>1954</v>
      </c>
      <c r="ID41" s="35">
        <f t="shared" si="114"/>
        <v>189</v>
      </c>
      <c r="IE41" s="35">
        <f t="shared" si="114"/>
        <v>162</v>
      </c>
      <c r="IF41" s="35">
        <f t="shared" si="114"/>
        <v>202</v>
      </c>
      <c r="IG41" s="35">
        <f t="shared" si="114"/>
        <v>134</v>
      </c>
      <c r="IH41" s="35">
        <f t="shared" si="114"/>
        <v>168</v>
      </c>
      <c r="II41" s="35">
        <f t="shared" si="114"/>
        <v>153</v>
      </c>
      <c r="IJ41" s="35">
        <f t="shared" si="114"/>
        <v>223</v>
      </c>
      <c r="IK41" s="35">
        <f t="shared" si="114"/>
        <v>160</v>
      </c>
      <c r="IL41" s="35">
        <f t="shared" si="114"/>
        <v>120</v>
      </c>
      <c r="IM41" s="35">
        <f t="shared" si="114"/>
        <v>171</v>
      </c>
      <c r="IN41" s="35">
        <f t="shared" si="114"/>
        <v>125</v>
      </c>
      <c r="IO41" s="35">
        <f t="shared" si="114"/>
        <v>130</v>
      </c>
      <c r="IP41" s="37">
        <f t="shared" si="114"/>
        <v>1937</v>
      </c>
      <c r="IQ41" s="35">
        <f t="shared" ref="IQ41:JC41" si="115">SUM(IQ30:IQ40)</f>
        <v>265</v>
      </c>
      <c r="IR41" s="35">
        <f t="shared" si="115"/>
        <v>178</v>
      </c>
      <c r="IS41" s="35">
        <f t="shared" si="115"/>
        <v>168</v>
      </c>
      <c r="IT41" s="35">
        <f t="shared" si="115"/>
        <v>140</v>
      </c>
      <c r="IU41" s="35">
        <f t="shared" si="115"/>
        <v>146</v>
      </c>
      <c r="IV41" s="35">
        <f t="shared" si="115"/>
        <v>176</v>
      </c>
      <c r="IW41" s="35">
        <f t="shared" si="115"/>
        <v>172</v>
      </c>
      <c r="IX41" s="35">
        <f t="shared" si="115"/>
        <v>148</v>
      </c>
      <c r="IY41" s="35">
        <f t="shared" si="115"/>
        <v>149</v>
      </c>
      <c r="IZ41" s="35">
        <f t="shared" si="115"/>
        <v>163</v>
      </c>
      <c r="JA41" s="35">
        <f t="shared" si="115"/>
        <v>159</v>
      </c>
      <c r="JB41" s="35">
        <f t="shared" si="115"/>
        <v>154</v>
      </c>
      <c r="JC41" s="37">
        <f t="shared" si="115"/>
        <v>2018</v>
      </c>
      <c r="JD41" s="125">
        <f t="shared" ref="JD41:JP41" si="116">SUM(JD30:JD40)</f>
        <v>189</v>
      </c>
      <c r="JE41" s="35">
        <f t="shared" si="116"/>
        <v>194</v>
      </c>
      <c r="JF41" s="35">
        <f t="shared" si="116"/>
        <v>179</v>
      </c>
      <c r="JG41" s="35">
        <f t="shared" si="116"/>
        <v>161</v>
      </c>
      <c r="JH41" s="35">
        <f t="shared" si="116"/>
        <v>173</v>
      </c>
      <c r="JI41" s="35">
        <f t="shared" si="116"/>
        <v>160</v>
      </c>
      <c r="JJ41" s="35">
        <f t="shared" si="116"/>
        <v>201</v>
      </c>
      <c r="JK41" s="35">
        <f t="shared" si="116"/>
        <v>155</v>
      </c>
      <c r="JL41" s="35">
        <f t="shared" si="116"/>
        <v>165</v>
      </c>
      <c r="JM41" s="35">
        <f t="shared" si="116"/>
        <v>126</v>
      </c>
      <c r="JN41" s="35">
        <f t="shared" si="116"/>
        <v>134</v>
      </c>
      <c r="JO41" s="35">
        <f t="shared" si="116"/>
        <v>170</v>
      </c>
      <c r="JP41" s="37">
        <f t="shared" si="116"/>
        <v>2007</v>
      </c>
      <c r="JQ41" s="125">
        <f t="shared" ref="JQ41:KC41" si="117">SUM(JQ30:JQ40)</f>
        <v>198</v>
      </c>
      <c r="JR41" s="35">
        <f t="shared" si="117"/>
        <v>176</v>
      </c>
      <c r="JS41" s="35">
        <f t="shared" si="117"/>
        <v>173</v>
      </c>
      <c r="JT41" s="35">
        <f t="shared" si="117"/>
        <v>98</v>
      </c>
      <c r="JU41" s="35">
        <f t="shared" si="117"/>
        <v>136</v>
      </c>
      <c r="JV41" s="35">
        <f t="shared" si="117"/>
        <v>216</v>
      </c>
      <c r="JW41" s="35">
        <f t="shared" si="117"/>
        <v>157</v>
      </c>
      <c r="JX41" s="35">
        <f t="shared" si="117"/>
        <v>173</v>
      </c>
      <c r="JY41" s="35">
        <f t="shared" si="117"/>
        <v>175</v>
      </c>
      <c r="JZ41" s="35">
        <f t="shared" si="117"/>
        <v>191</v>
      </c>
      <c r="KA41" s="35">
        <f t="shared" si="117"/>
        <v>219</v>
      </c>
      <c r="KB41" s="35">
        <f t="shared" si="117"/>
        <v>294</v>
      </c>
      <c r="KC41" s="37">
        <f t="shared" si="117"/>
        <v>2206</v>
      </c>
      <c r="KD41" s="125">
        <f t="shared" ref="KD41:KP41" si="118">SUM(KD30:KD40)</f>
        <v>168</v>
      </c>
      <c r="KE41" s="35">
        <f t="shared" si="118"/>
        <v>234</v>
      </c>
      <c r="KF41" s="35">
        <f t="shared" si="118"/>
        <v>343</v>
      </c>
      <c r="KG41" s="35">
        <f t="shared" si="118"/>
        <v>312</v>
      </c>
      <c r="KH41" s="35">
        <f t="shared" si="118"/>
        <v>222</v>
      </c>
      <c r="KI41" s="35">
        <f t="shared" si="118"/>
        <v>192</v>
      </c>
      <c r="KJ41" s="35">
        <f t="shared" si="118"/>
        <v>164</v>
      </c>
      <c r="KK41" s="35">
        <f t="shared" si="118"/>
        <v>151</v>
      </c>
      <c r="KL41" s="35">
        <f t="shared" si="118"/>
        <v>187</v>
      </c>
      <c r="KM41" s="35">
        <f t="shared" si="118"/>
        <v>395</v>
      </c>
      <c r="KN41" s="35">
        <f t="shared" si="118"/>
        <v>222</v>
      </c>
      <c r="KO41" s="35">
        <f t="shared" si="118"/>
        <v>227</v>
      </c>
      <c r="KP41" s="37">
        <f t="shared" si="118"/>
        <v>2817</v>
      </c>
      <c r="KQ41" s="125">
        <f t="shared" ref="KQ41:KZ41" si="119">SUM(KQ30:KQ40)</f>
        <v>161</v>
      </c>
      <c r="KR41" s="35">
        <f t="shared" si="119"/>
        <v>275</v>
      </c>
      <c r="KS41" s="35">
        <f t="shared" si="119"/>
        <v>260</v>
      </c>
      <c r="KT41" s="35">
        <f t="shared" si="119"/>
        <v>196</v>
      </c>
      <c r="KU41" s="35">
        <f t="shared" si="119"/>
        <v>167</v>
      </c>
      <c r="KV41" s="152">
        <f t="shared" si="119"/>
        <v>72</v>
      </c>
      <c r="KW41" s="35">
        <f t="shared" si="119"/>
        <v>35</v>
      </c>
      <c r="KX41" s="35">
        <f t="shared" si="119"/>
        <v>215</v>
      </c>
      <c r="KY41" s="35">
        <f t="shared" si="119"/>
        <v>178</v>
      </c>
      <c r="KZ41" s="35">
        <f t="shared" si="119"/>
        <v>202</v>
      </c>
      <c r="LA41" s="35">
        <f t="shared" ref="LA41:LM41" si="120">SUM(LA30:LA40)</f>
        <v>160</v>
      </c>
      <c r="LB41" s="35">
        <f t="shared" si="120"/>
        <v>172</v>
      </c>
      <c r="LC41" s="37">
        <f t="shared" si="120"/>
        <v>2093</v>
      </c>
      <c r="LD41" s="125">
        <f t="shared" si="120"/>
        <v>137</v>
      </c>
      <c r="LE41" s="35">
        <f t="shared" si="120"/>
        <v>107</v>
      </c>
      <c r="LF41" s="35">
        <f t="shared" si="120"/>
        <v>196</v>
      </c>
      <c r="LG41" s="35">
        <f t="shared" si="120"/>
        <v>136</v>
      </c>
      <c r="LH41" s="35">
        <f t="shared" si="120"/>
        <v>248</v>
      </c>
      <c r="LI41" s="35">
        <f t="shared" si="120"/>
        <v>116</v>
      </c>
      <c r="LJ41" s="35">
        <f t="shared" si="120"/>
        <v>142</v>
      </c>
      <c r="LK41" s="35">
        <f t="shared" si="120"/>
        <v>197</v>
      </c>
      <c r="LL41" s="35">
        <f t="shared" si="120"/>
        <v>180</v>
      </c>
      <c r="LM41" s="35">
        <f t="shared" si="120"/>
        <v>189</v>
      </c>
      <c r="LN41" s="35">
        <f t="shared" ref="LN41:MC41" si="121">SUM(LN30:LN40)</f>
        <v>210</v>
      </c>
      <c r="LO41" s="35">
        <f t="shared" si="121"/>
        <v>164</v>
      </c>
      <c r="LP41" s="37">
        <f t="shared" si="121"/>
        <v>2022</v>
      </c>
      <c r="LQ41" s="125">
        <f t="shared" si="121"/>
        <v>200</v>
      </c>
      <c r="LR41" s="125">
        <f t="shared" si="121"/>
        <v>134</v>
      </c>
      <c r="LS41" s="125">
        <f t="shared" si="121"/>
        <v>216</v>
      </c>
      <c r="LT41" s="125">
        <f t="shared" si="121"/>
        <v>158</v>
      </c>
      <c r="LU41" s="125">
        <f t="shared" si="121"/>
        <v>182</v>
      </c>
      <c r="LV41" s="125">
        <f t="shared" si="121"/>
        <v>128</v>
      </c>
      <c r="LW41" s="125">
        <f t="shared" si="121"/>
        <v>169</v>
      </c>
      <c r="LX41" s="125">
        <f t="shared" si="121"/>
        <v>148</v>
      </c>
      <c r="LY41" s="125">
        <f t="shared" si="121"/>
        <v>139</v>
      </c>
      <c r="LZ41" s="125">
        <f t="shared" si="121"/>
        <v>65</v>
      </c>
      <c r="MA41" s="125">
        <f t="shared" si="121"/>
        <v>111</v>
      </c>
      <c r="MB41" s="125">
        <f t="shared" si="121"/>
        <v>408</v>
      </c>
      <c r="MC41" s="175">
        <f t="shared" si="121"/>
        <v>2058</v>
      </c>
      <c r="MD41" s="125">
        <f t="shared" ref="MD41:MP41" si="122">SUM(MD30:MD40)</f>
        <v>408</v>
      </c>
      <c r="ME41" s="125">
        <f t="shared" si="122"/>
        <v>262</v>
      </c>
      <c r="MF41" s="125">
        <f t="shared" si="122"/>
        <v>215</v>
      </c>
      <c r="MG41" s="125">
        <f t="shared" si="122"/>
        <v>217</v>
      </c>
      <c r="MH41" s="125">
        <f t="shared" si="122"/>
        <v>187</v>
      </c>
      <c r="MI41" s="125">
        <f t="shared" si="122"/>
        <v>139</v>
      </c>
      <c r="MJ41" s="125">
        <f t="shared" si="122"/>
        <v>204</v>
      </c>
      <c r="MK41" s="125">
        <f t="shared" si="122"/>
        <v>0</v>
      </c>
      <c r="ML41" s="125">
        <f t="shared" si="122"/>
        <v>0</v>
      </c>
      <c r="MM41" s="125">
        <f t="shared" si="122"/>
        <v>0</v>
      </c>
      <c r="MN41" s="125">
        <f t="shared" si="122"/>
        <v>0</v>
      </c>
      <c r="MO41" s="125">
        <f t="shared" si="122"/>
        <v>0</v>
      </c>
      <c r="MP41" s="175">
        <f t="shared" si="122"/>
        <v>1632</v>
      </c>
    </row>
    <row r="42" spans="1:354" ht="22.5" x14ac:dyDescent="0.25">
      <c r="A42" s="195"/>
      <c r="B42" s="197" t="s">
        <v>41</v>
      </c>
      <c r="C42" s="21" t="s">
        <v>105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>
        <f t="shared" ref="P42:P52" si="123">SUM(D42:O42)</f>
        <v>0</v>
      </c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4">
        <f t="shared" ref="AC42:AC52" si="124">SUM(Q42:AB42)</f>
        <v>0</v>
      </c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4">
        <f t="shared" ref="AP42:AP52" si="125">SUM(AD42:AO42)</f>
        <v>0</v>
      </c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5">
        <f t="shared" ref="BC42:BC52" si="126">SUM(AQ42:BB42)</f>
        <v>0</v>
      </c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5">
        <f t="shared" ref="BP42:BP52" si="127">SUM(BD42:BO42)</f>
        <v>0</v>
      </c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5">
        <f t="shared" ref="CC42:CC52" si="128">SUM(BQ42:CB42)</f>
        <v>0</v>
      </c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5">
        <f t="shared" ref="CP42:CP52" si="129">SUM(CD42:CO42)</f>
        <v>0</v>
      </c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5">
        <f t="shared" ref="DC42:DC52" si="130">SUM(CQ42:DB42)</f>
        <v>0</v>
      </c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5">
        <f t="shared" ref="DP42:DP52" si="131">SUM(DD42:DO42)</f>
        <v>0</v>
      </c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5">
        <f t="shared" ref="EC42:EC52" si="132">SUM(DQ42:EB42)</f>
        <v>0</v>
      </c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5">
        <f t="shared" ref="EP42:EP52" si="133">SUM(ED42:EO42)</f>
        <v>0</v>
      </c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5">
        <f t="shared" ref="FC42:FC52" si="134">SUM(EQ42:FB42)</f>
        <v>0</v>
      </c>
      <c r="FD42" s="23">
        <v>1</v>
      </c>
      <c r="FE42" s="23">
        <v>2</v>
      </c>
      <c r="FF42" s="23">
        <v>0</v>
      </c>
      <c r="FG42" s="23">
        <v>1</v>
      </c>
      <c r="FH42" s="23">
        <v>1</v>
      </c>
      <c r="FI42" s="23">
        <v>6</v>
      </c>
      <c r="FJ42" s="23">
        <v>0</v>
      </c>
      <c r="FK42" s="23">
        <v>2</v>
      </c>
      <c r="FL42" s="23">
        <v>0</v>
      </c>
      <c r="FM42" s="23">
        <v>4</v>
      </c>
      <c r="FN42" s="23">
        <v>2</v>
      </c>
      <c r="FO42" s="23">
        <v>1</v>
      </c>
      <c r="FP42" s="24">
        <f t="shared" ref="FP42:FP52" si="135">SUM(FD42:FO42)</f>
        <v>20</v>
      </c>
      <c r="FQ42" s="23">
        <v>2</v>
      </c>
      <c r="FR42" s="23">
        <v>2</v>
      </c>
      <c r="FS42" s="23">
        <v>2</v>
      </c>
      <c r="FT42" s="23">
        <v>0</v>
      </c>
      <c r="FU42" s="23">
        <v>1</v>
      </c>
      <c r="FV42" s="23">
        <v>1</v>
      </c>
      <c r="FW42" s="23">
        <v>2</v>
      </c>
      <c r="FX42" s="23">
        <v>0</v>
      </c>
      <c r="FY42" s="23">
        <v>5</v>
      </c>
      <c r="FZ42" s="23">
        <v>2</v>
      </c>
      <c r="GA42" s="23">
        <v>1</v>
      </c>
      <c r="GB42" s="23">
        <v>5</v>
      </c>
      <c r="GC42" s="26">
        <f t="shared" ref="GC42:GC52" si="136">SUM(FQ42:GB42)</f>
        <v>23</v>
      </c>
      <c r="GD42" s="23">
        <v>1</v>
      </c>
      <c r="GE42" s="23">
        <v>3</v>
      </c>
      <c r="GF42" s="23">
        <v>3</v>
      </c>
      <c r="GG42" s="23">
        <v>4</v>
      </c>
      <c r="GH42" s="23">
        <v>5</v>
      </c>
      <c r="GI42" s="23">
        <v>4</v>
      </c>
      <c r="GJ42" s="23">
        <v>1</v>
      </c>
      <c r="GK42" s="23">
        <v>2</v>
      </c>
      <c r="GL42" s="23">
        <v>6</v>
      </c>
      <c r="GM42" s="23">
        <v>7</v>
      </c>
      <c r="GN42" s="23">
        <v>6</v>
      </c>
      <c r="GO42" s="23">
        <v>2</v>
      </c>
      <c r="GP42" s="26">
        <f t="shared" ref="GP42:GP52" si="137">SUM(GD42:GO42)</f>
        <v>44</v>
      </c>
      <c r="GQ42" s="23">
        <v>4</v>
      </c>
      <c r="GR42" s="23">
        <v>1</v>
      </c>
      <c r="GS42" s="23">
        <v>4</v>
      </c>
      <c r="GT42" s="23">
        <v>6</v>
      </c>
      <c r="GU42" s="23">
        <v>6</v>
      </c>
      <c r="GV42" s="23">
        <v>2</v>
      </c>
      <c r="GW42" s="23">
        <v>3</v>
      </c>
      <c r="GX42" s="23">
        <v>3</v>
      </c>
      <c r="GY42" s="23">
        <v>2</v>
      </c>
      <c r="GZ42" s="23">
        <v>4</v>
      </c>
      <c r="HA42" s="23">
        <v>4</v>
      </c>
      <c r="HB42" s="23">
        <v>2</v>
      </c>
      <c r="HC42" s="25">
        <f t="shared" ref="HC42:HC52" si="138">SUM(GQ42:HB42)</f>
        <v>41</v>
      </c>
      <c r="HD42" s="23">
        <v>1</v>
      </c>
      <c r="HE42" s="23">
        <v>3</v>
      </c>
      <c r="HF42" s="23">
        <v>2</v>
      </c>
      <c r="HG42" s="23">
        <v>4</v>
      </c>
      <c r="HH42" s="23">
        <v>4</v>
      </c>
      <c r="HI42" s="23">
        <v>3</v>
      </c>
      <c r="HJ42" s="23">
        <v>3</v>
      </c>
      <c r="HK42" s="23">
        <v>4</v>
      </c>
      <c r="HL42" s="23">
        <v>3</v>
      </c>
      <c r="HM42" s="23">
        <v>7</v>
      </c>
      <c r="HN42" s="23">
        <v>4</v>
      </c>
      <c r="HO42" s="23">
        <v>4</v>
      </c>
      <c r="HP42" s="25">
        <f t="shared" ref="HP42:HP52" si="139">SUM(HD42:HO42)</f>
        <v>42</v>
      </c>
      <c r="HQ42" s="23">
        <v>5</v>
      </c>
      <c r="HR42" s="23">
        <v>11</v>
      </c>
      <c r="HS42" s="23">
        <v>3</v>
      </c>
      <c r="HT42" s="23">
        <v>5</v>
      </c>
      <c r="HU42" s="23">
        <v>1</v>
      </c>
      <c r="HV42" s="23">
        <v>4</v>
      </c>
      <c r="HW42" s="23">
        <v>2</v>
      </c>
      <c r="HX42" s="23">
        <v>2</v>
      </c>
      <c r="HY42" s="23">
        <v>2</v>
      </c>
      <c r="HZ42" s="23">
        <v>0</v>
      </c>
      <c r="IA42" s="23">
        <v>6</v>
      </c>
      <c r="IB42" s="23">
        <v>1</v>
      </c>
      <c r="IC42" s="25">
        <f t="shared" ref="IC42:IC52" si="140">SUM(HQ42:IB42)</f>
        <v>42</v>
      </c>
      <c r="ID42" s="23">
        <v>2</v>
      </c>
      <c r="IE42" s="23">
        <v>3</v>
      </c>
      <c r="IF42" s="23">
        <v>1</v>
      </c>
      <c r="IG42" s="23">
        <v>4</v>
      </c>
      <c r="IH42" s="23">
        <v>3</v>
      </c>
      <c r="II42" s="23">
        <v>2</v>
      </c>
      <c r="IJ42" s="23">
        <v>2</v>
      </c>
      <c r="IK42" s="23">
        <v>8</v>
      </c>
      <c r="IL42" s="23">
        <v>1</v>
      </c>
      <c r="IM42" s="23">
        <v>8</v>
      </c>
      <c r="IN42" s="23">
        <v>4</v>
      </c>
      <c r="IO42" s="23">
        <v>5</v>
      </c>
      <c r="IP42" s="25">
        <f t="shared" ref="IP42:IP52" si="141">SUM(ID42:IO42)</f>
        <v>43</v>
      </c>
      <c r="IQ42" s="23">
        <v>1</v>
      </c>
      <c r="IR42" s="23">
        <v>4</v>
      </c>
      <c r="IS42" s="23">
        <v>2</v>
      </c>
      <c r="IT42" s="23">
        <v>3</v>
      </c>
      <c r="IU42" s="23">
        <v>4</v>
      </c>
      <c r="IV42" s="23">
        <v>4</v>
      </c>
      <c r="IW42" s="23">
        <v>5</v>
      </c>
      <c r="IX42" s="23">
        <v>8</v>
      </c>
      <c r="IY42" s="23">
        <v>6</v>
      </c>
      <c r="IZ42" s="23">
        <v>2</v>
      </c>
      <c r="JA42" s="23">
        <v>8</v>
      </c>
      <c r="JB42" s="23">
        <v>6</v>
      </c>
      <c r="JC42" s="25">
        <f t="shared" ref="JC42:JC52" si="142">SUM(IQ42:JB42)</f>
        <v>53</v>
      </c>
      <c r="JD42" s="23">
        <v>2</v>
      </c>
      <c r="JE42" s="23">
        <v>4</v>
      </c>
      <c r="JF42" s="23">
        <v>2</v>
      </c>
      <c r="JG42" s="23">
        <v>2</v>
      </c>
      <c r="JH42" s="23">
        <v>4</v>
      </c>
      <c r="JI42" s="23">
        <v>2</v>
      </c>
      <c r="JJ42" s="23">
        <v>3</v>
      </c>
      <c r="JK42" s="23">
        <v>3</v>
      </c>
      <c r="JL42" s="23">
        <v>5</v>
      </c>
      <c r="JM42" s="23">
        <v>4</v>
      </c>
      <c r="JN42" s="23">
        <v>4</v>
      </c>
      <c r="JO42" s="23">
        <v>4</v>
      </c>
      <c r="JP42" s="25">
        <f t="shared" ref="JP42:JP52" si="143">SUM(JD42:JO42)</f>
        <v>39</v>
      </c>
      <c r="JQ42" s="23">
        <v>3</v>
      </c>
      <c r="JR42" s="23">
        <v>1</v>
      </c>
      <c r="JS42" s="23">
        <v>2</v>
      </c>
      <c r="JT42" s="23">
        <v>0</v>
      </c>
      <c r="JU42" s="23">
        <v>0</v>
      </c>
      <c r="JV42" s="23">
        <v>1</v>
      </c>
      <c r="JW42" s="23">
        <v>2</v>
      </c>
      <c r="JX42" s="23">
        <v>3</v>
      </c>
      <c r="JY42" s="23">
        <v>3</v>
      </c>
      <c r="JZ42" s="23">
        <v>1</v>
      </c>
      <c r="KA42" s="23">
        <v>4</v>
      </c>
      <c r="KB42" s="23">
        <v>6</v>
      </c>
      <c r="KC42" s="25">
        <f t="shared" ref="KC42:KC52" si="144">SUM(JQ42:KB42)</f>
        <v>26</v>
      </c>
      <c r="KD42" s="23">
        <v>1</v>
      </c>
      <c r="KE42" s="23">
        <v>1</v>
      </c>
      <c r="KF42" s="23">
        <v>3</v>
      </c>
      <c r="KG42" s="23">
        <v>6</v>
      </c>
      <c r="KH42" s="23">
        <v>5</v>
      </c>
      <c r="KI42" s="23">
        <v>4</v>
      </c>
      <c r="KJ42" s="23">
        <v>0</v>
      </c>
      <c r="KK42" s="23">
        <v>2</v>
      </c>
      <c r="KL42" s="23">
        <v>3</v>
      </c>
      <c r="KM42" s="23">
        <v>3</v>
      </c>
      <c r="KN42" s="23">
        <v>1</v>
      </c>
      <c r="KO42" s="23">
        <v>4</v>
      </c>
      <c r="KP42" s="25">
        <f t="shared" ref="KP42:KP52" si="145">SUM(KD42:KO42)</f>
        <v>33</v>
      </c>
      <c r="KQ42" s="23">
        <v>1</v>
      </c>
      <c r="KR42" s="23">
        <v>6</v>
      </c>
      <c r="KS42" s="23">
        <v>2</v>
      </c>
      <c r="KT42" s="23">
        <v>3</v>
      </c>
      <c r="KU42" s="23">
        <v>2</v>
      </c>
      <c r="KV42" s="153">
        <v>1</v>
      </c>
      <c r="KW42" s="23">
        <v>0</v>
      </c>
      <c r="KX42" s="23">
        <v>3</v>
      </c>
      <c r="KY42" s="23">
        <v>5</v>
      </c>
      <c r="KZ42" s="23">
        <v>1</v>
      </c>
      <c r="LA42" s="23">
        <v>2</v>
      </c>
      <c r="LB42" s="23">
        <v>4</v>
      </c>
      <c r="LC42" s="25">
        <f t="shared" ref="LC42:LC52" si="146">SUM(KQ42:LB42)</f>
        <v>30</v>
      </c>
      <c r="LD42" s="23">
        <v>0</v>
      </c>
      <c r="LE42" s="23">
        <v>2</v>
      </c>
      <c r="LF42" s="23">
        <v>0</v>
      </c>
      <c r="LG42" s="23">
        <v>0</v>
      </c>
      <c r="LH42" s="23">
        <v>3</v>
      </c>
      <c r="LI42" s="23">
        <v>1</v>
      </c>
      <c r="LJ42" s="23">
        <v>6</v>
      </c>
      <c r="LK42" s="23">
        <v>8</v>
      </c>
      <c r="LL42" s="23">
        <v>7</v>
      </c>
      <c r="LM42" s="23">
        <v>3</v>
      </c>
      <c r="LN42" s="23">
        <v>3</v>
      </c>
      <c r="LO42" s="23">
        <v>4</v>
      </c>
      <c r="LP42" s="25">
        <f t="shared" ref="LP42:LP52" si="147">SUM(LD42:LO42)</f>
        <v>37</v>
      </c>
      <c r="LQ42" s="169">
        <v>2</v>
      </c>
      <c r="LR42" s="169">
        <v>0</v>
      </c>
      <c r="LS42" s="169">
        <v>6</v>
      </c>
      <c r="LT42" s="169">
        <v>3</v>
      </c>
      <c r="LU42" s="169">
        <v>7</v>
      </c>
      <c r="LV42" s="169">
        <v>6</v>
      </c>
      <c r="LW42" s="169">
        <v>6</v>
      </c>
      <c r="LX42" s="169">
        <v>4</v>
      </c>
      <c r="LY42" s="169">
        <v>6</v>
      </c>
      <c r="LZ42" s="169">
        <v>1</v>
      </c>
      <c r="MA42" s="169">
        <v>2</v>
      </c>
      <c r="MB42" s="169">
        <v>4</v>
      </c>
      <c r="MC42" s="25">
        <f t="shared" ref="MC42:MC52" si="148">SUM(LQ42:MB42)</f>
        <v>47</v>
      </c>
      <c r="MD42" s="169">
        <v>2</v>
      </c>
      <c r="ME42" s="169">
        <v>0</v>
      </c>
      <c r="MF42" s="169">
        <v>8</v>
      </c>
      <c r="MG42" s="169">
        <v>0</v>
      </c>
      <c r="MH42" s="169">
        <v>2</v>
      </c>
      <c r="MI42" s="169">
        <v>3</v>
      </c>
      <c r="MJ42" s="169">
        <v>3</v>
      </c>
      <c r="MK42" s="169"/>
      <c r="ML42" s="169"/>
      <c r="MM42" s="169"/>
      <c r="MN42" s="169"/>
      <c r="MO42" s="169"/>
      <c r="MP42" s="25">
        <f t="shared" ref="MP42:MP52" si="149">SUM(MD42:MO42)</f>
        <v>18</v>
      </c>
    </row>
    <row r="43" spans="1:354" x14ac:dyDescent="0.25">
      <c r="A43" s="195"/>
      <c r="B43" s="197"/>
      <c r="C43" s="12" t="s">
        <v>106</v>
      </c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8">
        <f t="shared" si="123"/>
        <v>0</v>
      </c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8">
        <f t="shared" si="124"/>
        <v>0</v>
      </c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8">
        <f t="shared" si="125"/>
        <v>0</v>
      </c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9">
        <f t="shared" si="126"/>
        <v>0</v>
      </c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9">
        <f t="shared" si="127"/>
        <v>0</v>
      </c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9">
        <f t="shared" si="128"/>
        <v>0</v>
      </c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9">
        <f t="shared" si="129"/>
        <v>0</v>
      </c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9">
        <f t="shared" si="130"/>
        <v>0</v>
      </c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9">
        <f t="shared" si="131"/>
        <v>0</v>
      </c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9">
        <f t="shared" si="132"/>
        <v>0</v>
      </c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9">
        <f t="shared" si="133"/>
        <v>0</v>
      </c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9">
        <f t="shared" si="134"/>
        <v>0</v>
      </c>
      <c r="FD43" s="23">
        <v>48</v>
      </c>
      <c r="FE43" s="23">
        <v>49</v>
      </c>
      <c r="FF43" s="23">
        <v>50</v>
      </c>
      <c r="FG43" s="23">
        <v>52</v>
      </c>
      <c r="FH43" s="23">
        <v>51</v>
      </c>
      <c r="FI43" s="23">
        <v>46</v>
      </c>
      <c r="FJ43" s="23">
        <v>40</v>
      </c>
      <c r="FK43" s="23">
        <v>42</v>
      </c>
      <c r="FL43" s="23">
        <v>59</v>
      </c>
      <c r="FM43" s="23">
        <v>38</v>
      </c>
      <c r="FN43" s="23">
        <v>44</v>
      </c>
      <c r="FO43" s="23">
        <v>62</v>
      </c>
      <c r="FP43" s="28">
        <f t="shared" si="135"/>
        <v>581</v>
      </c>
      <c r="FQ43" s="23">
        <v>48</v>
      </c>
      <c r="FR43" s="23">
        <v>57</v>
      </c>
      <c r="FS43" s="23">
        <v>41</v>
      </c>
      <c r="FT43" s="23">
        <v>49</v>
      </c>
      <c r="FU43" s="23">
        <v>49</v>
      </c>
      <c r="FV43" s="23">
        <v>40</v>
      </c>
      <c r="FW43" s="23">
        <v>43</v>
      </c>
      <c r="FX43" s="23">
        <v>44</v>
      </c>
      <c r="FY43" s="23">
        <v>62</v>
      </c>
      <c r="FZ43" s="23">
        <v>56</v>
      </c>
      <c r="GA43" s="23">
        <v>47</v>
      </c>
      <c r="GB43" s="23">
        <v>50</v>
      </c>
      <c r="GC43" s="30">
        <f t="shared" si="136"/>
        <v>586</v>
      </c>
      <c r="GD43" s="23">
        <v>46</v>
      </c>
      <c r="GE43" s="23">
        <v>41</v>
      </c>
      <c r="GF43" s="23">
        <v>53</v>
      </c>
      <c r="GG43" s="23">
        <v>41</v>
      </c>
      <c r="GH43" s="23">
        <v>36</v>
      </c>
      <c r="GI43" s="23">
        <v>65</v>
      </c>
      <c r="GJ43" s="23">
        <v>44</v>
      </c>
      <c r="GK43" s="23">
        <v>31</v>
      </c>
      <c r="GL43" s="23">
        <v>49</v>
      </c>
      <c r="GM43" s="23">
        <v>40</v>
      </c>
      <c r="GN43" s="23">
        <v>47</v>
      </c>
      <c r="GO43" s="23">
        <v>46</v>
      </c>
      <c r="GP43" s="30">
        <f t="shared" si="137"/>
        <v>539</v>
      </c>
      <c r="GQ43" s="23">
        <v>63</v>
      </c>
      <c r="GR43" s="23">
        <v>41</v>
      </c>
      <c r="GS43" s="23">
        <v>53</v>
      </c>
      <c r="GT43" s="23">
        <v>47</v>
      </c>
      <c r="GU43" s="23">
        <v>43</v>
      </c>
      <c r="GV43" s="23">
        <v>57</v>
      </c>
      <c r="GW43" s="23">
        <v>47</v>
      </c>
      <c r="GX43" s="23">
        <v>26</v>
      </c>
      <c r="GY43" s="23">
        <v>34</v>
      </c>
      <c r="GZ43" s="23">
        <v>36</v>
      </c>
      <c r="HA43" s="23">
        <v>43</v>
      </c>
      <c r="HB43" s="23">
        <v>53</v>
      </c>
      <c r="HC43" s="29">
        <f t="shared" si="138"/>
        <v>543</v>
      </c>
      <c r="HD43" s="23">
        <v>42</v>
      </c>
      <c r="HE43" s="23">
        <v>44</v>
      </c>
      <c r="HF43" s="23">
        <v>51</v>
      </c>
      <c r="HG43" s="23">
        <v>46</v>
      </c>
      <c r="HH43" s="23">
        <v>34</v>
      </c>
      <c r="HI43" s="23">
        <v>46</v>
      </c>
      <c r="HJ43" s="23">
        <v>51</v>
      </c>
      <c r="HK43" s="23">
        <v>42</v>
      </c>
      <c r="HL43" s="23">
        <v>46</v>
      </c>
      <c r="HM43" s="23">
        <v>63</v>
      </c>
      <c r="HN43" s="23">
        <v>50</v>
      </c>
      <c r="HO43" s="23">
        <v>56</v>
      </c>
      <c r="HP43" s="29">
        <f t="shared" si="139"/>
        <v>571</v>
      </c>
      <c r="HQ43" s="23">
        <v>67</v>
      </c>
      <c r="HR43" s="23">
        <v>46</v>
      </c>
      <c r="HS43" s="23">
        <v>54</v>
      </c>
      <c r="HT43" s="23">
        <v>55</v>
      </c>
      <c r="HU43" s="23">
        <v>38</v>
      </c>
      <c r="HV43" s="23">
        <v>65</v>
      </c>
      <c r="HW43" s="23">
        <v>45</v>
      </c>
      <c r="HX43" s="23">
        <v>63</v>
      </c>
      <c r="HY43" s="23">
        <v>60</v>
      </c>
      <c r="HZ43" s="23">
        <v>57</v>
      </c>
      <c r="IA43" s="23">
        <v>63</v>
      </c>
      <c r="IB43" s="23">
        <v>46</v>
      </c>
      <c r="IC43" s="29">
        <f t="shared" si="140"/>
        <v>659</v>
      </c>
      <c r="ID43" s="23">
        <v>53</v>
      </c>
      <c r="IE43" s="23">
        <v>61</v>
      </c>
      <c r="IF43" s="23">
        <v>71</v>
      </c>
      <c r="IG43" s="23">
        <v>53</v>
      </c>
      <c r="IH43" s="23">
        <v>55</v>
      </c>
      <c r="II43" s="23">
        <v>44</v>
      </c>
      <c r="IJ43" s="23">
        <v>100</v>
      </c>
      <c r="IK43" s="23">
        <v>58</v>
      </c>
      <c r="IL43" s="23">
        <v>51</v>
      </c>
      <c r="IM43" s="23">
        <v>68</v>
      </c>
      <c r="IN43" s="23">
        <v>47</v>
      </c>
      <c r="IO43" s="23">
        <v>48</v>
      </c>
      <c r="IP43" s="29">
        <f t="shared" si="141"/>
        <v>709</v>
      </c>
      <c r="IQ43" s="23">
        <v>64</v>
      </c>
      <c r="IR43" s="23">
        <v>60</v>
      </c>
      <c r="IS43" s="23">
        <v>50</v>
      </c>
      <c r="IT43" s="23">
        <v>48</v>
      </c>
      <c r="IU43" s="23">
        <v>51</v>
      </c>
      <c r="IV43" s="23">
        <v>50</v>
      </c>
      <c r="IW43" s="23">
        <v>51</v>
      </c>
      <c r="IX43" s="23">
        <v>43</v>
      </c>
      <c r="IY43" s="23">
        <v>51</v>
      </c>
      <c r="IZ43" s="23">
        <v>54</v>
      </c>
      <c r="JA43" s="23">
        <v>50</v>
      </c>
      <c r="JB43" s="23">
        <v>52</v>
      </c>
      <c r="JC43" s="29">
        <f t="shared" si="142"/>
        <v>624</v>
      </c>
      <c r="JD43" s="23">
        <v>69</v>
      </c>
      <c r="JE43" s="23">
        <v>67</v>
      </c>
      <c r="JF43" s="23">
        <v>62</v>
      </c>
      <c r="JG43" s="23">
        <v>54</v>
      </c>
      <c r="JH43" s="23">
        <v>52</v>
      </c>
      <c r="JI43" s="23">
        <v>40</v>
      </c>
      <c r="JJ43" s="23">
        <v>88</v>
      </c>
      <c r="JK43" s="23">
        <v>48</v>
      </c>
      <c r="JL43" s="23">
        <v>50</v>
      </c>
      <c r="JM43" s="23">
        <v>43</v>
      </c>
      <c r="JN43" s="23">
        <v>48</v>
      </c>
      <c r="JO43" s="23">
        <v>51</v>
      </c>
      <c r="JP43" s="29">
        <f t="shared" si="143"/>
        <v>672</v>
      </c>
      <c r="JQ43" s="23">
        <v>70</v>
      </c>
      <c r="JR43" s="23">
        <v>59</v>
      </c>
      <c r="JS43" s="23">
        <v>101</v>
      </c>
      <c r="JT43" s="23">
        <v>41</v>
      </c>
      <c r="JU43" s="23">
        <v>67</v>
      </c>
      <c r="JV43" s="23">
        <v>64</v>
      </c>
      <c r="JW43" s="23">
        <v>63</v>
      </c>
      <c r="JX43" s="23">
        <v>46</v>
      </c>
      <c r="JY43" s="23">
        <v>74</v>
      </c>
      <c r="JZ43" s="23">
        <v>63</v>
      </c>
      <c r="KA43" s="23">
        <v>91</v>
      </c>
      <c r="KB43" s="23">
        <v>111</v>
      </c>
      <c r="KC43" s="29">
        <f t="shared" si="144"/>
        <v>850</v>
      </c>
      <c r="KD43" s="23">
        <v>59</v>
      </c>
      <c r="KE43" s="23">
        <v>132</v>
      </c>
      <c r="KF43" s="23">
        <v>141</v>
      </c>
      <c r="KG43" s="23">
        <v>130</v>
      </c>
      <c r="KH43" s="23">
        <v>108</v>
      </c>
      <c r="KI43" s="23">
        <v>58</v>
      </c>
      <c r="KJ43" s="23">
        <v>53</v>
      </c>
      <c r="KK43" s="23">
        <v>118</v>
      </c>
      <c r="KL43" s="23">
        <v>68</v>
      </c>
      <c r="KM43" s="23">
        <v>59</v>
      </c>
      <c r="KN43" s="23">
        <v>78</v>
      </c>
      <c r="KO43" s="23">
        <v>74</v>
      </c>
      <c r="KP43" s="29">
        <f t="shared" si="145"/>
        <v>1078</v>
      </c>
      <c r="KQ43" s="23">
        <v>85</v>
      </c>
      <c r="KR43" s="23">
        <v>92</v>
      </c>
      <c r="KS43" s="23">
        <v>98</v>
      </c>
      <c r="KT43" s="23">
        <v>70</v>
      </c>
      <c r="KU43" s="23">
        <v>53</v>
      </c>
      <c r="KV43" s="153">
        <v>33</v>
      </c>
      <c r="KW43" s="23">
        <v>14</v>
      </c>
      <c r="KX43" s="23">
        <v>73</v>
      </c>
      <c r="KY43" s="23">
        <v>76</v>
      </c>
      <c r="KZ43" s="23">
        <v>60</v>
      </c>
      <c r="LA43" s="23">
        <v>46</v>
      </c>
      <c r="LB43" s="23">
        <v>50</v>
      </c>
      <c r="LC43" s="29">
        <f t="shared" si="146"/>
        <v>750</v>
      </c>
      <c r="LD43" s="23">
        <v>53</v>
      </c>
      <c r="LE43" s="23">
        <v>40</v>
      </c>
      <c r="LF43" s="23">
        <v>55</v>
      </c>
      <c r="LG43" s="23">
        <v>43</v>
      </c>
      <c r="LH43" s="23">
        <v>65</v>
      </c>
      <c r="LI43" s="23">
        <v>50</v>
      </c>
      <c r="LJ43" s="23">
        <v>51</v>
      </c>
      <c r="LK43" s="23">
        <v>68</v>
      </c>
      <c r="LL43" s="23">
        <v>45</v>
      </c>
      <c r="LM43" s="23">
        <v>55</v>
      </c>
      <c r="LN43" s="23">
        <v>61</v>
      </c>
      <c r="LO43" s="23">
        <v>51</v>
      </c>
      <c r="LP43" s="29">
        <f t="shared" si="147"/>
        <v>637</v>
      </c>
      <c r="LQ43" s="169">
        <v>55</v>
      </c>
      <c r="LR43" s="169">
        <v>28</v>
      </c>
      <c r="LS43" s="169">
        <v>85</v>
      </c>
      <c r="LT43" s="169">
        <v>62</v>
      </c>
      <c r="LU43" s="169">
        <v>51</v>
      </c>
      <c r="LV43" s="169">
        <v>51</v>
      </c>
      <c r="LW43" s="169">
        <v>61</v>
      </c>
      <c r="LX43" s="169">
        <v>58</v>
      </c>
      <c r="LY43" s="169">
        <v>34</v>
      </c>
      <c r="LZ43" s="169">
        <v>55</v>
      </c>
      <c r="MA43" s="169">
        <v>48</v>
      </c>
      <c r="MB43" s="169">
        <v>71</v>
      </c>
      <c r="MC43" s="29">
        <f t="shared" si="148"/>
        <v>659</v>
      </c>
      <c r="MD43" s="169">
        <v>73</v>
      </c>
      <c r="ME43" s="169">
        <v>65</v>
      </c>
      <c r="MF43" s="169">
        <v>70</v>
      </c>
      <c r="MG43" s="169">
        <v>60</v>
      </c>
      <c r="MH43" s="169">
        <v>79</v>
      </c>
      <c r="MI43" s="169">
        <v>60</v>
      </c>
      <c r="MJ43" s="169">
        <v>55</v>
      </c>
      <c r="MK43" s="169"/>
      <c r="ML43" s="169"/>
      <c r="MM43" s="169"/>
      <c r="MN43" s="169"/>
      <c r="MO43" s="169"/>
      <c r="MP43" s="29">
        <f t="shared" si="149"/>
        <v>462</v>
      </c>
    </row>
    <row r="44" spans="1:354" x14ac:dyDescent="0.25">
      <c r="A44" s="195"/>
      <c r="B44" s="197"/>
      <c r="C44" s="12" t="s">
        <v>107</v>
      </c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8">
        <f t="shared" si="123"/>
        <v>0</v>
      </c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8">
        <f t="shared" si="124"/>
        <v>0</v>
      </c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8">
        <f t="shared" si="125"/>
        <v>0</v>
      </c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9">
        <f t="shared" si="126"/>
        <v>0</v>
      </c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9">
        <f t="shared" si="127"/>
        <v>0</v>
      </c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9">
        <f t="shared" si="128"/>
        <v>0</v>
      </c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9">
        <f t="shared" si="129"/>
        <v>0</v>
      </c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9">
        <f t="shared" si="130"/>
        <v>0</v>
      </c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9">
        <f t="shared" si="131"/>
        <v>0</v>
      </c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9">
        <f t="shared" si="132"/>
        <v>0</v>
      </c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9">
        <f t="shared" si="133"/>
        <v>0</v>
      </c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9">
        <f t="shared" si="134"/>
        <v>0</v>
      </c>
      <c r="FD44" s="23">
        <v>18</v>
      </c>
      <c r="FE44" s="23">
        <v>11</v>
      </c>
      <c r="FF44" s="23">
        <v>13</v>
      </c>
      <c r="FG44" s="23">
        <v>19</v>
      </c>
      <c r="FH44" s="23">
        <v>15</v>
      </c>
      <c r="FI44" s="23">
        <v>19</v>
      </c>
      <c r="FJ44" s="23">
        <v>19</v>
      </c>
      <c r="FK44" s="23">
        <v>10</v>
      </c>
      <c r="FL44" s="23">
        <v>15</v>
      </c>
      <c r="FM44" s="23">
        <v>26</v>
      </c>
      <c r="FN44" s="23">
        <v>17</v>
      </c>
      <c r="FO44" s="23">
        <v>18</v>
      </c>
      <c r="FP44" s="28">
        <f t="shared" si="135"/>
        <v>200</v>
      </c>
      <c r="FQ44" s="23">
        <v>16</v>
      </c>
      <c r="FR44" s="23">
        <v>8</v>
      </c>
      <c r="FS44" s="23">
        <v>12</v>
      </c>
      <c r="FT44" s="23">
        <v>8</v>
      </c>
      <c r="FU44" s="23">
        <v>15</v>
      </c>
      <c r="FV44" s="23">
        <v>12</v>
      </c>
      <c r="FW44" s="23">
        <v>12</v>
      </c>
      <c r="FX44" s="23">
        <v>15</v>
      </c>
      <c r="FY44" s="23">
        <v>12</v>
      </c>
      <c r="FZ44" s="23">
        <v>12</v>
      </c>
      <c r="GA44" s="23">
        <v>15</v>
      </c>
      <c r="GB44" s="23">
        <v>18</v>
      </c>
      <c r="GC44" s="30">
        <f t="shared" si="136"/>
        <v>155</v>
      </c>
      <c r="GD44" s="23">
        <v>8</v>
      </c>
      <c r="GE44" s="23">
        <v>19</v>
      </c>
      <c r="GF44" s="23">
        <v>18</v>
      </c>
      <c r="GG44" s="23">
        <v>20</v>
      </c>
      <c r="GH44" s="23">
        <v>13</v>
      </c>
      <c r="GI44" s="23">
        <v>16</v>
      </c>
      <c r="GJ44" s="23">
        <v>14</v>
      </c>
      <c r="GK44" s="23">
        <v>15</v>
      </c>
      <c r="GL44" s="23">
        <v>13</v>
      </c>
      <c r="GM44" s="23">
        <v>11</v>
      </c>
      <c r="GN44" s="23">
        <v>10</v>
      </c>
      <c r="GO44" s="23">
        <v>6</v>
      </c>
      <c r="GP44" s="30">
        <f t="shared" si="137"/>
        <v>163</v>
      </c>
      <c r="GQ44" s="23">
        <v>25</v>
      </c>
      <c r="GR44" s="23">
        <v>19</v>
      </c>
      <c r="GS44" s="23">
        <v>17</v>
      </c>
      <c r="GT44" s="23">
        <v>17</v>
      </c>
      <c r="GU44" s="23">
        <v>13</v>
      </c>
      <c r="GV44" s="23">
        <v>14</v>
      </c>
      <c r="GW44" s="23">
        <v>11</v>
      </c>
      <c r="GX44" s="23">
        <v>9</v>
      </c>
      <c r="GY44" s="23">
        <v>7</v>
      </c>
      <c r="GZ44" s="23">
        <v>16</v>
      </c>
      <c r="HA44" s="23">
        <v>13</v>
      </c>
      <c r="HB44" s="23">
        <v>28</v>
      </c>
      <c r="HC44" s="29">
        <f t="shared" si="138"/>
        <v>189</v>
      </c>
      <c r="HD44" s="23">
        <v>11</v>
      </c>
      <c r="HE44" s="23">
        <v>19</v>
      </c>
      <c r="HF44" s="23">
        <v>20</v>
      </c>
      <c r="HG44" s="23">
        <v>16</v>
      </c>
      <c r="HH44" s="23">
        <v>23</v>
      </c>
      <c r="HI44" s="23">
        <v>13</v>
      </c>
      <c r="HJ44" s="23">
        <v>11</v>
      </c>
      <c r="HK44" s="23">
        <v>12</v>
      </c>
      <c r="HL44" s="23">
        <v>7</v>
      </c>
      <c r="HM44" s="23">
        <v>14</v>
      </c>
      <c r="HN44" s="23">
        <v>13</v>
      </c>
      <c r="HO44" s="23">
        <v>13</v>
      </c>
      <c r="HP44" s="29">
        <f t="shared" si="139"/>
        <v>172</v>
      </c>
      <c r="HQ44" s="23">
        <v>22</v>
      </c>
      <c r="HR44" s="23">
        <v>21</v>
      </c>
      <c r="HS44" s="23">
        <v>11</v>
      </c>
      <c r="HT44" s="23">
        <v>10</v>
      </c>
      <c r="HU44" s="23">
        <v>14</v>
      </c>
      <c r="HV44" s="23">
        <v>13</v>
      </c>
      <c r="HW44" s="23">
        <v>13</v>
      </c>
      <c r="HX44" s="23">
        <v>18</v>
      </c>
      <c r="HY44" s="23">
        <v>13</v>
      </c>
      <c r="HZ44" s="23">
        <v>23</v>
      </c>
      <c r="IA44" s="23">
        <v>15</v>
      </c>
      <c r="IB44" s="23">
        <v>13</v>
      </c>
      <c r="IC44" s="29">
        <f t="shared" si="140"/>
        <v>186</v>
      </c>
      <c r="ID44" s="23">
        <v>14</v>
      </c>
      <c r="IE44" s="23">
        <v>11</v>
      </c>
      <c r="IF44" s="23">
        <v>19</v>
      </c>
      <c r="IG44" s="23">
        <v>20</v>
      </c>
      <c r="IH44" s="23">
        <v>17</v>
      </c>
      <c r="II44" s="23">
        <v>13</v>
      </c>
      <c r="IJ44" s="23">
        <v>25</v>
      </c>
      <c r="IK44" s="23">
        <v>14</v>
      </c>
      <c r="IL44" s="23">
        <v>11</v>
      </c>
      <c r="IM44" s="23">
        <v>18</v>
      </c>
      <c r="IN44" s="23">
        <v>21</v>
      </c>
      <c r="IO44" s="23">
        <v>15</v>
      </c>
      <c r="IP44" s="29">
        <f t="shared" si="141"/>
        <v>198</v>
      </c>
      <c r="IQ44" s="23">
        <v>14</v>
      </c>
      <c r="IR44" s="23">
        <v>16</v>
      </c>
      <c r="IS44" s="23">
        <v>24</v>
      </c>
      <c r="IT44" s="23">
        <v>17</v>
      </c>
      <c r="IU44" s="23">
        <v>14</v>
      </c>
      <c r="IV44" s="23">
        <v>17</v>
      </c>
      <c r="IW44" s="23">
        <v>17</v>
      </c>
      <c r="IX44" s="23">
        <v>19</v>
      </c>
      <c r="IY44" s="23">
        <v>12</v>
      </c>
      <c r="IZ44" s="23">
        <v>29</v>
      </c>
      <c r="JA44" s="23">
        <v>24</v>
      </c>
      <c r="JB44" s="23">
        <v>14</v>
      </c>
      <c r="JC44" s="29">
        <f t="shared" si="142"/>
        <v>217</v>
      </c>
      <c r="JD44" s="23">
        <v>12</v>
      </c>
      <c r="JE44" s="23">
        <v>20</v>
      </c>
      <c r="JF44" s="23">
        <v>17</v>
      </c>
      <c r="JG44" s="23">
        <v>15</v>
      </c>
      <c r="JH44" s="23">
        <v>15</v>
      </c>
      <c r="JI44" s="23">
        <v>18</v>
      </c>
      <c r="JJ44" s="23">
        <v>17</v>
      </c>
      <c r="JK44" s="23">
        <v>11</v>
      </c>
      <c r="JL44" s="23">
        <v>16</v>
      </c>
      <c r="JM44" s="23">
        <v>6</v>
      </c>
      <c r="JN44" s="23">
        <v>13</v>
      </c>
      <c r="JO44" s="23">
        <v>21</v>
      </c>
      <c r="JP44" s="29">
        <f t="shared" si="143"/>
        <v>181</v>
      </c>
      <c r="JQ44" s="23">
        <v>22</v>
      </c>
      <c r="JR44" s="23">
        <v>18</v>
      </c>
      <c r="JS44" s="23">
        <v>16</v>
      </c>
      <c r="JT44" s="23">
        <v>7</v>
      </c>
      <c r="JU44" s="23">
        <v>15</v>
      </c>
      <c r="JV44" s="23">
        <v>12</v>
      </c>
      <c r="JW44" s="23">
        <v>14</v>
      </c>
      <c r="JX44" s="23">
        <v>15</v>
      </c>
      <c r="JY44" s="23">
        <v>12</v>
      </c>
      <c r="JZ44" s="23">
        <v>20</v>
      </c>
      <c r="KA44" s="23">
        <v>32</v>
      </c>
      <c r="KB44" s="23">
        <v>44</v>
      </c>
      <c r="KC44" s="29">
        <f t="shared" si="144"/>
        <v>227</v>
      </c>
      <c r="KD44" s="23">
        <v>24</v>
      </c>
      <c r="KE44" s="23">
        <v>21</v>
      </c>
      <c r="KF44" s="23">
        <v>35</v>
      </c>
      <c r="KG44" s="23">
        <v>41</v>
      </c>
      <c r="KH44" s="23">
        <v>24</v>
      </c>
      <c r="KI44" s="23">
        <v>26</v>
      </c>
      <c r="KJ44" s="23">
        <v>12</v>
      </c>
      <c r="KK44" s="23">
        <v>14</v>
      </c>
      <c r="KL44" s="23">
        <v>21</v>
      </c>
      <c r="KM44" s="23">
        <v>14</v>
      </c>
      <c r="KN44" s="23">
        <v>27</v>
      </c>
      <c r="KO44" s="23">
        <v>21</v>
      </c>
      <c r="KP44" s="29">
        <f t="shared" si="145"/>
        <v>280</v>
      </c>
      <c r="KQ44" s="23">
        <v>16</v>
      </c>
      <c r="KR44" s="23">
        <v>24</v>
      </c>
      <c r="KS44" s="23">
        <v>28</v>
      </c>
      <c r="KT44" s="23">
        <v>18</v>
      </c>
      <c r="KU44" s="23">
        <v>20</v>
      </c>
      <c r="KV44" s="153">
        <v>6</v>
      </c>
      <c r="KW44" s="23">
        <v>6</v>
      </c>
      <c r="KX44" s="23">
        <v>23</v>
      </c>
      <c r="KY44" s="23">
        <v>26</v>
      </c>
      <c r="KZ44" s="23">
        <v>21</v>
      </c>
      <c r="LA44" s="23">
        <v>21</v>
      </c>
      <c r="LB44" s="23">
        <v>16</v>
      </c>
      <c r="LC44" s="29">
        <f t="shared" si="146"/>
        <v>225</v>
      </c>
      <c r="LD44" s="23">
        <v>15</v>
      </c>
      <c r="LE44" s="23">
        <v>5</v>
      </c>
      <c r="LF44" s="23">
        <v>15</v>
      </c>
      <c r="LG44" s="23">
        <v>9</v>
      </c>
      <c r="LH44" s="23">
        <v>23</v>
      </c>
      <c r="LI44" s="23">
        <v>18</v>
      </c>
      <c r="LJ44" s="23">
        <v>9</v>
      </c>
      <c r="LK44" s="23">
        <v>19</v>
      </c>
      <c r="LL44" s="23">
        <v>21</v>
      </c>
      <c r="LM44" s="23">
        <v>25</v>
      </c>
      <c r="LN44" s="23">
        <v>22</v>
      </c>
      <c r="LO44" s="23">
        <v>13</v>
      </c>
      <c r="LP44" s="29">
        <f t="shared" si="147"/>
        <v>194</v>
      </c>
      <c r="LQ44" s="169">
        <v>16</v>
      </c>
      <c r="LR44" s="169">
        <v>16</v>
      </c>
      <c r="LS44" s="169">
        <v>11</v>
      </c>
      <c r="LT44" s="169">
        <v>23</v>
      </c>
      <c r="LU44" s="169">
        <v>20</v>
      </c>
      <c r="LV44" s="169">
        <v>12</v>
      </c>
      <c r="LW44" s="169">
        <v>17</v>
      </c>
      <c r="LX44" s="169">
        <v>17</v>
      </c>
      <c r="LY44" s="169">
        <v>14</v>
      </c>
      <c r="LZ44" s="169">
        <v>20</v>
      </c>
      <c r="MA44" s="169">
        <v>13</v>
      </c>
      <c r="MB44" s="169">
        <v>19</v>
      </c>
      <c r="MC44" s="29">
        <f t="shared" si="148"/>
        <v>198</v>
      </c>
      <c r="MD44" s="169">
        <v>16</v>
      </c>
      <c r="ME44" s="169">
        <v>18</v>
      </c>
      <c r="MF44" s="169">
        <v>11</v>
      </c>
      <c r="MG44" s="169">
        <v>24</v>
      </c>
      <c r="MH44" s="169">
        <v>14</v>
      </c>
      <c r="MI44" s="169">
        <v>11</v>
      </c>
      <c r="MJ44" s="169">
        <v>22</v>
      </c>
      <c r="MK44" s="169"/>
      <c r="ML44" s="169"/>
      <c r="MM44" s="169"/>
      <c r="MN44" s="169"/>
      <c r="MO44" s="169"/>
      <c r="MP44" s="29">
        <f t="shared" si="149"/>
        <v>116</v>
      </c>
    </row>
    <row r="45" spans="1:354" x14ac:dyDescent="0.25">
      <c r="A45" s="195"/>
      <c r="B45" s="197"/>
      <c r="C45" s="12" t="s">
        <v>108</v>
      </c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8">
        <f t="shared" si="123"/>
        <v>0</v>
      </c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8">
        <f t="shared" si="124"/>
        <v>0</v>
      </c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8">
        <f t="shared" si="125"/>
        <v>0</v>
      </c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9">
        <f t="shared" si="126"/>
        <v>0</v>
      </c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9">
        <f t="shared" si="127"/>
        <v>0</v>
      </c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9">
        <f t="shared" si="128"/>
        <v>0</v>
      </c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9">
        <f t="shared" si="129"/>
        <v>0</v>
      </c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9">
        <f t="shared" si="130"/>
        <v>0</v>
      </c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9">
        <f t="shared" si="131"/>
        <v>0</v>
      </c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9">
        <f t="shared" si="132"/>
        <v>0</v>
      </c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9">
        <f t="shared" si="133"/>
        <v>0</v>
      </c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9">
        <f t="shared" si="134"/>
        <v>0</v>
      </c>
      <c r="FD45" s="23">
        <v>8</v>
      </c>
      <c r="FE45" s="23">
        <v>10</v>
      </c>
      <c r="FF45" s="23">
        <v>12</v>
      </c>
      <c r="FG45" s="23">
        <v>5</v>
      </c>
      <c r="FH45" s="23">
        <v>6</v>
      </c>
      <c r="FI45" s="23">
        <v>8</v>
      </c>
      <c r="FJ45" s="23">
        <v>9</v>
      </c>
      <c r="FK45" s="23">
        <v>9</v>
      </c>
      <c r="FL45" s="23">
        <v>5</v>
      </c>
      <c r="FM45" s="23">
        <v>14</v>
      </c>
      <c r="FN45" s="23">
        <v>9</v>
      </c>
      <c r="FO45" s="23">
        <v>12</v>
      </c>
      <c r="FP45" s="28">
        <f t="shared" si="135"/>
        <v>107</v>
      </c>
      <c r="FQ45" s="23">
        <v>10</v>
      </c>
      <c r="FR45" s="23">
        <v>12</v>
      </c>
      <c r="FS45" s="23">
        <v>11</v>
      </c>
      <c r="FT45" s="23">
        <v>13</v>
      </c>
      <c r="FU45" s="23">
        <v>16</v>
      </c>
      <c r="FV45" s="23">
        <v>8</v>
      </c>
      <c r="FW45" s="23">
        <v>8</v>
      </c>
      <c r="FX45" s="23">
        <v>6</v>
      </c>
      <c r="FY45" s="23">
        <v>5</v>
      </c>
      <c r="FZ45" s="23">
        <v>9</v>
      </c>
      <c r="GA45" s="23">
        <v>12</v>
      </c>
      <c r="GB45" s="23">
        <v>14</v>
      </c>
      <c r="GC45" s="30">
        <f t="shared" si="136"/>
        <v>124</v>
      </c>
      <c r="GD45" s="23">
        <v>13</v>
      </c>
      <c r="GE45" s="23">
        <v>12</v>
      </c>
      <c r="GF45" s="23">
        <v>11</v>
      </c>
      <c r="GG45" s="23">
        <v>18</v>
      </c>
      <c r="GH45" s="23">
        <v>7</v>
      </c>
      <c r="GI45" s="23">
        <v>15</v>
      </c>
      <c r="GJ45" s="23">
        <v>10</v>
      </c>
      <c r="GK45" s="23">
        <v>15</v>
      </c>
      <c r="GL45" s="23">
        <v>15</v>
      </c>
      <c r="GM45" s="23">
        <v>11</v>
      </c>
      <c r="GN45" s="23">
        <v>15</v>
      </c>
      <c r="GO45" s="23">
        <v>6</v>
      </c>
      <c r="GP45" s="30">
        <f t="shared" si="137"/>
        <v>148</v>
      </c>
      <c r="GQ45" s="23">
        <v>9</v>
      </c>
      <c r="GR45" s="23">
        <v>7</v>
      </c>
      <c r="GS45" s="23">
        <v>18</v>
      </c>
      <c r="GT45" s="23">
        <v>8</v>
      </c>
      <c r="GU45" s="23">
        <v>7</v>
      </c>
      <c r="GV45" s="23">
        <v>15</v>
      </c>
      <c r="GW45" s="23">
        <v>9</v>
      </c>
      <c r="GX45" s="23">
        <v>12</v>
      </c>
      <c r="GY45" s="23">
        <v>8</v>
      </c>
      <c r="GZ45" s="23">
        <v>7</v>
      </c>
      <c r="HA45" s="23">
        <v>11</v>
      </c>
      <c r="HB45" s="23">
        <v>13</v>
      </c>
      <c r="HC45" s="29">
        <f t="shared" si="138"/>
        <v>124</v>
      </c>
      <c r="HD45" s="23">
        <v>8</v>
      </c>
      <c r="HE45" s="23">
        <v>8</v>
      </c>
      <c r="HF45" s="23">
        <v>13</v>
      </c>
      <c r="HG45" s="23">
        <v>11</v>
      </c>
      <c r="HH45" s="23">
        <v>12</v>
      </c>
      <c r="HI45" s="23">
        <v>11</v>
      </c>
      <c r="HJ45" s="23">
        <v>10</v>
      </c>
      <c r="HK45" s="23">
        <v>15</v>
      </c>
      <c r="HL45" s="23">
        <v>8</v>
      </c>
      <c r="HM45" s="23">
        <v>16</v>
      </c>
      <c r="HN45" s="23">
        <v>13</v>
      </c>
      <c r="HO45" s="23">
        <v>8</v>
      </c>
      <c r="HP45" s="29">
        <f t="shared" si="139"/>
        <v>133</v>
      </c>
      <c r="HQ45" s="23">
        <v>7</v>
      </c>
      <c r="HR45" s="23">
        <v>20</v>
      </c>
      <c r="HS45" s="23">
        <v>12</v>
      </c>
      <c r="HT45" s="23">
        <v>15</v>
      </c>
      <c r="HU45" s="23">
        <v>6</v>
      </c>
      <c r="HV45" s="23">
        <v>7</v>
      </c>
      <c r="HW45" s="23">
        <v>17</v>
      </c>
      <c r="HX45" s="23">
        <v>10</v>
      </c>
      <c r="HY45" s="23">
        <v>11</v>
      </c>
      <c r="HZ45" s="23">
        <v>12</v>
      </c>
      <c r="IA45" s="23">
        <v>11</v>
      </c>
      <c r="IB45" s="23">
        <v>9</v>
      </c>
      <c r="IC45" s="29">
        <f t="shared" si="140"/>
        <v>137</v>
      </c>
      <c r="ID45" s="23">
        <v>15</v>
      </c>
      <c r="IE45" s="23">
        <v>22</v>
      </c>
      <c r="IF45" s="23">
        <v>11</v>
      </c>
      <c r="IG45" s="23">
        <v>10</v>
      </c>
      <c r="IH45" s="23">
        <v>8</v>
      </c>
      <c r="II45" s="23">
        <v>8</v>
      </c>
      <c r="IJ45" s="23">
        <v>12</v>
      </c>
      <c r="IK45" s="23">
        <v>6</v>
      </c>
      <c r="IL45" s="23">
        <v>10</v>
      </c>
      <c r="IM45" s="23">
        <v>8</v>
      </c>
      <c r="IN45" s="23">
        <v>6</v>
      </c>
      <c r="IO45" s="23">
        <v>8</v>
      </c>
      <c r="IP45" s="29">
        <f t="shared" si="141"/>
        <v>124</v>
      </c>
      <c r="IQ45" s="23">
        <v>11</v>
      </c>
      <c r="IR45" s="23">
        <v>12</v>
      </c>
      <c r="IS45" s="23">
        <v>14</v>
      </c>
      <c r="IT45" s="23">
        <v>12</v>
      </c>
      <c r="IU45" s="23">
        <v>6</v>
      </c>
      <c r="IV45" s="23">
        <v>9</v>
      </c>
      <c r="IW45" s="23">
        <v>10</v>
      </c>
      <c r="IX45" s="23">
        <v>12</v>
      </c>
      <c r="IY45" s="23">
        <v>15</v>
      </c>
      <c r="IZ45" s="23">
        <v>5</v>
      </c>
      <c r="JA45" s="23">
        <v>9</v>
      </c>
      <c r="JB45" s="23">
        <v>11</v>
      </c>
      <c r="JC45" s="29">
        <f t="shared" si="142"/>
        <v>126</v>
      </c>
      <c r="JD45" s="23">
        <v>9</v>
      </c>
      <c r="JE45" s="23">
        <v>14</v>
      </c>
      <c r="JF45" s="23">
        <v>15</v>
      </c>
      <c r="JG45" s="23">
        <v>13</v>
      </c>
      <c r="JH45" s="23">
        <v>7</v>
      </c>
      <c r="JI45" s="23">
        <v>12</v>
      </c>
      <c r="JJ45" s="23">
        <v>10</v>
      </c>
      <c r="JK45" s="23">
        <v>4</v>
      </c>
      <c r="JL45" s="23">
        <v>10</v>
      </c>
      <c r="JM45" s="23">
        <v>7</v>
      </c>
      <c r="JN45" s="23">
        <v>11</v>
      </c>
      <c r="JO45" s="23">
        <v>8</v>
      </c>
      <c r="JP45" s="29">
        <f t="shared" si="143"/>
        <v>120</v>
      </c>
      <c r="JQ45" s="23">
        <v>15</v>
      </c>
      <c r="JR45" s="23">
        <v>9</v>
      </c>
      <c r="JS45" s="23">
        <v>11</v>
      </c>
      <c r="JT45" s="23">
        <v>9</v>
      </c>
      <c r="JU45" s="23">
        <v>8</v>
      </c>
      <c r="JV45" s="23">
        <v>13</v>
      </c>
      <c r="JW45" s="23">
        <v>8</v>
      </c>
      <c r="JX45" s="23">
        <v>11</v>
      </c>
      <c r="JY45" s="23">
        <v>20</v>
      </c>
      <c r="JZ45" s="23">
        <v>10</v>
      </c>
      <c r="KA45" s="23">
        <v>10</v>
      </c>
      <c r="KB45" s="23">
        <v>13</v>
      </c>
      <c r="KC45" s="29">
        <f t="shared" si="144"/>
        <v>137</v>
      </c>
      <c r="KD45" s="23">
        <v>12</v>
      </c>
      <c r="KE45" s="23">
        <v>22</v>
      </c>
      <c r="KF45" s="23">
        <v>15</v>
      </c>
      <c r="KG45" s="23">
        <v>21</v>
      </c>
      <c r="KH45" s="23">
        <v>9</v>
      </c>
      <c r="KI45" s="23">
        <v>14</v>
      </c>
      <c r="KJ45" s="23">
        <v>10</v>
      </c>
      <c r="KK45" s="23">
        <v>12</v>
      </c>
      <c r="KL45" s="23">
        <v>18</v>
      </c>
      <c r="KM45" s="23">
        <v>15</v>
      </c>
      <c r="KN45" s="23">
        <v>6</v>
      </c>
      <c r="KO45" s="23">
        <v>21</v>
      </c>
      <c r="KP45" s="29">
        <f t="shared" si="145"/>
        <v>175</v>
      </c>
      <c r="KQ45" s="23">
        <v>16</v>
      </c>
      <c r="KR45" s="23">
        <v>17</v>
      </c>
      <c r="KS45" s="23">
        <v>23</v>
      </c>
      <c r="KT45" s="23">
        <v>11</v>
      </c>
      <c r="KU45" s="23">
        <v>11</v>
      </c>
      <c r="KV45" s="153">
        <v>9</v>
      </c>
      <c r="KW45" s="23">
        <v>5</v>
      </c>
      <c r="KX45" s="23">
        <v>20</v>
      </c>
      <c r="KY45" s="23">
        <v>12</v>
      </c>
      <c r="KZ45" s="23">
        <v>18</v>
      </c>
      <c r="LA45" s="23">
        <v>13</v>
      </c>
      <c r="LB45" s="23">
        <v>9</v>
      </c>
      <c r="LC45" s="29">
        <f t="shared" si="146"/>
        <v>164</v>
      </c>
      <c r="LD45" s="23">
        <v>7</v>
      </c>
      <c r="LE45" s="23">
        <v>3</v>
      </c>
      <c r="LF45" s="23">
        <v>15</v>
      </c>
      <c r="LG45" s="23">
        <v>9</v>
      </c>
      <c r="LH45" s="23">
        <v>14</v>
      </c>
      <c r="LI45" s="23">
        <v>10</v>
      </c>
      <c r="LJ45" s="23">
        <v>7</v>
      </c>
      <c r="LK45" s="23">
        <v>8</v>
      </c>
      <c r="LL45" s="23">
        <v>17</v>
      </c>
      <c r="LM45" s="23">
        <v>11</v>
      </c>
      <c r="LN45" s="23">
        <v>24</v>
      </c>
      <c r="LO45" s="23">
        <v>12</v>
      </c>
      <c r="LP45" s="29">
        <f t="shared" si="147"/>
        <v>137</v>
      </c>
      <c r="LQ45" s="169">
        <v>10</v>
      </c>
      <c r="LR45" s="169">
        <v>6</v>
      </c>
      <c r="LS45" s="169">
        <v>15</v>
      </c>
      <c r="LT45" s="169">
        <v>7</v>
      </c>
      <c r="LU45" s="169">
        <v>17</v>
      </c>
      <c r="LV45" s="169">
        <v>10</v>
      </c>
      <c r="LW45" s="169">
        <v>13</v>
      </c>
      <c r="LX45" s="169">
        <v>6</v>
      </c>
      <c r="LY45" s="169">
        <v>12</v>
      </c>
      <c r="LZ45" s="169">
        <v>10</v>
      </c>
      <c r="MA45" s="169">
        <v>23</v>
      </c>
      <c r="MB45" s="169">
        <v>60</v>
      </c>
      <c r="MC45" s="29">
        <f t="shared" si="148"/>
        <v>189</v>
      </c>
      <c r="MD45" s="169">
        <v>36</v>
      </c>
      <c r="ME45" s="169">
        <v>25</v>
      </c>
      <c r="MF45" s="169">
        <v>21</v>
      </c>
      <c r="MG45" s="169">
        <v>18</v>
      </c>
      <c r="MH45" s="169">
        <v>8</v>
      </c>
      <c r="MI45" s="169">
        <v>19</v>
      </c>
      <c r="MJ45" s="169">
        <v>11</v>
      </c>
      <c r="MK45" s="169"/>
      <c r="ML45" s="169"/>
      <c r="MM45" s="169"/>
      <c r="MN45" s="169"/>
      <c r="MO45" s="169"/>
      <c r="MP45" s="29">
        <f t="shared" si="149"/>
        <v>138</v>
      </c>
    </row>
    <row r="46" spans="1:354" x14ac:dyDescent="0.25">
      <c r="A46" s="195"/>
      <c r="B46" s="197"/>
      <c r="C46" s="12" t="s">
        <v>109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8">
        <f t="shared" si="123"/>
        <v>0</v>
      </c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8">
        <f t="shared" si="124"/>
        <v>0</v>
      </c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8">
        <f t="shared" si="125"/>
        <v>0</v>
      </c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9">
        <f t="shared" si="126"/>
        <v>0</v>
      </c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9">
        <f t="shared" si="127"/>
        <v>0</v>
      </c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9">
        <f t="shared" si="128"/>
        <v>0</v>
      </c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9">
        <f t="shared" si="129"/>
        <v>0</v>
      </c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9">
        <f t="shared" si="130"/>
        <v>0</v>
      </c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9">
        <f t="shared" si="131"/>
        <v>0</v>
      </c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9">
        <f t="shared" si="132"/>
        <v>0</v>
      </c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9">
        <f t="shared" si="133"/>
        <v>0</v>
      </c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9">
        <f t="shared" si="134"/>
        <v>0</v>
      </c>
      <c r="FD46" s="23">
        <v>23</v>
      </c>
      <c r="FE46" s="23">
        <v>23</v>
      </c>
      <c r="FF46" s="23">
        <v>28</v>
      </c>
      <c r="FG46" s="23">
        <v>14</v>
      </c>
      <c r="FH46" s="23">
        <v>23</v>
      </c>
      <c r="FI46" s="23">
        <v>23</v>
      </c>
      <c r="FJ46" s="23">
        <v>33</v>
      </c>
      <c r="FK46" s="23">
        <v>28</v>
      </c>
      <c r="FL46" s="23">
        <v>17</v>
      </c>
      <c r="FM46" s="23">
        <v>26</v>
      </c>
      <c r="FN46" s="23">
        <v>24</v>
      </c>
      <c r="FO46" s="23">
        <v>30</v>
      </c>
      <c r="FP46" s="28">
        <f t="shared" si="135"/>
        <v>292</v>
      </c>
      <c r="FQ46" s="23">
        <v>37</v>
      </c>
      <c r="FR46" s="23">
        <v>18</v>
      </c>
      <c r="FS46" s="23">
        <v>26</v>
      </c>
      <c r="FT46" s="23">
        <v>30</v>
      </c>
      <c r="FU46" s="23">
        <v>29</v>
      </c>
      <c r="FV46" s="23">
        <v>17</v>
      </c>
      <c r="FW46" s="23">
        <v>18</v>
      </c>
      <c r="FX46" s="23">
        <v>28</v>
      </c>
      <c r="FY46" s="23">
        <v>24</v>
      </c>
      <c r="FZ46" s="23">
        <v>26</v>
      </c>
      <c r="GA46" s="23">
        <v>22</v>
      </c>
      <c r="GB46" s="23">
        <v>30</v>
      </c>
      <c r="GC46" s="30">
        <f t="shared" si="136"/>
        <v>305</v>
      </c>
      <c r="GD46" s="23">
        <v>17</v>
      </c>
      <c r="GE46" s="23">
        <v>21</v>
      </c>
      <c r="GF46" s="23">
        <v>17</v>
      </c>
      <c r="GG46" s="23">
        <v>42</v>
      </c>
      <c r="GH46" s="23">
        <v>21</v>
      </c>
      <c r="GI46" s="23">
        <v>42</v>
      </c>
      <c r="GJ46" s="23">
        <v>27</v>
      </c>
      <c r="GK46" s="23">
        <v>21</v>
      </c>
      <c r="GL46" s="23">
        <v>36</v>
      </c>
      <c r="GM46" s="23">
        <v>22</v>
      </c>
      <c r="GN46" s="23">
        <v>31</v>
      </c>
      <c r="GO46" s="23">
        <v>25</v>
      </c>
      <c r="GP46" s="30">
        <f t="shared" si="137"/>
        <v>322</v>
      </c>
      <c r="GQ46" s="23">
        <v>36</v>
      </c>
      <c r="GR46" s="23">
        <v>28</v>
      </c>
      <c r="GS46" s="23">
        <v>59</v>
      </c>
      <c r="GT46" s="23">
        <v>27</v>
      </c>
      <c r="GU46" s="23">
        <v>11</v>
      </c>
      <c r="GV46" s="23">
        <v>22</v>
      </c>
      <c r="GW46" s="23">
        <v>23</v>
      </c>
      <c r="GX46" s="23">
        <v>42</v>
      </c>
      <c r="GY46" s="23">
        <v>24</v>
      </c>
      <c r="GZ46" s="23">
        <v>25</v>
      </c>
      <c r="HA46" s="23">
        <v>33</v>
      </c>
      <c r="HB46" s="23">
        <v>34</v>
      </c>
      <c r="HC46" s="29">
        <f t="shared" si="138"/>
        <v>364</v>
      </c>
      <c r="HD46" s="23">
        <v>21</v>
      </c>
      <c r="HE46" s="23">
        <v>28</v>
      </c>
      <c r="HF46" s="23">
        <v>37</v>
      </c>
      <c r="HG46" s="23">
        <v>23</v>
      </c>
      <c r="HH46" s="23">
        <v>20</v>
      </c>
      <c r="HI46" s="23">
        <v>26</v>
      </c>
      <c r="HJ46" s="23">
        <v>25</v>
      </c>
      <c r="HK46" s="23">
        <v>28</v>
      </c>
      <c r="HL46" s="23">
        <v>28</v>
      </c>
      <c r="HM46" s="23">
        <v>26</v>
      </c>
      <c r="HN46" s="23">
        <v>30</v>
      </c>
      <c r="HO46" s="23">
        <v>43</v>
      </c>
      <c r="HP46" s="29">
        <f t="shared" si="139"/>
        <v>335</v>
      </c>
      <c r="HQ46" s="23">
        <v>22</v>
      </c>
      <c r="HR46" s="23">
        <v>30</v>
      </c>
      <c r="HS46" s="23">
        <v>28</v>
      </c>
      <c r="HT46" s="23">
        <v>25</v>
      </c>
      <c r="HU46" s="23">
        <v>23</v>
      </c>
      <c r="HV46" s="23">
        <v>26</v>
      </c>
      <c r="HW46" s="23">
        <v>23</v>
      </c>
      <c r="HX46" s="23">
        <v>31</v>
      </c>
      <c r="HY46" s="23">
        <v>16</v>
      </c>
      <c r="HZ46" s="23">
        <v>33</v>
      </c>
      <c r="IA46" s="23">
        <v>25</v>
      </c>
      <c r="IB46" s="23">
        <v>37</v>
      </c>
      <c r="IC46" s="29">
        <f t="shared" si="140"/>
        <v>319</v>
      </c>
      <c r="ID46" s="23">
        <v>35</v>
      </c>
      <c r="IE46" s="23">
        <v>32</v>
      </c>
      <c r="IF46" s="23">
        <v>25</v>
      </c>
      <c r="IG46" s="23">
        <v>24</v>
      </c>
      <c r="IH46" s="23">
        <v>21</v>
      </c>
      <c r="II46" s="23">
        <v>23</v>
      </c>
      <c r="IJ46" s="23">
        <v>27</v>
      </c>
      <c r="IK46" s="23">
        <v>31</v>
      </c>
      <c r="IL46" s="23">
        <v>16</v>
      </c>
      <c r="IM46" s="23">
        <v>37</v>
      </c>
      <c r="IN46" s="23">
        <v>27</v>
      </c>
      <c r="IO46" s="23">
        <v>18</v>
      </c>
      <c r="IP46" s="29">
        <f t="shared" si="141"/>
        <v>316</v>
      </c>
      <c r="IQ46" s="23">
        <v>36</v>
      </c>
      <c r="IR46" s="23">
        <v>24</v>
      </c>
      <c r="IS46" s="23">
        <v>15</v>
      </c>
      <c r="IT46" s="23">
        <v>30</v>
      </c>
      <c r="IU46" s="23">
        <v>15</v>
      </c>
      <c r="IV46" s="23">
        <v>26</v>
      </c>
      <c r="IW46" s="23">
        <v>21</v>
      </c>
      <c r="IX46" s="23">
        <v>17</v>
      </c>
      <c r="IY46" s="23">
        <v>25</v>
      </c>
      <c r="IZ46" s="23">
        <v>30</v>
      </c>
      <c r="JA46" s="23">
        <v>36</v>
      </c>
      <c r="JB46" s="23">
        <v>23</v>
      </c>
      <c r="JC46" s="29">
        <f t="shared" si="142"/>
        <v>298</v>
      </c>
      <c r="JD46" s="23">
        <v>30</v>
      </c>
      <c r="JE46" s="23">
        <v>36</v>
      </c>
      <c r="JF46" s="23">
        <v>41</v>
      </c>
      <c r="JG46" s="23">
        <v>36</v>
      </c>
      <c r="JH46" s="23">
        <v>28</v>
      </c>
      <c r="JI46" s="23">
        <v>35</v>
      </c>
      <c r="JJ46" s="23">
        <v>28</v>
      </c>
      <c r="JK46" s="23">
        <v>11</v>
      </c>
      <c r="JL46" s="23">
        <v>24</v>
      </c>
      <c r="JM46" s="23">
        <v>24</v>
      </c>
      <c r="JN46" s="23">
        <v>22</v>
      </c>
      <c r="JO46" s="23">
        <v>17</v>
      </c>
      <c r="JP46" s="29">
        <f t="shared" si="143"/>
        <v>332</v>
      </c>
      <c r="JQ46" s="23">
        <v>37</v>
      </c>
      <c r="JR46" s="23">
        <v>31</v>
      </c>
      <c r="JS46" s="23">
        <v>20</v>
      </c>
      <c r="JT46" s="23">
        <v>15</v>
      </c>
      <c r="JU46" s="23">
        <v>26</v>
      </c>
      <c r="JV46" s="23">
        <v>45</v>
      </c>
      <c r="JW46" s="23">
        <v>28</v>
      </c>
      <c r="JX46" s="23">
        <v>31</v>
      </c>
      <c r="JY46" s="23">
        <v>38</v>
      </c>
      <c r="JZ46" s="23">
        <v>27</v>
      </c>
      <c r="KA46" s="23">
        <v>50</v>
      </c>
      <c r="KB46" s="23">
        <v>74</v>
      </c>
      <c r="KC46" s="29">
        <f t="shared" si="144"/>
        <v>422</v>
      </c>
      <c r="KD46" s="23">
        <v>22</v>
      </c>
      <c r="KE46" s="23">
        <v>61</v>
      </c>
      <c r="KF46" s="23">
        <v>96</v>
      </c>
      <c r="KG46" s="23">
        <v>54</v>
      </c>
      <c r="KH46" s="23">
        <v>45</v>
      </c>
      <c r="KI46" s="23">
        <v>27</v>
      </c>
      <c r="KJ46" s="23">
        <v>13</v>
      </c>
      <c r="KK46" s="23">
        <v>13</v>
      </c>
      <c r="KL46" s="23">
        <v>49</v>
      </c>
      <c r="KM46" s="23">
        <v>20</v>
      </c>
      <c r="KN46" s="23">
        <v>52</v>
      </c>
      <c r="KO46" s="23">
        <v>31</v>
      </c>
      <c r="KP46" s="29">
        <f t="shared" si="145"/>
        <v>483</v>
      </c>
      <c r="KQ46" s="23">
        <v>46</v>
      </c>
      <c r="KR46" s="23">
        <v>35</v>
      </c>
      <c r="KS46" s="23">
        <v>35</v>
      </c>
      <c r="KT46" s="23">
        <v>23</v>
      </c>
      <c r="KU46" s="23">
        <v>28</v>
      </c>
      <c r="KV46" s="153">
        <v>16</v>
      </c>
      <c r="KW46" s="23">
        <v>0</v>
      </c>
      <c r="KX46" s="23">
        <v>49</v>
      </c>
      <c r="KY46" s="23">
        <v>14</v>
      </c>
      <c r="KZ46" s="23">
        <v>17</v>
      </c>
      <c r="LA46" s="23">
        <v>85</v>
      </c>
      <c r="LB46" s="23">
        <v>20</v>
      </c>
      <c r="LC46" s="29">
        <f t="shared" si="146"/>
        <v>368</v>
      </c>
      <c r="LD46" s="23">
        <v>22</v>
      </c>
      <c r="LE46" s="23">
        <v>19</v>
      </c>
      <c r="LF46" s="23">
        <v>20</v>
      </c>
      <c r="LG46" s="23">
        <v>26</v>
      </c>
      <c r="LH46" s="23">
        <v>50</v>
      </c>
      <c r="LI46" s="23">
        <v>22</v>
      </c>
      <c r="LJ46" s="23">
        <v>29</v>
      </c>
      <c r="LK46" s="23">
        <v>46</v>
      </c>
      <c r="LL46" s="23">
        <v>20</v>
      </c>
      <c r="LM46" s="23">
        <v>30</v>
      </c>
      <c r="LN46" s="23">
        <v>30</v>
      </c>
      <c r="LO46" s="23">
        <v>18</v>
      </c>
      <c r="LP46" s="29">
        <f t="shared" si="147"/>
        <v>332</v>
      </c>
      <c r="LQ46" s="169">
        <v>32</v>
      </c>
      <c r="LR46" s="169">
        <v>23</v>
      </c>
      <c r="LS46" s="169">
        <v>30</v>
      </c>
      <c r="LT46" s="169">
        <v>0</v>
      </c>
      <c r="LU46" s="169">
        <v>41</v>
      </c>
      <c r="LV46" s="169">
        <v>27</v>
      </c>
      <c r="LW46" s="169">
        <v>29</v>
      </c>
      <c r="LX46" s="169">
        <v>31</v>
      </c>
      <c r="LY46" s="169">
        <v>20</v>
      </c>
      <c r="LZ46" s="169">
        <v>0</v>
      </c>
      <c r="MA46" s="169">
        <v>0</v>
      </c>
      <c r="MB46" s="169">
        <v>93</v>
      </c>
      <c r="MC46" s="29">
        <f t="shared" si="148"/>
        <v>326</v>
      </c>
      <c r="MD46" s="169">
        <v>51</v>
      </c>
      <c r="ME46" s="169">
        <v>75</v>
      </c>
      <c r="MF46" s="169">
        <v>46</v>
      </c>
      <c r="MG46" s="169">
        <v>37</v>
      </c>
      <c r="MH46" s="169">
        <v>27</v>
      </c>
      <c r="MI46" s="169">
        <v>27</v>
      </c>
      <c r="MJ46" s="169">
        <v>33</v>
      </c>
      <c r="MK46" s="169"/>
      <c r="ML46" s="169"/>
      <c r="MM46" s="169"/>
      <c r="MN46" s="169"/>
      <c r="MO46" s="169"/>
      <c r="MP46" s="29">
        <f t="shared" si="149"/>
        <v>296</v>
      </c>
    </row>
    <row r="47" spans="1:354" x14ac:dyDescent="0.25">
      <c r="A47" s="195"/>
      <c r="B47" s="197"/>
      <c r="C47" s="12" t="s">
        <v>110</v>
      </c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8">
        <f t="shared" si="123"/>
        <v>0</v>
      </c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8">
        <f t="shared" si="124"/>
        <v>0</v>
      </c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8">
        <f t="shared" si="125"/>
        <v>0</v>
      </c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9">
        <f t="shared" si="126"/>
        <v>0</v>
      </c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9">
        <f t="shared" si="127"/>
        <v>0</v>
      </c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9">
        <f t="shared" si="128"/>
        <v>0</v>
      </c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9">
        <f t="shared" si="129"/>
        <v>0</v>
      </c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9">
        <f t="shared" si="130"/>
        <v>0</v>
      </c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9">
        <f t="shared" si="131"/>
        <v>0</v>
      </c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9">
        <f t="shared" si="132"/>
        <v>0</v>
      </c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9">
        <f t="shared" si="133"/>
        <v>0</v>
      </c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9">
        <f t="shared" si="134"/>
        <v>0</v>
      </c>
      <c r="FD47" s="23">
        <v>21</v>
      </c>
      <c r="FE47" s="23">
        <v>20</v>
      </c>
      <c r="FF47" s="23">
        <v>15</v>
      </c>
      <c r="FG47" s="23">
        <v>17</v>
      </c>
      <c r="FH47" s="23">
        <v>13</v>
      </c>
      <c r="FI47" s="23">
        <v>13</v>
      </c>
      <c r="FJ47" s="23">
        <v>13</v>
      </c>
      <c r="FK47" s="23">
        <v>13</v>
      </c>
      <c r="FL47" s="23">
        <v>10</v>
      </c>
      <c r="FM47" s="23">
        <v>21</v>
      </c>
      <c r="FN47" s="23">
        <v>13</v>
      </c>
      <c r="FO47" s="23">
        <v>20</v>
      </c>
      <c r="FP47" s="28">
        <f t="shared" si="135"/>
        <v>189</v>
      </c>
      <c r="FQ47" s="23">
        <v>15</v>
      </c>
      <c r="FR47" s="23">
        <v>25</v>
      </c>
      <c r="FS47" s="23">
        <v>20</v>
      </c>
      <c r="FT47" s="23">
        <v>21</v>
      </c>
      <c r="FU47" s="23">
        <v>11</v>
      </c>
      <c r="FV47" s="23">
        <v>10</v>
      </c>
      <c r="FW47" s="23">
        <v>14</v>
      </c>
      <c r="FX47" s="23">
        <v>15</v>
      </c>
      <c r="FY47" s="23">
        <v>14</v>
      </c>
      <c r="FZ47" s="23">
        <v>17</v>
      </c>
      <c r="GA47" s="23">
        <v>9</v>
      </c>
      <c r="GB47" s="23">
        <v>18</v>
      </c>
      <c r="GC47" s="30">
        <f t="shared" si="136"/>
        <v>189</v>
      </c>
      <c r="GD47" s="23">
        <v>16</v>
      </c>
      <c r="GE47" s="23">
        <v>14</v>
      </c>
      <c r="GF47" s="23">
        <v>14</v>
      </c>
      <c r="GG47" s="23">
        <v>13</v>
      </c>
      <c r="GH47" s="23">
        <v>20</v>
      </c>
      <c r="GI47" s="23">
        <v>19</v>
      </c>
      <c r="GJ47" s="23">
        <v>23</v>
      </c>
      <c r="GK47" s="23">
        <v>15</v>
      </c>
      <c r="GL47" s="23">
        <v>10</v>
      </c>
      <c r="GM47" s="23">
        <v>14</v>
      </c>
      <c r="GN47" s="23">
        <v>16</v>
      </c>
      <c r="GO47" s="23">
        <v>23</v>
      </c>
      <c r="GP47" s="30">
        <f t="shared" si="137"/>
        <v>197</v>
      </c>
      <c r="GQ47" s="23">
        <v>19</v>
      </c>
      <c r="GR47" s="23">
        <v>20</v>
      </c>
      <c r="GS47" s="23">
        <v>19</v>
      </c>
      <c r="GT47" s="23">
        <v>17</v>
      </c>
      <c r="GU47" s="23">
        <v>13</v>
      </c>
      <c r="GV47" s="23">
        <v>52</v>
      </c>
      <c r="GW47" s="23">
        <v>12</v>
      </c>
      <c r="GX47" s="23">
        <v>16</v>
      </c>
      <c r="GY47" s="23">
        <v>21</v>
      </c>
      <c r="GZ47" s="23">
        <v>12</v>
      </c>
      <c r="HA47" s="23">
        <v>17</v>
      </c>
      <c r="HB47" s="23">
        <v>22</v>
      </c>
      <c r="HC47" s="29">
        <f t="shared" si="138"/>
        <v>240</v>
      </c>
      <c r="HD47" s="23">
        <v>13</v>
      </c>
      <c r="HE47" s="23">
        <v>16</v>
      </c>
      <c r="HF47" s="23">
        <v>18</v>
      </c>
      <c r="HG47" s="23">
        <v>20</v>
      </c>
      <c r="HH47" s="23">
        <v>22</v>
      </c>
      <c r="HI47" s="23">
        <v>13</v>
      </c>
      <c r="HJ47" s="23">
        <v>18</v>
      </c>
      <c r="HK47" s="23">
        <v>12</v>
      </c>
      <c r="HL47" s="23">
        <v>16</v>
      </c>
      <c r="HM47" s="23">
        <v>22</v>
      </c>
      <c r="HN47" s="23">
        <v>17</v>
      </c>
      <c r="HO47" s="23">
        <v>11</v>
      </c>
      <c r="HP47" s="29">
        <f t="shared" si="139"/>
        <v>198</v>
      </c>
      <c r="HQ47" s="23">
        <v>19</v>
      </c>
      <c r="HR47" s="23">
        <v>14</v>
      </c>
      <c r="HS47" s="23">
        <v>25</v>
      </c>
      <c r="HT47" s="23">
        <v>26</v>
      </c>
      <c r="HU47" s="23">
        <v>10</v>
      </c>
      <c r="HV47" s="23">
        <v>12</v>
      </c>
      <c r="HW47" s="23">
        <v>14</v>
      </c>
      <c r="HX47" s="23">
        <v>16</v>
      </c>
      <c r="HY47" s="23">
        <v>17</v>
      </c>
      <c r="HZ47" s="23">
        <v>20</v>
      </c>
      <c r="IA47" s="23">
        <v>18</v>
      </c>
      <c r="IB47" s="23">
        <v>9</v>
      </c>
      <c r="IC47" s="29">
        <f t="shared" si="140"/>
        <v>200</v>
      </c>
      <c r="ID47" s="23">
        <v>29</v>
      </c>
      <c r="IE47" s="23">
        <v>15</v>
      </c>
      <c r="IF47" s="23">
        <v>26</v>
      </c>
      <c r="IG47" s="23">
        <v>20</v>
      </c>
      <c r="IH47" s="23">
        <v>20</v>
      </c>
      <c r="II47" s="23">
        <v>10</v>
      </c>
      <c r="IJ47" s="23">
        <v>22</v>
      </c>
      <c r="IK47" s="23">
        <v>17</v>
      </c>
      <c r="IL47" s="23">
        <v>17</v>
      </c>
      <c r="IM47" s="23">
        <v>19</v>
      </c>
      <c r="IN47" s="23">
        <v>23</v>
      </c>
      <c r="IO47" s="23">
        <v>14</v>
      </c>
      <c r="IP47" s="29">
        <f t="shared" si="141"/>
        <v>232</v>
      </c>
      <c r="IQ47" s="23">
        <v>12</v>
      </c>
      <c r="IR47" s="23">
        <v>25</v>
      </c>
      <c r="IS47" s="23">
        <v>20</v>
      </c>
      <c r="IT47" s="23">
        <v>16</v>
      </c>
      <c r="IU47" s="23">
        <v>21</v>
      </c>
      <c r="IV47" s="23">
        <v>14</v>
      </c>
      <c r="IW47" s="23">
        <v>14</v>
      </c>
      <c r="IX47" s="23">
        <v>12</v>
      </c>
      <c r="IY47" s="23">
        <v>15</v>
      </c>
      <c r="IZ47" s="23">
        <v>13</v>
      </c>
      <c r="JA47" s="23">
        <v>24</v>
      </c>
      <c r="JB47" s="23">
        <v>8</v>
      </c>
      <c r="JC47" s="29">
        <f t="shared" si="142"/>
        <v>194</v>
      </c>
      <c r="JD47" s="23">
        <v>16</v>
      </c>
      <c r="JE47" s="23">
        <v>21</v>
      </c>
      <c r="JF47" s="23">
        <v>18</v>
      </c>
      <c r="JG47" s="23">
        <v>18</v>
      </c>
      <c r="JH47" s="23">
        <v>17</v>
      </c>
      <c r="JI47" s="23">
        <v>22</v>
      </c>
      <c r="JJ47" s="23">
        <v>18</v>
      </c>
      <c r="JK47" s="23">
        <v>19</v>
      </c>
      <c r="JL47" s="23">
        <v>14</v>
      </c>
      <c r="JM47" s="23">
        <v>13</v>
      </c>
      <c r="JN47" s="23">
        <v>18</v>
      </c>
      <c r="JO47" s="23">
        <v>17</v>
      </c>
      <c r="JP47" s="29">
        <f t="shared" si="143"/>
        <v>211</v>
      </c>
      <c r="JQ47" s="23">
        <v>16</v>
      </c>
      <c r="JR47" s="23">
        <v>11</v>
      </c>
      <c r="JS47" s="23">
        <v>9</v>
      </c>
      <c r="JT47" s="23">
        <v>18</v>
      </c>
      <c r="JU47" s="23">
        <v>12</v>
      </c>
      <c r="JV47" s="23">
        <v>17</v>
      </c>
      <c r="JW47" s="23">
        <v>18</v>
      </c>
      <c r="JX47" s="23">
        <v>17</v>
      </c>
      <c r="JY47" s="23">
        <v>18</v>
      </c>
      <c r="JZ47" s="23">
        <v>25</v>
      </c>
      <c r="KA47" s="23">
        <v>24</v>
      </c>
      <c r="KB47" s="23">
        <v>41</v>
      </c>
      <c r="KC47" s="29">
        <f t="shared" si="144"/>
        <v>226</v>
      </c>
      <c r="KD47" s="23">
        <v>27</v>
      </c>
      <c r="KE47" s="23">
        <v>19</v>
      </c>
      <c r="KF47" s="23">
        <v>59</v>
      </c>
      <c r="KG47" s="23">
        <v>27</v>
      </c>
      <c r="KH47" s="23">
        <v>26</v>
      </c>
      <c r="KI47" s="23">
        <v>17</v>
      </c>
      <c r="KJ47" s="23">
        <v>15</v>
      </c>
      <c r="KK47" s="23">
        <v>18</v>
      </c>
      <c r="KL47" s="23">
        <v>27</v>
      </c>
      <c r="KM47" s="23">
        <v>26</v>
      </c>
      <c r="KN47" s="23">
        <v>15</v>
      </c>
      <c r="KO47" s="23">
        <v>22</v>
      </c>
      <c r="KP47" s="29">
        <f t="shared" si="145"/>
        <v>298</v>
      </c>
      <c r="KQ47" s="23">
        <v>17</v>
      </c>
      <c r="KR47" s="23">
        <v>25</v>
      </c>
      <c r="KS47" s="23">
        <v>33</v>
      </c>
      <c r="KT47" s="23">
        <v>14</v>
      </c>
      <c r="KU47" s="23">
        <v>10</v>
      </c>
      <c r="KV47" s="153">
        <v>5</v>
      </c>
      <c r="KW47" s="23">
        <v>0</v>
      </c>
      <c r="KX47" s="23">
        <v>25</v>
      </c>
      <c r="KY47" s="23">
        <v>30</v>
      </c>
      <c r="KZ47" s="23">
        <v>17</v>
      </c>
      <c r="LA47" s="23">
        <v>18</v>
      </c>
      <c r="LB47" s="23">
        <v>20</v>
      </c>
      <c r="LC47" s="29">
        <f t="shared" si="146"/>
        <v>214</v>
      </c>
      <c r="LD47" s="23">
        <v>11</v>
      </c>
      <c r="LE47" s="23">
        <v>6</v>
      </c>
      <c r="LF47" s="23">
        <v>19</v>
      </c>
      <c r="LG47" s="23">
        <v>13</v>
      </c>
      <c r="LH47" s="23">
        <v>36</v>
      </c>
      <c r="LI47" s="23">
        <v>15</v>
      </c>
      <c r="LJ47" s="23">
        <v>12</v>
      </c>
      <c r="LK47" s="23">
        <v>26</v>
      </c>
      <c r="LL47" s="23">
        <v>12</v>
      </c>
      <c r="LM47" s="23">
        <v>25</v>
      </c>
      <c r="LN47" s="23">
        <v>17</v>
      </c>
      <c r="LO47" s="23">
        <v>20</v>
      </c>
      <c r="LP47" s="29">
        <f t="shared" si="147"/>
        <v>212</v>
      </c>
      <c r="LQ47" s="169">
        <v>31</v>
      </c>
      <c r="LR47" s="169">
        <v>12</v>
      </c>
      <c r="LS47" s="169">
        <v>22</v>
      </c>
      <c r="LT47" s="169">
        <v>19</v>
      </c>
      <c r="LU47" s="169">
        <v>25</v>
      </c>
      <c r="LV47" s="169">
        <v>15</v>
      </c>
      <c r="LW47" s="169">
        <v>17</v>
      </c>
      <c r="LX47" s="169">
        <v>17</v>
      </c>
      <c r="LY47" s="169">
        <v>8</v>
      </c>
      <c r="LZ47" s="169">
        <v>0</v>
      </c>
      <c r="MA47" s="169">
        <v>0</v>
      </c>
      <c r="MB47" s="169">
        <v>80</v>
      </c>
      <c r="MC47" s="29">
        <f t="shared" si="148"/>
        <v>246</v>
      </c>
      <c r="MD47" s="169">
        <v>56</v>
      </c>
      <c r="ME47" s="169">
        <v>74</v>
      </c>
      <c r="MF47" s="169">
        <v>37</v>
      </c>
      <c r="MG47" s="169">
        <v>29</v>
      </c>
      <c r="MH47" s="169">
        <v>21</v>
      </c>
      <c r="MI47" s="169">
        <v>17</v>
      </c>
      <c r="MJ47" s="169">
        <v>18</v>
      </c>
      <c r="MK47" s="169"/>
      <c r="ML47" s="169"/>
      <c r="MM47" s="169"/>
      <c r="MN47" s="169"/>
      <c r="MO47" s="169"/>
      <c r="MP47" s="29">
        <f t="shared" si="149"/>
        <v>252</v>
      </c>
    </row>
    <row r="48" spans="1:354" x14ac:dyDescent="0.25">
      <c r="A48" s="195"/>
      <c r="B48" s="197"/>
      <c r="C48" s="12" t="s">
        <v>111</v>
      </c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8">
        <f t="shared" si="123"/>
        <v>0</v>
      </c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8">
        <f t="shared" si="124"/>
        <v>0</v>
      </c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8">
        <f t="shared" si="125"/>
        <v>0</v>
      </c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9">
        <f t="shared" si="126"/>
        <v>0</v>
      </c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9">
        <f t="shared" si="127"/>
        <v>0</v>
      </c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9">
        <f t="shared" si="128"/>
        <v>0</v>
      </c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9">
        <f t="shared" si="129"/>
        <v>0</v>
      </c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9">
        <f t="shared" si="130"/>
        <v>0</v>
      </c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9">
        <f t="shared" si="131"/>
        <v>0</v>
      </c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9">
        <f t="shared" si="132"/>
        <v>0</v>
      </c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9">
        <f t="shared" si="133"/>
        <v>0</v>
      </c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9">
        <f t="shared" si="134"/>
        <v>0</v>
      </c>
      <c r="FD48" s="23">
        <v>20</v>
      </c>
      <c r="FE48" s="23">
        <v>13</v>
      </c>
      <c r="FF48" s="23">
        <v>11</v>
      </c>
      <c r="FG48" s="23">
        <v>6</v>
      </c>
      <c r="FH48" s="23">
        <v>10</v>
      </c>
      <c r="FI48" s="23">
        <v>9</v>
      </c>
      <c r="FJ48" s="23">
        <v>10</v>
      </c>
      <c r="FK48" s="23">
        <v>11</v>
      </c>
      <c r="FL48" s="23">
        <v>11</v>
      </c>
      <c r="FM48" s="23">
        <v>13</v>
      </c>
      <c r="FN48" s="23">
        <v>8</v>
      </c>
      <c r="FO48" s="23">
        <v>17</v>
      </c>
      <c r="FP48" s="28">
        <f t="shared" si="135"/>
        <v>139</v>
      </c>
      <c r="FQ48" s="23">
        <v>11</v>
      </c>
      <c r="FR48" s="23">
        <v>18</v>
      </c>
      <c r="FS48" s="23">
        <v>9</v>
      </c>
      <c r="FT48" s="23">
        <v>10</v>
      </c>
      <c r="FU48" s="23">
        <v>11</v>
      </c>
      <c r="FV48" s="23">
        <v>13</v>
      </c>
      <c r="FW48" s="23">
        <v>15</v>
      </c>
      <c r="FX48" s="23">
        <v>14</v>
      </c>
      <c r="FY48" s="23">
        <v>8</v>
      </c>
      <c r="FZ48" s="23">
        <v>13</v>
      </c>
      <c r="GA48" s="23">
        <v>7</v>
      </c>
      <c r="GB48" s="23">
        <v>5</v>
      </c>
      <c r="GC48" s="30">
        <f t="shared" si="136"/>
        <v>134</v>
      </c>
      <c r="GD48" s="23">
        <v>9</v>
      </c>
      <c r="GE48" s="23">
        <v>11</v>
      </c>
      <c r="GF48" s="23">
        <v>11</v>
      </c>
      <c r="GG48" s="23">
        <v>14</v>
      </c>
      <c r="GH48" s="23">
        <v>4</v>
      </c>
      <c r="GI48" s="23">
        <v>18</v>
      </c>
      <c r="GJ48" s="23">
        <v>18</v>
      </c>
      <c r="GK48" s="23">
        <v>12</v>
      </c>
      <c r="GL48" s="23">
        <v>7</v>
      </c>
      <c r="GM48" s="23">
        <v>13</v>
      </c>
      <c r="GN48" s="23">
        <v>20</v>
      </c>
      <c r="GO48" s="23">
        <v>16</v>
      </c>
      <c r="GP48" s="30">
        <f t="shared" si="137"/>
        <v>153</v>
      </c>
      <c r="GQ48" s="23">
        <v>17</v>
      </c>
      <c r="GR48" s="23">
        <v>11</v>
      </c>
      <c r="GS48" s="23">
        <v>10</v>
      </c>
      <c r="GT48" s="23">
        <v>12</v>
      </c>
      <c r="GU48" s="23">
        <v>13</v>
      </c>
      <c r="GV48" s="23">
        <v>14</v>
      </c>
      <c r="GW48" s="23">
        <v>6</v>
      </c>
      <c r="GX48" s="23">
        <v>15</v>
      </c>
      <c r="GY48" s="23">
        <v>11</v>
      </c>
      <c r="GZ48" s="23">
        <v>7</v>
      </c>
      <c r="HA48" s="23">
        <v>17</v>
      </c>
      <c r="HB48" s="23">
        <v>13</v>
      </c>
      <c r="HC48" s="29">
        <f t="shared" si="138"/>
        <v>146</v>
      </c>
      <c r="HD48" s="23">
        <v>8</v>
      </c>
      <c r="HE48" s="23">
        <v>19</v>
      </c>
      <c r="HF48" s="23">
        <v>11</v>
      </c>
      <c r="HG48" s="23">
        <v>16</v>
      </c>
      <c r="HH48" s="23">
        <v>8</v>
      </c>
      <c r="HI48" s="23">
        <v>15</v>
      </c>
      <c r="HJ48" s="23">
        <v>9</v>
      </c>
      <c r="HK48" s="23">
        <v>15</v>
      </c>
      <c r="HL48" s="23">
        <v>7</v>
      </c>
      <c r="HM48" s="23">
        <v>14</v>
      </c>
      <c r="HN48" s="23">
        <v>11</v>
      </c>
      <c r="HO48" s="23">
        <v>17</v>
      </c>
      <c r="HP48" s="29">
        <f t="shared" si="139"/>
        <v>150</v>
      </c>
      <c r="HQ48" s="23">
        <v>9</v>
      </c>
      <c r="HR48" s="23">
        <v>14</v>
      </c>
      <c r="HS48" s="23">
        <v>15</v>
      </c>
      <c r="HT48" s="23">
        <v>19</v>
      </c>
      <c r="HU48" s="23">
        <v>13</v>
      </c>
      <c r="HV48" s="23">
        <v>20</v>
      </c>
      <c r="HW48" s="23">
        <v>18</v>
      </c>
      <c r="HX48" s="23">
        <v>13</v>
      </c>
      <c r="HY48" s="23">
        <v>12</v>
      </c>
      <c r="HZ48" s="23">
        <v>14</v>
      </c>
      <c r="IA48" s="23">
        <v>9</v>
      </c>
      <c r="IB48" s="23">
        <v>23</v>
      </c>
      <c r="IC48" s="29">
        <f t="shared" si="140"/>
        <v>179</v>
      </c>
      <c r="ID48" s="23">
        <v>24</v>
      </c>
      <c r="IE48" s="23">
        <v>26</v>
      </c>
      <c r="IF48" s="23">
        <v>16</v>
      </c>
      <c r="IG48" s="23">
        <v>13</v>
      </c>
      <c r="IH48" s="23">
        <v>11</v>
      </c>
      <c r="II48" s="23">
        <v>9</v>
      </c>
      <c r="IJ48" s="23">
        <v>16</v>
      </c>
      <c r="IK48" s="23">
        <v>19</v>
      </c>
      <c r="IL48" s="23">
        <v>13</v>
      </c>
      <c r="IM48" s="23">
        <v>16</v>
      </c>
      <c r="IN48" s="23">
        <v>12</v>
      </c>
      <c r="IO48" s="23">
        <v>17</v>
      </c>
      <c r="IP48" s="29">
        <f t="shared" si="141"/>
        <v>192</v>
      </c>
      <c r="IQ48" s="23">
        <v>16</v>
      </c>
      <c r="IR48" s="23">
        <v>18</v>
      </c>
      <c r="IS48" s="23">
        <v>11</v>
      </c>
      <c r="IT48" s="23">
        <v>12</v>
      </c>
      <c r="IU48" s="23">
        <v>13</v>
      </c>
      <c r="IV48" s="23">
        <v>13</v>
      </c>
      <c r="IW48" s="23">
        <v>9</v>
      </c>
      <c r="IX48" s="23">
        <v>11</v>
      </c>
      <c r="IY48" s="23">
        <v>17</v>
      </c>
      <c r="IZ48" s="23">
        <v>16</v>
      </c>
      <c r="JA48" s="23">
        <v>13</v>
      </c>
      <c r="JB48" s="23">
        <v>12</v>
      </c>
      <c r="JC48" s="29">
        <f t="shared" si="142"/>
        <v>161</v>
      </c>
      <c r="JD48" s="23">
        <v>14</v>
      </c>
      <c r="JE48" s="23">
        <v>16</v>
      </c>
      <c r="JF48" s="23">
        <v>9</v>
      </c>
      <c r="JG48" s="23">
        <v>15</v>
      </c>
      <c r="JH48" s="23">
        <v>8</v>
      </c>
      <c r="JI48" s="23">
        <v>13</v>
      </c>
      <c r="JJ48" s="23">
        <v>10</v>
      </c>
      <c r="JK48" s="23">
        <v>9</v>
      </c>
      <c r="JL48" s="23">
        <v>16</v>
      </c>
      <c r="JM48" s="23">
        <v>10</v>
      </c>
      <c r="JN48" s="23">
        <v>10</v>
      </c>
      <c r="JO48" s="23">
        <v>10</v>
      </c>
      <c r="JP48" s="29">
        <f t="shared" si="143"/>
        <v>140</v>
      </c>
      <c r="JQ48" s="23">
        <v>21</v>
      </c>
      <c r="JR48" s="23">
        <v>12</v>
      </c>
      <c r="JS48" s="23">
        <v>9</v>
      </c>
      <c r="JT48" s="23">
        <v>14</v>
      </c>
      <c r="JU48" s="23">
        <v>13</v>
      </c>
      <c r="JV48" s="23">
        <v>19</v>
      </c>
      <c r="JW48" s="23">
        <v>15</v>
      </c>
      <c r="JX48" s="23">
        <v>7</v>
      </c>
      <c r="JY48" s="23">
        <v>11</v>
      </c>
      <c r="JZ48" s="23">
        <v>14</v>
      </c>
      <c r="KA48" s="23">
        <v>27</v>
      </c>
      <c r="KB48" s="23">
        <v>22</v>
      </c>
      <c r="KC48" s="29">
        <f t="shared" si="144"/>
        <v>184</v>
      </c>
      <c r="KD48" s="23">
        <v>12</v>
      </c>
      <c r="KE48" s="23">
        <v>31</v>
      </c>
      <c r="KF48" s="23">
        <v>42</v>
      </c>
      <c r="KG48" s="23">
        <v>27</v>
      </c>
      <c r="KH48" s="23">
        <v>26</v>
      </c>
      <c r="KI48" s="23">
        <v>16</v>
      </c>
      <c r="KJ48" s="23">
        <v>20</v>
      </c>
      <c r="KK48" s="23">
        <v>18</v>
      </c>
      <c r="KL48" s="23">
        <v>14</v>
      </c>
      <c r="KM48" s="23">
        <v>13</v>
      </c>
      <c r="KN48" s="23">
        <v>13</v>
      </c>
      <c r="KO48" s="23">
        <v>17</v>
      </c>
      <c r="KP48" s="29">
        <f t="shared" si="145"/>
        <v>249</v>
      </c>
      <c r="KQ48" s="23">
        <v>16</v>
      </c>
      <c r="KR48" s="23">
        <v>14</v>
      </c>
      <c r="KS48" s="23">
        <v>17</v>
      </c>
      <c r="KT48" s="23">
        <v>14</v>
      </c>
      <c r="KU48" s="23">
        <v>16</v>
      </c>
      <c r="KV48" s="153">
        <v>4</v>
      </c>
      <c r="KW48" s="23">
        <v>2</v>
      </c>
      <c r="KX48" s="23">
        <v>14</v>
      </c>
      <c r="KY48" s="23">
        <v>17</v>
      </c>
      <c r="KZ48" s="23">
        <v>16</v>
      </c>
      <c r="LA48" s="23">
        <v>9</v>
      </c>
      <c r="LB48" s="23">
        <v>12</v>
      </c>
      <c r="LC48" s="29">
        <f t="shared" si="146"/>
        <v>151</v>
      </c>
      <c r="LD48" s="23">
        <v>12</v>
      </c>
      <c r="LE48" s="23">
        <v>10</v>
      </c>
      <c r="LF48" s="23">
        <v>15</v>
      </c>
      <c r="LG48" s="23">
        <v>7</v>
      </c>
      <c r="LH48" s="23">
        <v>21</v>
      </c>
      <c r="LI48" s="23">
        <v>6</v>
      </c>
      <c r="LJ48" s="23">
        <v>8</v>
      </c>
      <c r="LK48" s="23">
        <v>15</v>
      </c>
      <c r="LL48" s="23">
        <v>18</v>
      </c>
      <c r="LM48" s="23">
        <v>10</v>
      </c>
      <c r="LN48" s="23">
        <v>13</v>
      </c>
      <c r="LO48" s="23">
        <v>14</v>
      </c>
      <c r="LP48" s="29">
        <f t="shared" si="147"/>
        <v>149</v>
      </c>
      <c r="LQ48" s="169">
        <v>13</v>
      </c>
      <c r="LR48" s="169">
        <v>11</v>
      </c>
      <c r="LS48" s="169">
        <v>18</v>
      </c>
      <c r="LT48" s="169">
        <v>11</v>
      </c>
      <c r="LU48" s="169">
        <v>19</v>
      </c>
      <c r="LV48" s="169">
        <v>9</v>
      </c>
      <c r="LW48" s="169">
        <v>12</v>
      </c>
      <c r="LX48" s="169">
        <v>14</v>
      </c>
      <c r="LY48" s="169">
        <v>12</v>
      </c>
      <c r="LZ48" s="169">
        <v>0</v>
      </c>
      <c r="MA48" s="169">
        <v>12</v>
      </c>
      <c r="MB48" s="169">
        <v>50</v>
      </c>
      <c r="MC48" s="29">
        <f t="shared" si="148"/>
        <v>181</v>
      </c>
      <c r="MD48" s="169">
        <v>20</v>
      </c>
      <c r="ME48" s="169">
        <v>48</v>
      </c>
      <c r="MF48" s="169">
        <v>23</v>
      </c>
      <c r="MG48" s="169">
        <v>24</v>
      </c>
      <c r="MH48" s="169">
        <v>7</v>
      </c>
      <c r="MI48" s="169">
        <v>18</v>
      </c>
      <c r="MJ48" s="169">
        <v>20</v>
      </c>
      <c r="MK48" s="169"/>
      <c r="ML48" s="169"/>
      <c r="MM48" s="169"/>
      <c r="MN48" s="169"/>
      <c r="MO48" s="169"/>
      <c r="MP48" s="29">
        <f t="shared" si="149"/>
        <v>160</v>
      </c>
    </row>
    <row r="49" spans="1:354" x14ac:dyDescent="0.25">
      <c r="A49" s="195"/>
      <c r="B49" s="197"/>
      <c r="C49" s="12" t="s">
        <v>112</v>
      </c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8">
        <f t="shared" si="123"/>
        <v>0</v>
      </c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8">
        <f t="shared" si="124"/>
        <v>0</v>
      </c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8">
        <f t="shared" si="125"/>
        <v>0</v>
      </c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9">
        <f t="shared" si="126"/>
        <v>0</v>
      </c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9">
        <f t="shared" si="127"/>
        <v>0</v>
      </c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9">
        <f t="shared" si="128"/>
        <v>0</v>
      </c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9">
        <f t="shared" si="129"/>
        <v>0</v>
      </c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9">
        <f t="shared" si="130"/>
        <v>0</v>
      </c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9">
        <f t="shared" si="131"/>
        <v>0</v>
      </c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9">
        <f t="shared" si="132"/>
        <v>0</v>
      </c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9">
        <f t="shared" si="133"/>
        <v>0</v>
      </c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9">
        <f t="shared" si="134"/>
        <v>0</v>
      </c>
      <c r="FD49" s="23">
        <v>12</v>
      </c>
      <c r="FE49" s="23">
        <v>25</v>
      </c>
      <c r="FF49" s="23">
        <v>25</v>
      </c>
      <c r="FG49" s="23">
        <v>21</v>
      </c>
      <c r="FH49" s="23">
        <v>18</v>
      </c>
      <c r="FI49" s="23">
        <v>25</v>
      </c>
      <c r="FJ49" s="23">
        <v>18</v>
      </c>
      <c r="FK49" s="23">
        <v>16</v>
      </c>
      <c r="FL49" s="23">
        <v>24</v>
      </c>
      <c r="FM49" s="23">
        <v>23</v>
      </c>
      <c r="FN49" s="23">
        <v>13</v>
      </c>
      <c r="FO49" s="23">
        <v>20</v>
      </c>
      <c r="FP49" s="28">
        <f t="shared" si="135"/>
        <v>240</v>
      </c>
      <c r="FQ49" s="23">
        <v>31</v>
      </c>
      <c r="FR49" s="23">
        <v>20</v>
      </c>
      <c r="FS49" s="23">
        <v>30</v>
      </c>
      <c r="FT49" s="23">
        <v>14</v>
      </c>
      <c r="FU49" s="23">
        <v>28</v>
      </c>
      <c r="FV49" s="23">
        <v>20</v>
      </c>
      <c r="FW49" s="23">
        <v>14</v>
      </c>
      <c r="FX49" s="23">
        <v>20</v>
      </c>
      <c r="FY49" s="23">
        <v>27</v>
      </c>
      <c r="FZ49" s="23">
        <v>18</v>
      </c>
      <c r="GA49" s="23">
        <v>16</v>
      </c>
      <c r="GB49" s="23">
        <v>16</v>
      </c>
      <c r="GC49" s="30">
        <f t="shared" si="136"/>
        <v>254</v>
      </c>
      <c r="GD49" s="23">
        <v>19</v>
      </c>
      <c r="GE49" s="23">
        <v>26</v>
      </c>
      <c r="GF49" s="23">
        <v>20</v>
      </c>
      <c r="GG49" s="23">
        <v>20</v>
      </c>
      <c r="GH49" s="23">
        <v>12</v>
      </c>
      <c r="GI49" s="23">
        <v>24</v>
      </c>
      <c r="GJ49" s="23">
        <v>20</v>
      </c>
      <c r="GK49" s="23">
        <v>19</v>
      </c>
      <c r="GL49" s="23">
        <v>18</v>
      </c>
      <c r="GM49" s="23">
        <v>29</v>
      </c>
      <c r="GN49" s="23">
        <v>17</v>
      </c>
      <c r="GO49" s="23">
        <v>19</v>
      </c>
      <c r="GP49" s="30">
        <f t="shared" si="137"/>
        <v>243</v>
      </c>
      <c r="GQ49" s="23">
        <v>26</v>
      </c>
      <c r="GR49" s="23">
        <v>30</v>
      </c>
      <c r="GS49" s="23">
        <v>30</v>
      </c>
      <c r="GT49" s="23">
        <v>35</v>
      </c>
      <c r="GU49" s="23">
        <v>28</v>
      </c>
      <c r="GV49" s="23">
        <v>21</v>
      </c>
      <c r="GW49" s="23">
        <v>13</v>
      </c>
      <c r="GX49" s="23">
        <v>33</v>
      </c>
      <c r="GY49" s="23">
        <v>23</v>
      </c>
      <c r="GZ49" s="23">
        <v>29</v>
      </c>
      <c r="HA49" s="23">
        <v>20</v>
      </c>
      <c r="HB49" s="23">
        <v>25</v>
      </c>
      <c r="HC49" s="29">
        <f t="shared" si="138"/>
        <v>313</v>
      </c>
      <c r="HD49" s="23">
        <v>18</v>
      </c>
      <c r="HE49" s="23">
        <v>24</v>
      </c>
      <c r="HF49" s="23">
        <v>22</v>
      </c>
      <c r="HG49" s="23">
        <v>19</v>
      </c>
      <c r="HH49" s="23">
        <v>23</v>
      </c>
      <c r="HI49" s="23">
        <v>24</v>
      </c>
      <c r="HJ49" s="23">
        <v>27</v>
      </c>
      <c r="HK49" s="23">
        <v>20</v>
      </c>
      <c r="HL49" s="23">
        <v>24</v>
      </c>
      <c r="HM49" s="23">
        <v>31</v>
      </c>
      <c r="HN49" s="23">
        <v>25</v>
      </c>
      <c r="HO49" s="23">
        <v>27</v>
      </c>
      <c r="HP49" s="29">
        <f t="shared" si="139"/>
        <v>284</v>
      </c>
      <c r="HQ49" s="23">
        <v>25</v>
      </c>
      <c r="HR49" s="23">
        <v>25</v>
      </c>
      <c r="HS49" s="23">
        <v>22</v>
      </c>
      <c r="HT49" s="23">
        <v>19</v>
      </c>
      <c r="HU49" s="23">
        <v>14</v>
      </c>
      <c r="HV49" s="23">
        <v>18</v>
      </c>
      <c r="HW49" s="23">
        <v>31</v>
      </c>
      <c r="HX49" s="23">
        <v>25</v>
      </c>
      <c r="HY49" s="23">
        <v>16</v>
      </c>
      <c r="HZ49" s="23">
        <v>23</v>
      </c>
      <c r="IA49" s="23">
        <v>19</v>
      </c>
      <c r="IB49" s="23">
        <v>28</v>
      </c>
      <c r="IC49" s="29">
        <f t="shared" si="140"/>
        <v>265</v>
      </c>
      <c r="ID49" s="23">
        <v>35</v>
      </c>
      <c r="IE49" s="23">
        <v>32</v>
      </c>
      <c r="IF49" s="23">
        <v>28</v>
      </c>
      <c r="IG49" s="23">
        <v>28</v>
      </c>
      <c r="IH49" s="23">
        <v>20</v>
      </c>
      <c r="II49" s="23">
        <v>16</v>
      </c>
      <c r="IJ49" s="23">
        <v>17</v>
      </c>
      <c r="IK49" s="23">
        <v>21</v>
      </c>
      <c r="IL49" s="23">
        <v>16</v>
      </c>
      <c r="IM49" s="23">
        <v>33</v>
      </c>
      <c r="IN49" s="23">
        <v>23</v>
      </c>
      <c r="IO49" s="23">
        <v>30</v>
      </c>
      <c r="IP49" s="29">
        <f t="shared" si="141"/>
        <v>299</v>
      </c>
      <c r="IQ49" s="23">
        <v>33</v>
      </c>
      <c r="IR49" s="23">
        <v>19</v>
      </c>
      <c r="IS49" s="23">
        <v>20</v>
      </c>
      <c r="IT49" s="23">
        <v>20</v>
      </c>
      <c r="IU49" s="23">
        <v>17</v>
      </c>
      <c r="IV49" s="23">
        <v>11</v>
      </c>
      <c r="IW49" s="23">
        <v>22</v>
      </c>
      <c r="IX49" s="23">
        <v>12</v>
      </c>
      <c r="IY49" s="23">
        <v>16</v>
      </c>
      <c r="IZ49" s="23">
        <v>28</v>
      </c>
      <c r="JA49" s="23">
        <v>16</v>
      </c>
      <c r="JB49" s="23">
        <v>17</v>
      </c>
      <c r="JC49" s="29">
        <f t="shared" si="142"/>
        <v>231</v>
      </c>
      <c r="JD49" s="23">
        <v>18</v>
      </c>
      <c r="JE49" s="23">
        <v>22</v>
      </c>
      <c r="JF49" s="23">
        <v>34</v>
      </c>
      <c r="JG49" s="23">
        <v>21</v>
      </c>
      <c r="JH49" s="23">
        <v>24</v>
      </c>
      <c r="JI49" s="23">
        <v>27</v>
      </c>
      <c r="JJ49" s="23">
        <v>26</v>
      </c>
      <c r="JK49" s="23">
        <v>16</v>
      </c>
      <c r="JL49" s="23">
        <v>23</v>
      </c>
      <c r="JM49" s="23">
        <v>27</v>
      </c>
      <c r="JN49" s="23">
        <v>19</v>
      </c>
      <c r="JO49" s="23">
        <v>19</v>
      </c>
      <c r="JP49" s="29">
        <f t="shared" si="143"/>
        <v>276</v>
      </c>
      <c r="JQ49" s="23">
        <v>27</v>
      </c>
      <c r="JR49" s="23">
        <v>16</v>
      </c>
      <c r="JS49" s="23">
        <v>12</v>
      </c>
      <c r="JT49" s="23">
        <v>20</v>
      </c>
      <c r="JU49" s="23">
        <v>15</v>
      </c>
      <c r="JV49" s="23">
        <v>30</v>
      </c>
      <c r="JW49" s="23">
        <v>15</v>
      </c>
      <c r="JX49" s="23">
        <v>20</v>
      </c>
      <c r="JY49" s="23">
        <v>29</v>
      </c>
      <c r="JZ49" s="23">
        <v>21</v>
      </c>
      <c r="KA49" s="23">
        <v>44</v>
      </c>
      <c r="KB49" s="23">
        <v>56</v>
      </c>
      <c r="KC49" s="29">
        <f t="shared" si="144"/>
        <v>305</v>
      </c>
      <c r="KD49" s="23">
        <v>26</v>
      </c>
      <c r="KE49" s="23">
        <v>29</v>
      </c>
      <c r="KF49" s="23">
        <v>50</v>
      </c>
      <c r="KG49" s="23">
        <v>30</v>
      </c>
      <c r="KH49" s="23">
        <v>20</v>
      </c>
      <c r="KI49" s="23">
        <v>30</v>
      </c>
      <c r="KJ49" s="23">
        <v>26</v>
      </c>
      <c r="KK49" s="23">
        <v>25</v>
      </c>
      <c r="KL49" s="23">
        <v>18</v>
      </c>
      <c r="KM49" s="23">
        <v>36</v>
      </c>
      <c r="KN49" s="23">
        <v>25</v>
      </c>
      <c r="KO49" s="23">
        <v>30</v>
      </c>
      <c r="KP49" s="29">
        <f t="shared" si="145"/>
        <v>345</v>
      </c>
      <c r="KQ49" s="23">
        <v>37</v>
      </c>
      <c r="KR49" s="23">
        <v>19</v>
      </c>
      <c r="KS49" s="23">
        <v>22</v>
      </c>
      <c r="KT49" s="23">
        <v>25</v>
      </c>
      <c r="KU49" s="23">
        <v>25</v>
      </c>
      <c r="KV49" s="153">
        <v>7</v>
      </c>
      <c r="KW49" s="23">
        <v>1</v>
      </c>
      <c r="KX49" s="23">
        <v>30</v>
      </c>
      <c r="KY49" s="23">
        <v>26</v>
      </c>
      <c r="KZ49" s="23">
        <v>24</v>
      </c>
      <c r="LA49" s="23">
        <v>9</v>
      </c>
      <c r="LB49" s="23">
        <v>24</v>
      </c>
      <c r="LC49" s="29">
        <f t="shared" si="146"/>
        <v>249</v>
      </c>
      <c r="LD49" s="23">
        <v>23</v>
      </c>
      <c r="LE49" s="23">
        <v>11</v>
      </c>
      <c r="LF49" s="23">
        <v>22</v>
      </c>
      <c r="LG49" s="23">
        <v>20</v>
      </c>
      <c r="LH49" s="23">
        <v>18</v>
      </c>
      <c r="LI49" s="23">
        <v>19</v>
      </c>
      <c r="LJ49" s="23">
        <v>21</v>
      </c>
      <c r="LK49" s="23">
        <v>18</v>
      </c>
      <c r="LL49" s="23">
        <v>21</v>
      </c>
      <c r="LM49" s="23">
        <v>25</v>
      </c>
      <c r="LN49" s="23">
        <v>22</v>
      </c>
      <c r="LO49" s="23">
        <v>27</v>
      </c>
      <c r="LP49" s="29">
        <f t="shared" si="147"/>
        <v>247</v>
      </c>
      <c r="LQ49" s="169">
        <v>17</v>
      </c>
      <c r="LR49" s="169">
        <v>21</v>
      </c>
      <c r="LS49" s="169">
        <v>29</v>
      </c>
      <c r="LT49" s="169">
        <v>21</v>
      </c>
      <c r="LU49" s="169">
        <v>23</v>
      </c>
      <c r="LV49" s="169">
        <v>16</v>
      </c>
      <c r="LW49" s="169">
        <v>20</v>
      </c>
      <c r="LX49" s="169">
        <v>23</v>
      </c>
      <c r="LY49" s="169">
        <v>17</v>
      </c>
      <c r="LZ49" s="169">
        <v>0</v>
      </c>
      <c r="MA49" s="169">
        <v>13</v>
      </c>
      <c r="MB49" s="169">
        <v>55</v>
      </c>
      <c r="MC49" s="29">
        <f t="shared" si="148"/>
        <v>255</v>
      </c>
      <c r="MD49" s="169">
        <v>61</v>
      </c>
      <c r="ME49" s="169">
        <v>68</v>
      </c>
      <c r="MF49" s="169">
        <v>55</v>
      </c>
      <c r="MG49" s="169">
        <v>25</v>
      </c>
      <c r="MH49" s="169">
        <v>25</v>
      </c>
      <c r="MI49" s="169">
        <v>24</v>
      </c>
      <c r="MJ49" s="169">
        <v>24</v>
      </c>
      <c r="MK49" s="169"/>
      <c r="ML49" s="169"/>
      <c r="MM49" s="169"/>
      <c r="MN49" s="169"/>
      <c r="MO49" s="169"/>
      <c r="MP49" s="29">
        <f t="shared" si="149"/>
        <v>282</v>
      </c>
    </row>
    <row r="50" spans="1:354" x14ac:dyDescent="0.25">
      <c r="A50" s="195"/>
      <c r="B50" s="197"/>
      <c r="C50" s="12" t="s">
        <v>113</v>
      </c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8">
        <f t="shared" si="123"/>
        <v>0</v>
      </c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8">
        <f t="shared" si="124"/>
        <v>0</v>
      </c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8">
        <f t="shared" si="125"/>
        <v>0</v>
      </c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9">
        <f t="shared" si="126"/>
        <v>0</v>
      </c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9">
        <f t="shared" si="127"/>
        <v>0</v>
      </c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9">
        <f t="shared" si="128"/>
        <v>0</v>
      </c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9">
        <f t="shared" si="129"/>
        <v>0</v>
      </c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9">
        <f t="shared" si="130"/>
        <v>0</v>
      </c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9">
        <f t="shared" si="131"/>
        <v>0</v>
      </c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9">
        <f t="shared" si="132"/>
        <v>0</v>
      </c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9">
        <f t="shared" si="133"/>
        <v>0</v>
      </c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9">
        <f t="shared" si="134"/>
        <v>0</v>
      </c>
      <c r="FD50" s="23">
        <v>6</v>
      </c>
      <c r="FE50" s="23">
        <v>4</v>
      </c>
      <c r="FF50" s="23">
        <v>5</v>
      </c>
      <c r="FG50" s="23">
        <v>8</v>
      </c>
      <c r="FH50" s="23">
        <v>8</v>
      </c>
      <c r="FI50" s="23">
        <v>6</v>
      </c>
      <c r="FJ50" s="23">
        <v>6</v>
      </c>
      <c r="FK50" s="23">
        <v>4</v>
      </c>
      <c r="FL50" s="23">
        <v>7</v>
      </c>
      <c r="FM50" s="23">
        <v>3</v>
      </c>
      <c r="FN50" s="23">
        <v>5</v>
      </c>
      <c r="FO50" s="23">
        <v>3</v>
      </c>
      <c r="FP50" s="28">
        <f t="shared" si="135"/>
        <v>65</v>
      </c>
      <c r="FQ50" s="23">
        <v>2</v>
      </c>
      <c r="FR50" s="23">
        <v>5</v>
      </c>
      <c r="FS50" s="23">
        <v>6</v>
      </c>
      <c r="FT50" s="23">
        <v>2</v>
      </c>
      <c r="FU50" s="23">
        <v>2</v>
      </c>
      <c r="FV50" s="23">
        <v>5</v>
      </c>
      <c r="FW50" s="23">
        <v>3</v>
      </c>
      <c r="FX50" s="23">
        <v>5</v>
      </c>
      <c r="FY50" s="23">
        <v>4</v>
      </c>
      <c r="FZ50" s="23">
        <v>6</v>
      </c>
      <c r="GA50" s="23">
        <v>5</v>
      </c>
      <c r="GB50" s="23">
        <v>7</v>
      </c>
      <c r="GC50" s="30">
        <f t="shared" si="136"/>
        <v>52</v>
      </c>
      <c r="GD50" s="23">
        <v>2</v>
      </c>
      <c r="GE50" s="23">
        <v>3</v>
      </c>
      <c r="GF50" s="23">
        <v>5</v>
      </c>
      <c r="GG50" s="23">
        <v>5</v>
      </c>
      <c r="GH50" s="23">
        <v>1</v>
      </c>
      <c r="GI50" s="23">
        <v>3</v>
      </c>
      <c r="GJ50" s="23">
        <v>8</v>
      </c>
      <c r="GK50" s="23">
        <v>3</v>
      </c>
      <c r="GL50" s="23">
        <v>7</v>
      </c>
      <c r="GM50" s="23">
        <v>7</v>
      </c>
      <c r="GN50" s="23">
        <v>8</v>
      </c>
      <c r="GO50" s="23">
        <v>5</v>
      </c>
      <c r="GP50" s="30">
        <f t="shared" si="137"/>
        <v>57</v>
      </c>
      <c r="GQ50" s="23">
        <v>7</v>
      </c>
      <c r="GR50" s="23">
        <v>3</v>
      </c>
      <c r="GS50" s="23">
        <v>10</v>
      </c>
      <c r="GT50" s="23">
        <v>5</v>
      </c>
      <c r="GU50" s="23">
        <v>5</v>
      </c>
      <c r="GV50" s="23">
        <v>7</v>
      </c>
      <c r="GW50" s="23">
        <v>2</v>
      </c>
      <c r="GX50" s="23">
        <v>6</v>
      </c>
      <c r="GY50" s="23">
        <v>3</v>
      </c>
      <c r="GZ50" s="23">
        <v>5</v>
      </c>
      <c r="HA50" s="23">
        <v>9</v>
      </c>
      <c r="HB50" s="23">
        <v>6</v>
      </c>
      <c r="HC50" s="29">
        <f t="shared" si="138"/>
        <v>68</v>
      </c>
      <c r="HD50" s="23">
        <v>5</v>
      </c>
      <c r="HE50" s="23">
        <v>4</v>
      </c>
      <c r="HF50" s="23">
        <v>6</v>
      </c>
      <c r="HG50" s="23">
        <v>4</v>
      </c>
      <c r="HH50" s="23">
        <v>6</v>
      </c>
      <c r="HI50" s="23">
        <v>3</v>
      </c>
      <c r="HJ50" s="23">
        <v>4</v>
      </c>
      <c r="HK50" s="23">
        <v>8</v>
      </c>
      <c r="HL50" s="23">
        <v>4</v>
      </c>
      <c r="HM50" s="23">
        <v>4</v>
      </c>
      <c r="HN50" s="23">
        <v>8</v>
      </c>
      <c r="HO50" s="23">
        <v>8</v>
      </c>
      <c r="HP50" s="29">
        <f t="shared" si="139"/>
        <v>64</v>
      </c>
      <c r="HQ50" s="23">
        <v>6</v>
      </c>
      <c r="HR50" s="23">
        <v>11</v>
      </c>
      <c r="HS50" s="23">
        <v>7</v>
      </c>
      <c r="HT50" s="23">
        <v>6</v>
      </c>
      <c r="HU50" s="23">
        <v>4</v>
      </c>
      <c r="HV50" s="23">
        <v>4</v>
      </c>
      <c r="HW50" s="23">
        <v>5</v>
      </c>
      <c r="HX50" s="23">
        <v>4</v>
      </c>
      <c r="HY50" s="23">
        <v>5</v>
      </c>
      <c r="HZ50" s="23">
        <v>6</v>
      </c>
      <c r="IA50" s="23">
        <v>7</v>
      </c>
      <c r="IB50" s="23">
        <v>7</v>
      </c>
      <c r="IC50" s="29">
        <f t="shared" si="140"/>
        <v>72</v>
      </c>
      <c r="ID50" s="23">
        <v>13</v>
      </c>
      <c r="IE50" s="23">
        <v>2</v>
      </c>
      <c r="IF50" s="23">
        <v>6</v>
      </c>
      <c r="IG50" s="23">
        <v>4</v>
      </c>
      <c r="IH50" s="23">
        <v>7</v>
      </c>
      <c r="II50" s="23">
        <v>4</v>
      </c>
      <c r="IJ50" s="23">
        <v>3</v>
      </c>
      <c r="IK50" s="23">
        <v>7</v>
      </c>
      <c r="IL50" s="23">
        <v>2</v>
      </c>
      <c r="IM50" s="23">
        <v>7</v>
      </c>
      <c r="IN50" s="23">
        <v>5</v>
      </c>
      <c r="IO50" s="23">
        <v>3</v>
      </c>
      <c r="IP50" s="29">
        <f t="shared" si="141"/>
        <v>63</v>
      </c>
      <c r="IQ50" s="23">
        <v>4</v>
      </c>
      <c r="IR50" s="23">
        <v>36</v>
      </c>
      <c r="IS50" s="23">
        <v>4</v>
      </c>
      <c r="IT50" s="23">
        <v>6</v>
      </c>
      <c r="IU50" s="23">
        <v>4</v>
      </c>
      <c r="IV50" s="23">
        <v>4</v>
      </c>
      <c r="IW50" s="23">
        <v>4</v>
      </c>
      <c r="IX50" s="23">
        <v>8</v>
      </c>
      <c r="IY50" s="23">
        <v>4</v>
      </c>
      <c r="IZ50" s="23">
        <v>3</v>
      </c>
      <c r="JA50" s="23">
        <v>9</v>
      </c>
      <c r="JB50" s="23">
        <v>7</v>
      </c>
      <c r="JC50" s="29">
        <f t="shared" si="142"/>
        <v>93</v>
      </c>
      <c r="JD50" s="23">
        <v>5</v>
      </c>
      <c r="JE50" s="23">
        <v>3</v>
      </c>
      <c r="JF50" s="23">
        <v>4</v>
      </c>
      <c r="JG50" s="23">
        <v>7</v>
      </c>
      <c r="JH50" s="23">
        <v>5</v>
      </c>
      <c r="JI50" s="23">
        <v>1</v>
      </c>
      <c r="JJ50" s="23">
        <v>7</v>
      </c>
      <c r="JK50" s="23">
        <v>4</v>
      </c>
      <c r="JL50" s="23">
        <v>3</v>
      </c>
      <c r="JM50" s="23">
        <v>3</v>
      </c>
      <c r="JN50" s="23">
        <v>5</v>
      </c>
      <c r="JO50" s="23">
        <v>4</v>
      </c>
      <c r="JP50" s="29">
        <f t="shared" si="143"/>
        <v>51</v>
      </c>
      <c r="JQ50" s="23">
        <v>7</v>
      </c>
      <c r="JR50" s="23">
        <v>6</v>
      </c>
      <c r="JS50" s="23">
        <v>6</v>
      </c>
      <c r="JT50" s="23">
        <v>5</v>
      </c>
      <c r="JU50" s="23">
        <v>8</v>
      </c>
      <c r="JV50" s="23">
        <v>6</v>
      </c>
      <c r="JW50" s="23">
        <v>4</v>
      </c>
      <c r="JX50" s="23">
        <v>6</v>
      </c>
      <c r="JY50" s="23">
        <v>3</v>
      </c>
      <c r="JZ50" s="23">
        <v>8</v>
      </c>
      <c r="KA50" s="23">
        <v>6</v>
      </c>
      <c r="KB50" s="23">
        <v>12</v>
      </c>
      <c r="KC50" s="29">
        <f t="shared" si="144"/>
        <v>77</v>
      </c>
      <c r="KD50" s="23">
        <v>6</v>
      </c>
      <c r="KE50" s="23">
        <v>13</v>
      </c>
      <c r="KF50" s="23">
        <v>17</v>
      </c>
      <c r="KG50" s="23">
        <v>9</v>
      </c>
      <c r="KH50" s="23">
        <v>13</v>
      </c>
      <c r="KI50" s="23">
        <v>9</v>
      </c>
      <c r="KJ50" s="23">
        <v>10</v>
      </c>
      <c r="KK50" s="23">
        <v>7</v>
      </c>
      <c r="KL50" s="23">
        <v>4</v>
      </c>
      <c r="KM50" s="23">
        <v>3</v>
      </c>
      <c r="KN50" s="23">
        <v>11</v>
      </c>
      <c r="KO50" s="23">
        <v>3</v>
      </c>
      <c r="KP50" s="29">
        <f t="shared" si="145"/>
        <v>105</v>
      </c>
      <c r="KQ50" s="23">
        <v>10</v>
      </c>
      <c r="KR50" s="23">
        <v>8</v>
      </c>
      <c r="KS50" s="23">
        <v>9</v>
      </c>
      <c r="KT50" s="23">
        <v>5</v>
      </c>
      <c r="KU50" s="23">
        <v>6</v>
      </c>
      <c r="KV50" s="153">
        <v>5</v>
      </c>
      <c r="KW50" s="23">
        <v>8</v>
      </c>
      <c r="KX50" s="23">
        <v>8</v>
      </c>
      <c r="KY50" s="23">
        <v>4</v>
      </c>
      <c r="KZ50" s="23">
        <v>8</v>
      </c>
      <c r="LA50" s="23">
        <v>3</v>
      </c>
      <c r="LB50" s="23">
        <v>4</v>
      </c>
      <c r="LC50" s="29">
        <f t="shared" si="146"/>
        <v>78</v>
      </c>
      <c r="LD50" s="23">
        <v>6</v>
      </c>
      <c r="LE50" s="23">
        <v>3</v>
      </c>
      <c r="LF50" s="23">
        <v>3</v>
      </c>
      <c r="LG50" s="23">
        <v>5</v>
      </c>
      <c r="LH50" s="23">
        <v>8</v>
      </c>
      <c r="LI50" s="23">
        <v>3</v>
      </c>
      <c r="LJ50" s="23">
        <v>1</v>
      </c>
      <c r="LK50" s="23">
        <v>6</v>
      </c>
      <c r="LL50" s="23">
        <v>5</v>
      </c>
      <c r="LM50" s="23">
        <v>0</v>
      </c>
      <c r="LN50" s="23">
        <v>8</v>
      </c>
      <c r="LO50" s="23">
        <v>9</v>
      </c>
      <c r="LP50" s="29">
        <f t="shared" si="147"/>
        <v>57</v>
      </c>
      <c r="LQ50" s="169">
        <v>10</v>
      </c>
      <c r="LR50" s="169">
        <v>4</v>
      </c>
      <c r="LS50" s="169">
        <v>8</v>
      </c>
      <c r="LT50" s="169">
        <v>8</v>
      </c>
      <c r="LU50" s="169">
        <v>8</v>
      </c>
      <c r="LV50" s="169">
        <v>9</v>
      </c>
      <c r="LW50" s="169">
        <v>14</v>
      </c>
      <c r="LX50" s="169">
        <v>7</v>
      </c>
      <c r="LY50" s="169">
        <v>2</v>
      </c>
      <c r="LZ50" s="169">
        <v>0</v>
      </c>
      <c r="MA50" s="169">
        <v>0</v>
      </c>
      <c r="MB50" s="169">
        <v>13</v>
      </c>
      <c r="MC50" s="29">
        <f t="shared" si="148"/>
        <v>83</v>
      </c>
      <c r="MD50" s="169">
        <v>25</v>
      </c>
      <c r="ME50" s="169">
        <v>22</v>
      </c>
      <c r="MF50" s="169">
        <v>23</v>
      </c>
      <c r="MG50" s="169">
        <v>8</v>
      </c>
      <c r="MH50" s="169">
        <v>11</v>
      </c>
      <c r="MI50" s="169">
        <v>5</v>
      </c>
      <c r="MJ50" s="169">
        <v>4</v>
      </c>
      <c r="MK50" s="169"/>
      <c r="ML50" s="169"/>
      <c r="MM50" s="169"/>
      <c r="MN50" s="169"/>
      <c r="MO50" s="169"/>
      <c r="MP50" s="29">
        <f t="shared" si="149"/>
        <v>98</v>
      </c>
    </row>
    <row r="51" spans="1:354" x14ac:dyDescent="0.25">
      <c r="A51" s="195"/>
      <c r="B51" s="197"/>
      <c r="C51" s="12" t="s">
        <v>114</v>
      </c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8">
        <f t="shared" si="123"/>
        <v>0</v>
      </c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8">
        <f t="shared" si="124"/>
        <v>0</v>
      </c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8">
        <f t="shared" si="125"/>
        <v>0</v>
      </c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9">
        <f t="shared" si="126"/>
        <v>0</v>
      </c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9">
        <f t="shared" si="127"/>
        <v>0</v>
      </c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9">
        <f t="shared" si="128"/>
        <v>0</v>
      </c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9">
        <f t="shared" si="129"/>
        <v>0</v>
      </c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9">
        <f t="shared" si="130"/>
        <v>0</v>
      </c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9">
        <f t="shared" si="131"/>
        <v>0</v>
      </c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9">
        <f t="shared" si="132"/>
        <v>0</v>
      </c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9">
        <f t="shared" si="133"/>
        <v>0</v>
      </c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9">
        <f t="shared" si="134"/>
        <v>0</v>
      </c>
      <c r="FD51" s="23">
        <v>17</v>
      </c>
      <c r="FE51" s="23">
        <v>7</v>
      </c>
      <c r="FF51" s="23">
        <v>14</v>
      </c>
      <c r="FG51" s="23">
        <v>9</v>
      </c>
      <c r="FH51" s="23">
        <v>17</v>
      </c>
      <c r="FI51" s="23">
        <v>11</v>
      </c>
      <c r="FJ51" s="23">
        <v>8</v>
      </c>
      <c r="FK51" s="23">
        <v>10</v>
      </c>
      <c r="FL51" s="23">
        <v>13</v>
      </c>
      <c r="FM51" s="23">
        <v>17</v>
      </c>
      <c r="FN51" s="23">
        <v>13</v>
      </c>
      <c r="FO51" s="23">
        <v>11</v>
      </c>
      <c r="FP51" s="28">
        <f t="shared" si="135"/>
        <v>147</v>
      </c>
      <c r="FQ51" s="23">
        <v>18</v>
      </c>
      <c r="FR51" s="23">
        <v>14</v>
      </c>
      <c r="FS51" s="23">
        <v>18</v>
      </c>
      <c r="FT51" s="23">
        <v>16</v>
      </c>
      <c r="FU51" s="23">
        <v>11</v>
      </c>
      <c r="FV51" s="23">
        <v>11</v>
      </c>
      <c r="FW51" s="23">
        <v>21</v>
      </c>
      <c r="FX51" s="23">
        <v>11</v>
      </c>
      <c r="FY51" s="23">
        <v>19</v>
      </c>
      <c r="FZ51" s="23">
        <v>12</v>
      </c>
      <c r="GA51" s="23">
        <v>12</v>
      </c>
      <c r="GB51" s="23">
        <v>11</v>
      </c>
      <c r="GC51" s="30">
        <f t="shared" si="136"/>
        <v>174</v>
      </c>
      <c r="GD51" s="23">
        <v>16</v>
      </c>
      <c r="GE51" s="23">
        <v>21</v>
      </c>
      <c r="GF51" s="23">
        <v>23</v>
      </c>
      <c r="GG51" s="23">
        <v>22</v>
      </c>
      <c r="GH51" s="23">
        <v>13</v>
      </c>
      <c r="GI51" s="23">
        <v>14</v>
      </c>
      <c r="GJ51" s="23">
        <v>24</v>
      </c>
      <c r="GK51" s="23">
        <v>16</v>
      </c>
      <c r="GL51" s="23">
        <v>13</v>
      </c>
      <c r="GM51" s="23">
        <v>25</v>
      </c>
      <c r="GN51" s="23">
        <v>17</v>
      </c>
      <c r="GO51" s="23">
        <v>19</v>
      </c>
      <c r="GP51" s="30">
        <f t="shared" si="137"/>
        <v>223</v>
      </c>
      <c r="GQ51" s="23">
        <v>14</v>
      </c>
      <c r="GR51" s="23">
        <v>25</v>
      </c>
      <c r="GS51" s="23">
        <v>28</v>
      </c>
      <c r="GT51" s="23">
        <v>7</v>
      </c>
      <c r="GU51" s="23">
        <v>16</v>
      </c>
      <c r="GV51" s="23">
        <v>22</v>
      </c>
      <c r="GW51" s="23">
        <v>7</v>
      </c>
      <c r="GX51" s="23">
        <v>10</v>
      </c>
      <c r="GY51" s="23">
        <v>13</v>
      </c>
      <c r="GZ51" s="23">
        <v>11</v>
      </c>
      <c r="HA51" s="23">
        <v>14</v>
      </c>
      <c r="HB51" s="23">
        <v>11</v>
      </c>
      <c r="HC51" s="29">
        <f t="shared" si="138"/>
        <v>178</v>
      </c>
      <c r="HD51" s="23">
        <v>16</v>
      </c>
      <c r="HE51" s="23">
        <v>11</v>
      </c>
      <c r="HF51" s="23">
        <v>21</v>
      </c>
      <c r="HG51" s="23">
        <v>12</v>
      </c>
      <c r="HH51" s="23">
        <v>15</v>
      </c>
      <c r="HI51" s="23">
        <v>17</v>
      </c>
      <c r="HJ51" s="23">
        <v>17</v>
      </c>
      <c r="HK51" s="23">
        <v>21</v>
      </c>
      <c r="HL51" s="23">
        <v>14</v>
      </c>
      <c r="HM51" s="23">
        <v>14</v>
      </c>
      <c r="HN51" s="23">
        <v>21</v>
      </c>
      <c r="HO51" s="23">
        <v>10</v>
      </c>
      <c r="HP51" s="29">
        <f t="shared" si="139"/>
        <v>189</v>
      </c>
      <c r="HQ51" s="23">
        <v>15</v>
      </c>
      <c r="HR51" s="23">
        <v>22</v>
      </c>
      <c r="HS51" s="23">
        <v>13</v>
      </c>
      <c r="HT51" s="23">
        <v>13</v>
      </c>
      <c r="HU51" s="23">
        <v>18</v>
      </c>
      <c r="HV51" s="23">
        <v>14</v>
      </c>
      <c r="HW51" s="23">
        <v>7</v>
      </c>
      <c r="HX51" s="23">
        <v>13</v>
      </c>
      <c r="HY51" s="23">
        <v>26</v>
      </c>
      <c r="HZ51" s="23">
        <v>30</v>
      </c>
      <c r="IA51" s="23">
        <v>16</v>
      </c>
      <c r="IB51" s="23">
        <v>15</v>
      </c>
      <c r="IC51" s="29">
        <f t="shared" si="140"/>
        <v>202</v>
      </c>
      <c r="ID51" s="23">
        <v>18</v>
      </c>
      <c r="IE51" s="23">
        <v>40</v>
      </c>
      <c r="IF51" s="23">
        <v>21</v>
      </c>
      <c r="IG51" s="23">
        <v>18</v>
      </c>
      <c r="IH51" s="23">
        <v>16</v>
      </c>
      <c r="II51" s="23">
        <v>18</v>
      </c>
      <c r="IJ51" s="23">
        <v>14</v>
      </c>
      <c r="IK51" s="23">
        <v>17</v>
      </c>
      <c r="IL51" s="23">
        <v>14</v>
      </c>
      <c r="IM51" s="23">
        <v>14</v>
      </c>
      <c r="IN51" s="23">
        <v>15</v>
      </c>
      <c r="IO51" s="23">
        <v>19</v>
      </c>
      <c r="IP51" s="29">
        <f t="shared" si="141"/>
        <v>224</v>
      </c>
      <c r="IQ51" s="23">
        <v>138</v>
      </c>
      <c r="IR51" s="23">
        <v>14</v>
      </c>
      <c r="IS51" s="23">
        <v>18</v>
      </c>
      <c r="IT51" s="23">
        <v>21</v>
      </c>
      <c r="IU51" s="23">
        <v>14</v>
      </c>
      <c r="IV51" s="23">
        <v>16</v>
      </c>
      <c r="IW51" s="23">
        <v>25</v>
      </c>
      <c r="IX51" s="23">
        <v>5</v>
      </c>
      <c r="IY51" s="23">
        <v>5</v>
      </c>
      <c r="IZ51" s="23">
        <v>19</v>
      </c>
      <c r="JA51" s="23">
        <v>18</v>
      </c>
      <c r="JB51" s="23">
        <v>20</v>
      </c>
      <c r="JC51" s="29">
        <f t="shared" si="142"/>
        <v>313</v>
      </c>
      <c r="JD51" s="23">
        <v>23</v>
      </c>
      <c r="JE51" s="23">
        <v>16</v>
      </c>
      <c r="JF51" s="23">
        <v>20</v>
      </c>
      <c r="JG51" s="23">
        <v>11</v>
      </c>
      <c r="JH51" s="23">
        <v>16</v>
      </c>
      <c r="JI51" s="23">
        <v>21</v>
      </c>
      <c r="JJ51" s="23">
        <v>20</v>
      </c>
      <c r="JK51" s="23">
        <v>14</v>
      </c>
      <c r="JL51" s="23">
        <v>21</v>
      </c>
      <c r="JM51" s="23">
        <v>14</v>
      </c>
      <c r="JN51" s="23">
        <v>8</v>
      </c>
      <c r="JO51" s="23">
        <v>18</v>
      </c>
      <c r="JP51" s="29">
        <f t="shared" si="143"/>
        <v>202</v>
      </c>
      <c r="JQ51" s="23">
        <v>20</v>
      </c>
      <c r="JR51" s="23">
        <v>14</v>
      </c>
      <c r="JS51" s="23">
        <v>10</v>
      </c>
      <c r="JT51" s="23">
        <v>13</v>
      </c>
      <c r="JU51" s="23">
        <v>9</v>
      </c>
      <c r="JV51" s="23">
        <v>30</v>
      </c>
      <c r="JW51" s="23">
        <v>17</v>
      </c>
      <c r="JX51" s="23">
        <v>21</v>
      </c>
      <c r="JY51" s="23">
        <v>17</v>
      </c>
      <c r="JZ51" s="23">
        <v>19</v>
      </c>
      <c r="KA51" s="23">
        <v>11</v>
      </c>
      <c r="KB51" s="23">
        <v>36</v>
      </c>
      <c r="KC51" s="29">
        <f t="shared" si="144"/>
        <v>217</v>
      </c>
      <c r="KD51" s="23">
        <v>22</v>
      </c>
      <c r="KE51" s="23">
        <v>34</v>
      </c>
      <c r="KF51" s="23">
        <v>44</v>
      </c>
      <c r="KG51" s="23">
        <v>37</v>
      </c>
      <c r="KH51" s="23">
        <v>19</v>
      </c>
      <c r="KI51" s="23">
        <v>19</v>
      </c>
      <c r="KJ51" s="23">
        <v>18</v>
      </c>
      <c r="KK51" s="23">
        <v>12</v>
      </c>
      <c r="KL51" s="23">
        <v>10</v>
      </c>
      <c r="KM51" s="23">
        <v>12</v>
      </c>
      <c r="KN51" s="23">
        <v>20</v>
      </c>
      <c r="KO51" s="23">
        <v>26</v>
      </c>
      <c r="KP51" s="29">
        <f t="shared" si="145"/>
        <v>273</v>
      </c>
      <c r="KQ51" s="23">
        <v>21</v>
      </c>
      <c r="KR51" s="23">
        <v>30</v>
      </c>
      <c r="KS51" s="23">
        <v>18</v>
      </c>
      <c r="KT51" s="23">
        <v>16</v>
      </c>
      <c r="KU51" s="23">
        <v>13</v>
      </c>
      <c r="KV51" s="153">
        <v>4</v>
      </c>
      <c r="KW51" s="23">
        <v>4</v>
      </c>
      <c r="KX51" s="23">
        <v>23</v>
      </c>
      <c r="KY51" s="23">
        <v>15</v>
      </c>
      <c r="KZ51" s="23">
        <v>17</v>
      </c>
      <c r="LA51" s="23">
        <v>18</v>
      </c>
      <c r="LB51" s="23">
        <v>9</v>
      </c>
      <c r="LC51" s="29">
        <f t="shared" si="146"/>
        <v>188</v>
      </c>
      <c r="LD51" s="23">
        <v>23</v>
      </c>
      <c r="LE51" s="23">
        <v>7</v>
      </c>
      <c r="LF51" s="23">
        <v>13</v>
      </c>
      <c r="LG51" s="23">
        <v>15</v>
      </c>
      <c r="LH51" s="23">
        <v>17</v>
      </c>
      <c r="LI51" s="23">
        <v>6</v>
      </c>
      <c r="LJ51" s="23">
        <v>15</v>
      </c>
      <c r="LK51" s="23">
        <v>17</v>
      </c>
      <c r="LL51" s="23">
        <v>15</v>
      </c>
      <c r="LM51" s="23">
        <v>17</v>
      </c>
      <c r="LN51" s="23">
        <v>17</v>
      </c>
      <c r="LO51" s="23">
        <v>12</v>
      </c>
      <c r="LP51" s="29">
        <f t="shared" si="147"/>
        <v>174</v>
      </c>
      <c r="LQ51" s="169">
        <v>14</v>
      </c>
      <c r="LR51" s="169">
        <v>20</v>
      </c>
      <c r="LS51" s="169">
        <v>13</v>
      </c>
      <c r="LT51" s="169">
        <v>15</v>
      </c>
      <c r="LU51" s="169">
        <v>23</v>
      </c>
      <c r="LV51" s="169">
        <v>17</v>
      </c>
      <c r="LW51" s="169">
        <v>22</v>
      </c>
      <c r="LX51" s="169">
        <v>20</v>
      </c>
      <c r="LY51" s="169">
        <v>10</v>
      </c>
      <c r="LZ51" s="169">
        <v>0</v>
      </c>
      <c r="MA51" s="169">
        <v>1</v>
      </c>
      <c r="MB51" s="169">
        <v>53</v>
      </c>
      <c r="MC51" s="29">
        <f t="shared" si="148"/>
        <v>208</v>
      </c>
      <c r="MD51" s="169">
        <v>39</v>
      </c>
      <c r="ME51" s="169">
        <v>48</v>
      </c>
      <c r="MF51" s="169">
        <v>23</v>
      </c>
      <c r="MG51" s="169">
        <v>39</v>
      </c>
      <c r="MH51" s="169">
        <v>19</v>
      </c>
      <c r="MI51" s="169">
        <v>26</v>
      </c>
      <c r="MJ51" s="169">
        <v>27</v>
      </c>
      <c r="MK51" s="169"/>
      <c r="ML51" s="169"/>
      <c r="MM51" s="169"/>
      <c r="MN51" s="169"/>
      <c r="MO51" s="169"/>
      <c r="MP51" s="29">
        <f t="shared" si="149"/>
        <v>221</v>
      </c>
    </row>
    <row r="52" spans="1:354" ht="13.5" thickBot="1" x14ac:dyDescent="0.3">
      <c r="A52" s="195"/>
      <c r="B52" s="197"/>
      <c r="C52" s="12" t="s">
        <v>115</v>
      </c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32">
        <f t="shared" si="123"/>
        <v>0</v>
      </c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32">
        <f t="shared" si="124"/>
        <v>0</v>
      </c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32">
        <f t="shared" si="125"/>
        <v>0</v>
      </c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33">
        <f t="shared" si="126"/>
        <v>0</v>
      </c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33">
        <f t="shared" si="127"/>
        <v>0</v>
      </c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33">
        <f t="shared" si="128"/>
        <v>0</v>
      </c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33">
        <f t="shared" si="129"/>
        <v>0</v>
      </c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33">
        <f t="shared" si="130"/>
        <v>0</v>
      </c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33">
        <f t="shared" si="131"/>
        <v>0</v>
      </c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33">
        <f t="shared" si="132"/>
        <v>0</v>
      </c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33">
        <f t="shared" si="133"/>
        <v>0</v>
      </c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33">
        <f t="shared" si="134"/>
        <v>0</v>
      </c>
      <c r="FD52" s="23">
        <v>17</v>
      </c>
      <c r="FE52" s="23">
        <v>13</v>
      </c>
      <c r="FF52" s="23">
        <v>9</v>
      </c>
      <c r="FG52" s="23">
        <v>13</v>
      </c>
      <c r="FH52" s="23">
        <v>17</v>
      </c>
      <c r="FI52" s="23">
        <v>11</v>
      </c>
      <c r="FJ52" s="23">
        <v>8</v>
      </c>
      <c r="FK52" s="23">
        <v>7</v>
      </c>
      <c r="FL52" s="23">
        <v>15</v>
      </c>
      <c r="FM52" s="23">
        <v>11</v>
      </c>
      <c r="FN52" s="23">
        <v>15</v>
      </c>
      <c r="FO52" s="23">
        <v>11</v>
      </c>
      <c r="FP52" s="32">
        <f t="shared" si="135"/>
        <v>147</v>
      </c>
      <c r="FQ52" s="23">
        <v>15</v>
      </c>
      <c r="FR52" s="23">
        <v>17</v>
      </c>
      <c r="FS52" s="23">
        <v>29</v>
      </c>
      <c r="FT52" s="23">
        <v>13</v>
      </c>
      <c r="FU52" s="23">
        <v>13</v>
      </c>
      <c r="FV52" s="23">
        <v>6</v>
      </c>
      <c r="FW52" s="23">
        <v>11</v>
      </c>
      <c r="FX52" s="23">
        <v>10</v>
      </c>
      <c r="FY52" s="23">
        <v>9</v>
      </c>
      <c r="FZ52" s="23">
        <v>12</v>
      </c>
      <c r="GA52" s="23">
        <v>14</v>
      </c>
      <c r="GB52" s="23">
        <v>12</v>
      </c>
      <c r="GC52" s="34">
        <f t="shared" si="136"/>
        <v>161</v>
      </c>
      <c r="GD52" s="23">
        <v>9</v>
      </c>
      <c r="GE52" s="23">
        <v>10</v>
      </c>
      <c r="GF52" s="23">
        <v>12</v>
      </c>
      <c r="GG52" s="23">
        <v>15</v>
      </c>
      <c r="GH52" s="23">
        <v>22</v>
      </c>
      <c r="GI52" s="23">
        <v>7</v>
      </c>
      <c r="GJ52" s="23">
        <v>10</v>
      </c>
      <c r="GK52" s="23">
        <v>13</v>
      </c>
      <c r="GL52" s="23">
        <v>15</v>
      </c>
      <c r="GM52" s="23">
        <v>22</v>
      </c>
      <c r="GN52" s="23">
        <v>12</v>
      </c>
      <c r="GO52" s="23">
        <v>9</v>
      </c>
      <c r="GP52" s="34">
        <f t="shared" si="137"/>
        <v>156</v>
      </c>
      <c r="GQ52" s="23">
        <v>14</v>
      </c>
      <c r="GR52" s="23">
        <v>8</v>
      </c>
      <c r="GS52" s="23">
        <v>15</v>
      </c>
      <c r="GT52" s="23">
        <v>19</v>
      </c>
      <c r="GU52" s="23">
        <v>12</v>
      </c>
      <c r="GV52" s="23">
        <v>5</v>
      </c>
      <c r="GW52" s="23">
        <v>8</v>
      </c>
      <c r="GX52" s="23">
        <v>15</v>
      </c>
      <c r="GY52" s="23">
        <v>14</v>
      </c>
      <c r="GZ52" s="23">
        <v>11</v>
      </c>
      <c r="HA52" s="23">
        <v>25</v>
      </c>
      <c r="HB52" s="23">
        <v>18</v>
      </c>
      <c r="HC52" s="33">
        <f t="shared" si="138"/>
        <v>164</v>
      </c>
      <c r="HD52" s="23">
        <v>9</v>
      </c>
      <c r="HE52" s="23">
        <v>6</v>
      </c>
      <c r="HF52" s="23">
        <v>15</v>
      </c>
      <c r="HG52" s="23">
        <v>14</v>
      </c>
      <c r="HH52" s="23">
        <v>10</v>
      </c>
      <c r="HI52" s="23">
        <v>5</v>
      </c>
      <c r="HJ52" s="23">
        <v>11</v>
      </c>
      <c r="HK52" s="23">
        <v>17</v>
      </c>
      <c r="HL52" s="23">
        <v>11</v>
      </c>
      <c r="HM52" s="23">
        <v>10</v>
      </c>
      <c r="HN52" s="23">
        <v>2</v>
      </c>
      <c r="HO52" s="23">
        <v>8</v>
      </c>
      <c r="HP52" s="33">
        <f t="shared" si="139"/>
        <v>118</v>
      </c>
      <c r="HQ52" s="23">
        <v>16</v>
      </c>
      <c r="HR52" s="23">
        <v>12</v>
      </c>
      <c r="HS52" s="23">
        <v>22</v>
      </c>
      <c r="HT52" s="23">
        <v>13</v>
      </c>
      <c r="HU52" s="23">
        <v>12</v>
      </c>
      <c r="HV52" s="23">
        <v>5</v>
      </c>
      <c r="HW52" s="23">
        <v>6</v>
      </c>
      <c r="HX52" s="23">
        <v>4</v>
      </c>
      <c r="HY52" s="23">
        <v>16</v>
      </c>
      <c r="HZ52" s="23">
        <v>9</v>
      </c>
      <c r="IA52" s="23">
        <v>31</v>
      </c>
      <c r="IB52" s="23">
        <v>11</v>
      </c>
      <c r="IC52" s="33">
        <f t="shared" si="140"/>
        <v>157</v>
      </c>
      <c r="ID52" s="23">
        <v>19</v>
      </c>
      <c r="IE52" s="23">
        <v>14</v>
      </c>
      <c r="IF52" s="23">
        <v>15</v>
      </c>
      <c r="IG52" s="23">
        <v>12</v>
      </c>
      <c r="IH52" s="23">
        <v>18</v>
      </c>
      <c r="II52" s="23">
        <v>11</v>
      </c>
      <c r="IJ52" s="23">
        <v>20</v>
      </c>
      <c r="IK52" s="23">
        <v>14</v>
      </c>
      <c r="IL52" s="23">
        <v>3</v>
      </c>
      <c r="IM52" s="23">
        <v>3</v>
      </c>
      <c r="IN52" s="23">
        <v>14</v>
      </c>
      <c r="IO52" s="23">
        <v>12</v>
      </c>
      <c r="IP52" s="33">
        <f t="shared" si="141"/>
        <v>155</v>
      </c>
      <c r="IQ52" s="23">
        <v>21</v>
      </c>
      <c r="IR52" s="23">
        <v>15</v>
      </c>
      <c r="IS52" s="23">
        <v>13</v>
      </c>
      <c r="IT52" s="23">
        <v>16</v>
      </c>
      <c r="IU52" s="23">
        <v>7</v>
      </c>
      <c r="IV52" s="23">
        <v>17</v>
      </c>
      <c r="IW52" s="23">
        <v>12</v>
      </c>
      <c r="IX52" s="23">
        <v>13</v>
      </c>
      <c r="IY52" s="23">
        <v>14</v>
      </c>
      <c r="IZ52" s="23">
        <v>11</v>
      </c>
      <c r="JA52" s="23">
        <v>16</v>
      </c>
      <c r="JB52" s="23">
        <v>18</v>
      </c>
      <c r="JC52" s="33">
        <f t="shared" si="142"/>
        <v>173</v>
      </c>
      <c r="JD52" s="23">
        <v>20</v>
      </c>
      <c r="JE52" s="23">
        <v>25</v>
      </c>
      <c r="JF52" s="23">
        <v>16</v>
      </c>
      <c r="JG52" s="23">
        <v>10</v>
      </c>
      <c r="JH52" s="23">
        <v>13</v>
      </c>
      <c r="JI52" s="23">
        <v>12</v>
      </c>
      <c r="JJ52" s="23">
        <v>12</v>
      </c>
      <c r="JK52" s="23">
        <v>9</v>
      </c>
      <c r="JL52" s="23">
        <v>10</v>
      </c>
      <c r="JM52" s="23">
        <v>8</v>
      </c>
      <c r="JN52" s="23">
        <v>19</v>
      </c>
      <c r="JO52" s="23">
        <v>19</v>
      </c>
      <c r="JP52" s="33">
        <f t="shared" si="143"/>
        <v>173</v>
      </c>
      <c r="JQ52" s="23">
        <v>9</v>
      </c>
      <c r="JR52" s="23">
        <v>16</v>
      </c>
      <c r="JS52" s="23">
        <v>14</v>
      </c>
      <c r="JT52" s="23">
        <v>15</v>
      </c>
      <c r="JU52" s="23">
        <v>12</v>
      </c>
      <c r="JV52" s="23">
        <v>18</v>
      </c>
      <c r="JW52" s="23">
        <v>15</v>
      </c>
      <c r="JX52" s="23">
        <v>11</v>
      </c>
      <c r="JY52" s="23">
        <v>11</v>
      </c>
      <c r="JZ52" s="23">
        <v>13</v>
      </c>
      <c r="KA52" s="23">
        <v>15</v>
      </c>
      <c r="KB52" s="23">
        <v>32</v>
      </c>
      <c r="KC52" s="33">
        <f t="shared" si="144"/>
        <v>181</v>
      </c>
      <c r="KD52" s="23">
        <v>19</v>
      </c>
      <c r="KE52" s="23">
        <v>16</v>
      </c>
      <c r="KF52" s="23">
        <v>26</v>
      </c>
      <c r="KG52" s="23">
        <v>23</v>
      </c>
      <c r="KH52" s="23">
        <v>17</v>
      </c>
      <c r="KI52" s="23">
        <v>13</v>
      </c>
      <c r="KJ52" s="23">
        <v>9</v>
      </c>
      <c r="KK52" s="23">
        <v>13</v>
      </c>
      <c r="KL52" s="23">
        <v>15</v>
      </c>
      <c r="KM52" s="23">
        <v>11</v>
      </c>
      <c r="KN52" s="23">
        <v>16</v>
      </c>
      <c r="KO52" s="23">
        <v>15</v>
      </c>
      <c r="KP52" s="33">
        <f t="shared" si="145"/>
        <v>193</v>
      </c>
      <c r="KQ52" s="23">
        <v>10</v>
      </c>
      <c r="KR52" s="23">
        <v>29</v>
      </c>
      <c r="KS52" s="23">
        <v>25</v>
      </c>
      <c r="KT52" s="23">
        <v>11</v>
      </c>
      <c r="KU52" s="23">
        <v>15</v>
      </c>
      <c r="KV52" s="153">
        <v>7</v>
      </c>
      <c r="KW52" s="23">
        <v>1</v>
      </c>
      <c r="KX52" s="23">
        <v>18</v>
      </c>
      <c r="KY52" s="23">
        <v>10</v>
      </c>
      <c r="KZ52" s="23">
        <v>15</v>
      </c>
      <c r="LA52" s="23">
        <v>20</v>
      </c>
      <c r="LB52" s="23">
        <v>20</v>
      </c>
      <c r="LC52" s="33">
        <f t="shared" si="146"/>
        <v>181</v>
      </c>
      <c r="LD52" s="23">
        <v>11</v>
      </c>
      <c r="LE52" s="23">
        <v>6</v>
      </c>
      <c r="LF52" s="23">
        <v>17</v>
      </c>
      <c r="LG52" s="23">
        <v>2</v>
      </c>
      <c r="LH52" s="23">
        <v>30</v>
      </c>
      <c r="LI52" s="23">
        <v>0</v>
      </c>
      <c r="LJ52" s="23">
        <v>9</v>
      </c>
      <c r="LK52" s="23">
        <v>8</v>
      </c>
      <c r="LL52" s="23">
        <v>13</v>
      </c>
      <c r="LM52" s="23">
        <v>12</v>
      </c>
      <c r="LN52" s="23">
        <v>17</v>
      </c>
      <c r="LO52" s="23">
        <v>13</v>
      </c>
      <c r="LP52" s="33">
        <f t="shared" si="147"/>
        <v>138</v>
      </c>
      <c r="LQ52" s="169">
        <v>26</v>
      </c>
      <c r="LR52" s="169">
        <v>21</v>
      </c>
      <c r="LS52" s="169">
        <v>18</v>
      </c>
      <c r="LT52" s="169">
        <v>12</v>
      </c>
      <c r="LU52" s="169">
        <v>16</v>
      </c>
      <c r="LV52" s="169">
        <v>17</v>
      </c>
      <c r="LW52" s="169">
        <v>16</v>
      </c>
      <c r="LX52" s="169">
        <v>10</v>
      </c>
      <c r="LY52" s="169">
        <v>12</v>
      </c>
      <c r="LZ52" s="169">
        <v>14</v>
      </c>
      <c r="MA52" s="169">
        <v>16</v>
      </c>
      <c r="MB52" s="169">
        <v>8</v>
      </c>
      <c r="MC52" s="33">
        <f t="shared" si="148"/>
        <v>186</v>
      </c>
      <c r="MD52" s="169">
        <v>10</v>
      </c>
      <c r="ME52" s="169">
        <v>14</v>
      </c>
      <c r="MF52" s="169">
        <v>19</v>
      </c>
      <c r="MG52" s="169">
        <v>20</v>
      </c>
      <c r="MH52" s="169">
        <v>12</v>
      </c>
      <c r="MI52" s="169">
        <v>8</v>
      </c>
      <c r="MJ52" s="169">
        <v>13</v>
      </c>
      <c r="MK52" s="169"/>
      <c r="ML52" s="169"/>
      <c r="MM52" s="169"/>
      <c r="MN52" s="169"/>
      <c r="MO52" s="169"/>
      <c r="MP52" s="33">
        <f t="shared" si="149"/>
        <v>96</v>
      </c>
    </row>
    <row r="53" spans="1:354" ht="23.25" thickBot="1" x14ac:dyDescent="0.3">
      <c r="A53" s="195"/>
      <c r="B53" s="199"/>
      <c r="C53" s="14" t="s">
        <v>42</v>
      </c>
      <c r="D53" s="35">
        <v>130</v>
      </c>
      <c r="E53" s="35">
        <v>171</v>
      </c>
      <c r="F53" s="35">
        <v>188</v>
      </c>
      <c r="G53" s="35">
        <v>60</v>
      </c>
      <c r="H53" s="35">
        <v>155</v>
      </c>
      <c r="I53" s="35">
        <v>202</v>
      </c>
      <c r="J53" s="35">
        <v>160</v>
      </c>
      <c r="K53" s="35">
        <v>151</v>
      </c>
      <c r="L53" s="35">
        <v>168</v>
      </c>
      <c r="M53" s="35">
        <v>145</v>
      </c>
      <c r="N53" s="35">
        <v>156</v>
      </c>
      <c r="O53" s="35">
        <v>174</v>
      </c>
      <c r="P53" s="46">
        <f>SUM(D53:O53)</f>
        <v>1860</v>
      </c>
      <c r="Q53" s="35">
        <v>156</v>
      </c>
      <c r="R53" s="35">
        <v>175</v>
      </c>
      <c r="S53" s="35">
        <v>186</v>
      </c>
      <c r="T53" s="35">
        <v>164</v>
      </c>
      <c r="U53" s="35">
        <v>521</v>
      </c>
      <c r="V53" s="35">
        <v>141</v>
      </c>
      <c r="W53" s="35">
        <v>119</v>
      </c>
      <c r="X53" s="35">
        <v>159</v>
      </c>
      <c r="Y53" s="35">
        <v>132</v>
      </c>
      <c r="Z53" s="35">
        <v>153</v>
      </c>
      <c r="AA53" s="35">
        <v>150</v>
      </c>
      <c r="AB53" s="35">
        <v>110</v>
      </c>
      <c r="AC53" s="46">
        <f>SUM(Q53:AB53)</f>
        <v>2166</v>
      </c>
      <c r="AD53" s="35">
        <v>183</v>
      </c>
      <c r="AE53" s="35">
        <v>112</v>
      </c>
      <c r="AF53" s="35">
        <v>108</v>
      </c>
      <c r="AG53" s="35">
        <v>76</v>
      </c>
      <c r="AH53" s="35">
        <v>101</v>
      </c>
      <c r="AI53" s="35">
        <v>117</v>
      </c>
      <c r="AJ53" s="35">
        <v>87</v>
      </c>
      <c r="AK53" s="35">
        <v>94</v>
      </c>
      <c r="AL53" s="35">
        <v>89</v>
      </c>
      <c r="AM53" s="35">
        <v>113</v>
      </c>
      <c r="AN53" s="35">
        <v>59</v>
      </c>
      <c r="AO53" s="35">
        <v>77</v>
      </c>
      <c r="AP53" s="46">
        <f>SUM(AD53:AO53)</f>
        <v>1216</v>
      </c>
      <c r="AQ53" s="35">
        <v>75</v>
      </c>
      <c r="AR53" s="35">
        <v>55</v>
      </c>
      <c r="AS53" s="35">
        <v>40</v>
      </c>
      <c r="AT53" s="35">
        <v>70</v>
      </c>
      <c r="AU53" s="35">
        <v>59</v>
      </c>
      <c r="AV53" s="35">
        <v>40</v>
      </c>
      <c r="AW53" s="35">
        <v>53</v>
      </c>
      <c r="AX53" s="35">
        <v>71</v>
      </c>
      <c r="AY53" s="35">
        <v>62</v>
      </c>
      <c r="AZ53" s="35">
        <v>62</v>
      </c>
      <c r="BA53" s="35">
        <v>50</v>
      </c>
      <c r="BB53" s="35">
        <v>61</v>
      </c>
      <c r="BC53" s="37">
        <f>SUM(AQ53:BB53)</f>
        <v>698</v>
      </c>
      <c r="BD53" s="35">
        <v>77</v>
      </c>
      <c r="BE53" s="35">
        <v>35</v>
      </c>
      <c r="BF53" s="35">
        <v>72</v>
      </c>
      <c r="BG53" s="35">
        <v>59</v>
      </c>
      <c r="BH53" s="35">
        <v>55</v>
      </c>
      <c r="BI53" s="35">
        <v>69</v>
      </c>
      <c r="BJ53" s="35">
        <v>58</v>
      </c>
      <c r="BK53" s="35">
        <v>58</v>
      </c>
      <c r="BL53" s="35">
        <v>60</v>
      </c>
      <c r="BM53" s="35">
        <v>57</v>
      </c>
      <c r="BN53" s="35">
        <v>42</v>
      </c>
      <c r="BO53" s="35">
        <v>85</v>
      </c>
      <c r="BP53" s="37">
        <f>SUM(BD53:BO53)</f>
        <v>727</v>
      </c>
      <c r="BQ53" s="35">
        <v>78</v>
      </c>
      <c r="BR53" s="35">
        <v>46</v>
      </c>
      <c r="BS53" s="35">
        <v>80</v>
      </c>
      <c r="BT53" s="35">
        <v>69</v>
      </c>
      <c r="BU53" s="35">
        <v>50</v>
      </c>
      <c r="BV53" s="35">
        <v>75</v>
      </c>
      <c r="BW53" s="35">
        <v>47</v>
      </c>
      <c r="BX53" s="35">
        <v>54</v>
      </c>
      <c r="BY53" s="35">
        <v>75</v>
      </c>
      <c r="BZ53" s="35">
        <v>50</v>
      </c>
      <c r="CA53" s="35">
        <v>55</v>
      </c>
      <c r="CB53" s="35">
        <v>61</v>
      </c>
      <c r="CC53" s="37">
        <f>SUM(BQ53:CB53)</f>
        <v>740</v>
      </c>
      <c r="CD53" s="35">
        <v>66</v>
      </c>
      <c r="CE53" s="35">
        <v>61</v>
      </c>
      <c r="CF53" s="35">
        <v>50</v>
      </c>
      <c r="CG53" s="35">
        <v>53</v>
      </c>
      <c r="CH53" s="35">
        <v>50</v>
      </c>
      <c r="CI53" s="35">
        <v>39</v>
      </c>
      <c r="CJ53" s="35">
        <v>61</v>
      </c>
      <c r="CK53" s="35">
        <v>55</v>
      </c>
      <c r="CL53" s="35">
        <v>43</v>
      </c>
      <c r="CM53" s="35">
        <v>41</v>
      </c>
      <c r="CN53" s="35">
        <v>40</v>
      </c>
      <c r="CO53" s="35">
        <v>59</v>
      </c>
      <c r="CP53" s="37">
        <f>SUM(CD53:CO53)</f>
        <v>618</v>
      </c>
      <c r="CQ53" s="35">
        <v>56</v>
      </c>
      <c r="CR53" s="35">
        <v>67</v>
      </c>
      <c r="CS53" s="35">
        <v>68</v>
      </c>
      <c r="CT53" s="35">
        <v>53</v>
      </c>
      <c r="CU53" s="35">
        <v>61</v>
      </c>
      <c r="CV53" s="35">
        <v>43</v>
      </c>
      <c r="CW53" s="35">
        <v>31</v>
      </c>
      <c r="CX53" s="35">
        <v>60</v>
      </c>
      <c r="CY53" s="35">
        <v>64</v>
      </c>
      <c r="CZ53" s="35">
        <v>53</v>
      </c>
      <c r="DA53" s="35">
        <v>155</v>
      </c>
      <c r="DB53" s="35">
        <v>163</v>
      </c>
      <c r="DC53" s="37">
        <f>SUM(CQ53:DB53)</f>
        <v>874</v>
      </c>
      <c r="DD53" s="35">
        <v>215</v>
      </c>
      <c r="DE53" s="35">
        <v>144</v>
      </c>
      <c r="DF53" s="35">
        <v>143</v>
      </c>
      <c r="DG53" s="35">
        <v>158</v>
      </c>
      <c r="DH53" s="35">
        <v>147</v>
      </c>
      <c r="DI53" s="35">
        <v>127</v>
      </c>
      <c r="DJ53" s="35">
        <v>148</v>
      </c>
      <c r="DK53" s="35">
        <v>182</v>
      </c>
      <c r="DL53" s="35">
        <v>144</v>
      </c>
      <c r="DM53" s="35">
        <v>146</v>
      </c>
      <c r="DN53" s="35">
        <v>146</v>
      </c>
      <c r="DO53" s="35">
        <v>115</v>
      </c>
      <c r="DP53" s="37">
        <f>SUM(DD53:DO53)</f>
        <v>1815</v>
      </c>
      <c r="DQ53" s="35">
        <v>180</v>
      </c>
      <c r="DR53" s="35">
        <v>147</v>
      </c>
      <c r="DS53" s="35">
        <v>179</v>
      </c>
      <c r="DT53" s="35">
        <v>169</v>
      </c>
      <c r="DU53" s="35">
        <v>144</v>
      </c>
      <c r="DV53" s="35">
        <v>133</v>
      </c>
      <c r="DW53" s="35">
        <v>136</v>
      </c>
      <c r="DX53" s="35">
        <v>142</v>
      </c>
      <c r="DY53" s="35">
        <v>164</v>
      </c>
      <c r="DZ53" s="35">
        <v>186</v>
      </c>
      <c r="EA53" s="35">
        <v>153</v>
      </c>
      <c r="EB53" s="35">
        <v>138</v>
      </c>
      <c r="EC53" s="37">
        <f>SUM(DQ53:EB53)</f>
        <v>1871</v>
      </c>
      <c r="ED53" s="35">
        <v>171</v>
      </c>
      <c r="EE53" s="35">
        <v>148</v>
      </c>
      <c r="EF53" s="35">
        <v>177</v>
      </c>
      <c r="EG53" s="35">
        <v>198</v>
      </c>
      <c r="EH53" s="35">
        <v>143</v>
      </c>
      <c r="EI53" s="35">
        <v>147</v>
      </c>
      <c r="EJ53" s="35">
        <v>183</v>
      </c>
      <c r="EK53" s="35">
        <v>160</v>
      </c>
      <c r="EL53" s="35">
        <v>167</v>
      </c>
      <c r="EM53" s="35">
        <v>159</v>
      </c>
      <c r="EN53" s="35">
        <v>159</v>
      </c>
      <c r="EO53" s="35">
        <v>178</v>
      </c>
      <c r="EP53" s="37">
        <f>SUM(ED53:EO53)</f>
        <v>1990</v>
      </c>
      <c r="EQ53" s="35">
        <v>136</v>
      </c>
      <c r="ER53" s="35">
        <v>147</v>
      </c>
      <c r="ES53" s="35">
        <v>179</v>
      </c>
      <c r="ET53" s="35">
        <v>168</v>
      </c>
      <c r="EU53" s="35">
        <v>167</v>
      </c>
      <c r="EV53" s="35">
        <v>162</v>
      </c>
      <c r="EW53" s="35">
        <v>156</v>
      </c>
      <c r="EX53" s="35">
        <v>169</v>
      </c>
      <c r="EY53" s="35">
        <v>157</v>
      </c>
      <c r="EZ53" s="35">
        <v>196</v>
      </c>
      <c r="FA53" s="35">
        <v>177</v>
      </c>
      <c r="FB53" s="35">
        <v>213</v>
      </c>
      <c r="FC53" s="37">
        <f>SUM(EQ53:FB53)</f>
        <v>2027</v>
      </c>
      <c r="FD53" s="35">
        <f>SUM(FD42:FD52)</f>
        <v>191</v>
      </c>
      <c r="FE53" s="35">
        <f t="shared" ref="FE53:HP53" si="150">SUM(FE42:FE52)</f>
        <v>177</v>
      </c>
      <c r="FF53" s="35">
        <f t="shared" si="150"/>
        <v>182</v>
      </c>
      <c r="FG53" s="35">
        <f t="shared" si="150"/>
        <v>165</v>
      </c>
      <c r="FH53" s="35">
        <f t="shared" si="150"/>
        <v>179</v>
      </c>
      <c r="FI53" s="35">
        <f t="shared" si="150"/>
        <v>177</v>
      </c>
      <c r="FJ53" s="35">
        <f t="shared" si="150"/>
        <v>164</v>
      </c>
      <c r="FK53" s="35">
        <f t="shared" si="150"/>
        <v>152</v>
      </c>
      <c r="FL53" s="35">
        <f t="shared" si="150"/>
        <v>176</v>
      </c>
      <c r="FM53" s="35">
        <f t="shared" si="150"/>
        <v>196</v>
      </c>
      <c r="FN53" s="35">
        <f t="shared" si="150"/>
        <v>163</v>
      </c>
      <c r="FO53" s="35">
        <f t="shared" si="150"/>
        <v>205</v>
      </c>
      <c r="FP53" s="46">
        <f t="shared" si="150"/>
        <v>2127</v>
      </c>
      <c r="FQ53" s="35">
        <f t="shared" si="150"/>
        <v>205</v>
      </c>
      <c r="FR53" s="35">
        <f t="shared" si="150"/>
        <v>196</v>
      </c>
      <c r="FS53" s="35">
        <f t="shared" si="150"/>
        <v>204</v>
      </c>
      <c r="FT53" s="35">
        <f t="shared" si="150"/>
        <v>176</v>
      </c>
      <c r="FU53" s="35">
        <f t="shared" si="150"/>
        <v>186</v>
      </c>
      <c r="FV53" s="35">
        <f t="shared" si="150"/>
        <v>143</v>
      </c>
      <c r="FW53" s="35">
        <f t="shared" si="150"/>
        <v>161</v>
      </c>
      <c r="FX53" s="35">
        <f t="shared" si="150"/>
        <v>168</v>
      </c>
      <c r="FY53" s="35">
        <f t="shared" si="150"/>
        <v>189</v>
      </c>
      <c r="FZ53" s="35">
        <f t="shared" si="150"/>
        <v>183</v>
      </c>
      <c r="GA53" s="35">
        <f t="shared" si="150"/>
        <v>160</v>
      </c>
      <c r="GB53" s="35">
        <f t="shared" si="150"/>
        <v>186</v>
      </c>
      <c r="GC53" s="35">
        <f t="shared" si="150"/>
        <v>2157</v>
      </c>
      <c r="GD53" s="35">
        <f t="shared" si="150"/>
        <v>156</v>
      </c>
      <c r="GE53" s="35">
        <f t="shared" si="150"/>
        <v>181</v>
      </c>
      <c r="GF53" s="35">
        <f t="shared" si="150"/>
        <v>187</v>
      </c>
      <c r="GG53" s="35">
        <f t="shared" si="150"/>
        <v>214</v>
      </c>
      <c r="GH53" s="35">
        <f t="shared" si="150"/>
        <v>154</v>
      </c>
      <c r="GI53" s="35">
        <f t="shared" si="150"/>
        <v>227</v>
      </c>
      <c r="GJ53" s="35">
        <f t="shared" si="150"/>
        <v>199</v>
      </c>
      <c r="GK53" s="35">
        <f t="shared" si="150"/>
        <v>162</v>
      </c>
      <c r="GL53" s="35">
        <f t="shared" si="150"/>
        <v>189</v>
      </c>
      <c r="GM53" s="35">
        <f t="shared" si="150"/>
        <v>201</v>
      </c>
      <c r="GN53" s="35">
        <f t="shared" si="150"/>
        <v>199</v>
      </c>
      <c r="GO53" s="35">
        <f t="shared" si="150"/>
        <v>176</v>
      </c>
      <c r="GP53" s="35">
        <f t="shared" si="150"/>
        <v>2245</v>
      </c>
      <c r="GQ53" s="35">
        <f t="shared" si="150"/>
        <v>234</v>
      </c>
      <c r="GR53" s="35">
        <f t="shared" si="150"/>
        <v>193</v>
      </c>
      <c r="GS53" s="35">
        <f t="shared" si="150"/>
        <v>263</v>
      </c>
      <c r="GT53" s="35">
        <f t="shared" si="150"/>
        <v>200</v>
      </c>
      <c r="GU53" s="35">
        <f t="shared" si="150"/>
        <v>167</v>
      </c>
      <c r="GV53" s="35">
        <f t="shared" si="150"/>
        <v>231</v>
      </c>
      <c r="GW53" s="35">
        <f t="shared" si="150"/>
        <v>141</v>
      </c>
      <c r="GX53" s="35">
        <f t="shared" si="150"/>
        <v>187</v>
      </c>
      <c r="GY53" s="35">
        <f t="shared" si="150"/>
        <v>160</v>
      </c>
      <c r="GZ53" s="35">
        <f t="shared" si="150"/>
        <v>163</v>
      </c>
      <c r="HA53" s="35">
        <f t="shared" si="150"/>
        <v>206</v>
      </c>
      <c r="HB53" s="35">
        <f t="shared" si="150"/>
        <v>225</v>
      </c>
      <c r="HC53" s="37">
        <f t="shared" si="150"/>
        <v>2370</v>
      </c>
      <c r="HD53" s="35">
        <f t="shared" si="150"/>
        <v>152</v>
      </c>
      <c r="HE53" s="35">
        <f t="shared" si="150"/>
        <v>182</v>
      </c>
      <c r="HF53" s="35">
        <f t="shared" si="150"/>
        <v>216</v>
      </c>
      <c r="HG53" s="35">
        <f t="shared" si="150"/>
        <v>185</v>
      </c>
      <c r="HH53" s="35">
        <f t="shared" si="150"/>
        <v>177</v>
      </c>
      <c r="HI53" s="35">
        <f t="shared" si="150"/>
        <v>176</v>
      </c>
      <c r="HJ53" s="35">
        <f t="shared" si="150"/>
        <v>186</v>
      </c>
      <c r="HK53" s="35">
        <f t="shared" si="150"/>
        <v>194</v>
      </c>
      <c r="HL53" s="35">
        <f t="shared" si="150"/>
        <v>168</v>
      </c>
      <c r="HM53" s="35">
        <f t="shared" si="150"/>
        <v>221</v>
      </c>
      <c r="HN53" s="35">
        <f t="shared" si="150"/>
        <v>194</v>
      </c>
      <c r="HO53" s="35">
        <f t="shared" si="150"/>
        <v>205</v>
      </c>
      <c r="HP53" s="37">
        <f t="shared" si="150"/>
        <v>2256</v>
      </c>
      <c r="HQ53" s="35">
        <f t="shared" ref="HQ53:IP53" si="151">SUM(HQ42:HQ52)</f>
        <v>213</v>
      </c>
      <c r="HR53" s="35">
        <f t="shared" si="151"/>
        <v>226</v>
      </c>
      <c r="HS53" s="35">
        <f t="shared" si="151"/>
        <v>212</v>
      </c>
      <c r="HT53" s="35">
        <f t="shared" si="151"/>
        <v>206</v>
      </c>
      <c r="HU53" s="35">
        <f t="shared" si="151"/>
        <v>153</v>
      </c>
      <c r="HV53" s="35">
        <f t="shared" si="151"/>
        <v>188</v>
      </c>
      <c r="HW53" s="35">
        <f t="shared" si="151"/>
        <v>181</v>
      </c>
      <c r="HX53" s="35">
        <f t="shared" si="151"/>
        <v>199</v>
      </c>
      <c r="HY53" s="35">
        <f t="shared" si="151"/>
        <v>194</v>
      </c>
      <c r="HZ53" s="35">
        <f t="shared" si="151"/>
        <v>227</v>
      </c>
      <c r="IA53" s="35">
        <f t="shared" si="151"/>
        <v>220</v>
      </c>
      <c r="IB53" s="35">
        <f t="shared" si="151"/>
        <v>199</v>
      </c>
      <c r="IC53" s="37">
        <f t="shared" si="151"/>
        <v>2418</v>
      </c>
      <c r="ID53" s="35">
        <f t="shared" si="151"/>
        <v>257</v>
      </c>
      <c r="IE53" s="35">
        <f t="shared" si="151"/>
        <v>258</v>
      </c>
      <c r="IF53" s="35">
        <f t="shared" si="151"/>
        <v>239</v>
      </c>
      <c r="IG53" s="35">
        <f t="shared" si="151"/>
        <v>206</v>
      </c>
      <c r="IH53" s="35">
        <f t="shared" si="151"/>
        <v>196</v>
      </c>
      <c r="II53" s="35">
        <v>18</v>
      </c>
      <c r="IJ53" s="35">
        <f t="shared" si="151"/>
        <v>258</v>
      </c>
      <c r="IK53" s="35">
        <f t="shared" si="151"/>
        <v>212</v>
      </c>
      <c r="IL53" s="35">
        <f t="shared" si="151"/>
        <v>154</v>
      </c>
      <c r="IM53" s="35">
        <f t="shared" si="151"/>
        <v>231</v>
      </c>
      <c r="IN53" s="35">
        <f t="shared" si="151"/>
        <v>197</v>
      </c>
      <c r="IO53" s="35">
        <f t="shared" si="151"/>
        <v>189</v>
      </c>
      <c r="IP53" s="37">
        <f t="shared" si="151"/>
        <v>2555</v>
      </c>
      <c r="IQ53" s="35">
        <f t="shared" ref="IQ53:JC53" si="152">SUM(IQ42:IQ52)</f>
        <v>350</v>
      </c>
      <c r="IR53" s="35">
        <f t="shared" si="152"/>
        <v>243</v>
      </c>
      <c r="IS53" s="35">
        <f t="shared" si="152"/>
        <v>191</v>
      </c>
      <c r="IT53" s="35">
        <f t="shared" si="152"/>
        <v>201</v>
      </c>
      <c r="IU53" s="35">
        <f t="shared" si="152"/>
        <v>166</v>
      </c>
      <c r="IV53" s="35">
        <f t="shared" si="152"/>
        <v>181</v>
      </c>
      <c r="IW53" s="35">
        <f t="shared" si="152"/>
        <v>190</v>
      </c>
      <c r="IX53" s="35">
        <f t="shared" si="152"/>
        <v>160</v>
      </c>
      <c r="IY53" s="35">
        <f t="shared" si="152"/>
        <v>180</v>
      </c>
      <c r="IZ53" s="35">
        <f t="shared" si="152"/>
        <v>210</v>
      </c>
      <c r="JA53" s="35">
        <f t="shared" si="152"/>
        <v>223</v>
      </c>
      <c r="JB53" s="35">
        <f t="shared" si="152"/>
        <v>188</v>
      </c>
      <c r="JC53" s="37">
        <f t="shared" si="152"/>
        <v>2483</v>
      </c>
      <c r="JD53" s="125">
        <f t="shared" ref="JD53:JP53" si="153">SUM(JD42:JD52)</f>
        <v>218</v>
      </c>
      <c r="JE53" s="35">
        <f t="shared" si="153"/>
        <v>244</v>
      </c>
      <c r="JF53" s="35">
        <f t="shared" si="153"/>
        <v>238</v>
      </c>
      <c r="JG53" s="35">
        <f t="shared" si="153"/>
        <v>202</v>
      </c>
      <c r="JH53" s="35">
        <f t="shared" si="153"/>
        <v>189</v>
      </c>
      <c r="JI53" s="35">
        <f t="shared" si="153"/>
        <v>203</v>
      </c>
      <c r="JJ53" s="35">
        <f t="shared" si="153"/>
        <v>239</v>
      </c>
      <c r="JK53" s="35">
        <f t="shared" si="153"/>
        <v>148</v>
      </c>
      <c r="JL53" s="35">
        <f t="shared" si="153"/>
        <v>192</v>
      </c>
      <c r="JM53" s="35">
        <f t="shared" si="153"/>
        <v>159</v>
      </c>
      <c r="JN53" s="35">
        <f t="shared" si="153"/>
        <v>177</v>
      </c>
      <c r="JO53" s="35">
        <f t="shared" si="153"/>
        <v>188</v>
      </c>
      <c r="JP53" s="37">
        <f t="shared" si="153"/>
        <v>2397</v>
      </c>
      <c r="JQ53" s="125">
        <f t="shared" ref="JQ53:KC53" si="154">SUM(JQ42:JQ52)</f>
        <v>247</v>
      </c>
      <c r="JR53" s="35">
        <f t="shared" si="154"/>
        <v>193</v>
      </c>
      <c r="JS53" s="35">
        <f t="shared" si="154"/>
        <v>210</v>
      </c>
      <c r="JT53" s="35">
        <f t="shared" si="154"/>
        <v>157</v>
      </c>
      <c r="JU53" s="35">
        <f t="shared" si="154"/>
        <v>185</v>
      </c>
      <c r="JV53" s="35">
        <f t="shared" si="154"/>
        <v>255</v>
      </c>
      <c r="JW53" s="35">
        <f t="shared" si="154"/>
        <v>199</v>
      </c>
      <c r="JX53" s="35">
        <f t="shared" si="154"/>
        <v>188</v>
      </c>
      <c r="JY53" s="35">
        <f t="shared" si="154"/>
        <v>236</v>
      </c>
      <c r="JZ53" s="35">
        <f t="shared" si="154"/>
        <v>221</v>
      </c>
      <c r="KA53" s="35">
        <f t="shared" si="154"/>
        <v>314</v>
      </c>
      <c r="KB53" s="35">
        <f t="shared" si="154"/>
        <v>447</v>
      </c>
      <c r="KC53" s="37">
        <f t="shared" si="154"/>
        <v>2852</v>
      </c>
      <c r="KD53" s="125">
        <f t="shared" ref="KD53:KP53" si="155">SUM(KD42:KD52)</f>
        <v>230</v>
      </c>
      <c r="KE53" s="35">
        <f t="shared" si="155"/>
        <v>379</v>
      </c>
      <c r="KF53" s="35">
        <f t="shared" si="155"/>
        <v>528</v>
      </c>
      <c r="KG53" s="35">
        <f t="shared" si="155"/>
        <v>405</v>
      </c>
      <c r="KH53" s="35">
        <f t="shared" si="155"/>
        <v>312</v>
      </c>
      <c r="KI53" s="35">
        <f t="shared" si="155"/>
        <v>233</v>
      </c>
      <c r="KJ53" s="35">
        <f t="shared" si="155"/>
        <v>186</v>
      </c>
      <c r="KK53" s="35">
        <f t="shared" si="155"/>
        <v>252</v>
      </c>
      <c r="KL53" s="35">
        <f t="shared" si="155"/>
        <v>247</v>
      </c>
      <c r="KM53" s="35">
        <f t="shared" si="155"/>
        <v>212</v>
      </c>
      <c r="KN53" s="35">
        <f t="shared" si="155"/>
        <v>264</v>
      </c>
      <c r="KO53" s="35">
        <f t="shared" si="155"/>
        <v>264</v>
      </c>
      <c r="KP53" s="37">
        <f t="shared" si="155"/>
        <v>3512</v>
      </c>
      <c r="KQ53" s="125">
        <f t="shared" ref="KQ53:LC53" si="156">SUM(KQ42:KQ52)</f>
        <v>275</v>
      </c>
      <c r="KR53" s="35">
        <f t="shared" si="156"/>
        <v>299</v>
      </c>
      <c r="KS53" s="35">
        <f t="shared" si="156"/>
        <v>310</v>
      </c>
      <c r="KT53" s="35">
        <f t="shared" si="156"/>
        <v>210</v>
      </c>
      <c r="KU53" s="35">
        <f t="shared" si="156"/>
        <v>199</v>
      </c>
      <c r="KV53" s="152">
        <f t="shared" si="156"/>
        <v>97</v>
      </c>
      <c r="KW53" s="35">
        <f t="shared" si="156"/>
        <v>41</v>
      </c>
      <c r="KX53" s="35">
        <f t="shared" si="156"/>
        <v>286</v>
      </c>
      <c r="KY53" s="35">
        <f t="shared" si="156"/>
        <v>235</v>
      </c>
      <c r="KZ53" s="35">
        <f t="shared" si="156"/>
        <v>214</v>
      </c>
      <c r="LA53" s="35">
        <f t="shared" si="156"/>
        <v>244</v>
      </c>
      <c r="LB53" s="35">
        <f t="shared" si="156"/>
        <v>188</v>
      </c>
      <c r="LC53" s="37">
        <f t="shared" si="156"/>
        <v>2598</v>
      </c>
      <c r="LD53" s="125">
        <f t="shared" ref="LD53:LP53" si="157">SUM(LD42:LD52)</f>
        <v>183</v>
      </c>
      <c r="LE53" s="35">
        <f t="shared" si="157"/>
        <v>112</v>
      </c>
      <c r="LF53" s="35">
        <f t="shared" si="157"/>
        <v>194</v>
      </c>
      <c r="LG53" s="35">
        <f t="shared" si="157"/>
        <v>149</v>
      </c>
      <c r="LH53" s="35">
        <f t="shared" si="157"/>
        <v>285</v>
      </c>
      <c r="LI53" s="35">
        <f t="shared" si="157"/>
        <v>150</v>
      </c>
      <c r="LJ53" s="35">
        <f t="shared" si="157"/>
        <v>168</v>
      </c>
      <c r="LK53" s="35">
        <f t="shared" si="157"/>
        <v>239</v>
      </c>
      <c r="LL53" s="35">
        <f t="shared" si="157"/>
        <v>194</v>
      </c>
      <c r="LM53" s="35">
        <f t="shared" si="157"/>
        <v>213</v>
      </c>
      <c r="LN53" s="35">
        <f t="shared" si="157"/>
        <v>234</v>
      </c>
      <c r="LO53" s="35">
        <f t="shared" si="157"/>
        <v>193</v>
      </c>
      <c r="LP53" s="37">
        <f t="shared" si="157"/>
        <v>2314</v>
      </c>
      <c r="LQ53" s="125">
        <f t="shared" ref="LQ53:MC53" si="158">SUM(LQ42:LQ52)</f>
        <v>226</v>
      </c>
      <c r="LR53" s="125">
        <f t="shared" si="158"/>
        <v>162</v>
      </c>
      <c r="LS53" s="125">
        <f t="shared" si="158"/>
        <v>255</v>
      </c>
      <c r="LT53" s="125">
        <f t="shared" si="158"/>
        <v>181</v>
      </c>
      <c r="LU53" s="125">
        <f t="shared" si="158"/>
        <v>250</v>
      </c>
      <c r="LV53" s="125">
        <f t="shared" si="158"/>
        <v>189</v>
      </c>
      <c r="LW53" s="125">
        <f t="shared" si="158"/>
        <v>227</v>
      </c>
      <c r="LX53" s="125">
        <f t="shared" si="158"/>
        <v>207</v>
      </c>
      <c r="LY53" s="125">
        <f t="shared" si="158"/>
        <v>147</v>
      </c>
      <c r="LZ53" s="125">
        <f t="shared" si="158"/>
        <v>100</v>
      </c>
      <c r="MA53" s="125">
        <f t="shared" si="158"/>
        <v>128</v>
      </c>
      <c r="MB53" s="125">
        <f t="shared" si="158"/>
        <v>506</v>
      </c>
      <c r="MC53" s="175">
        <f t="shared" si="158"/>
        <v>2578</v>
      </c>
      <c r="MD53" s="125">
        <f t="shared" ref="MD53:MP53" si="159">SUM(MD42:MD52)</f>
        <v>389</v>
      </c>
      <c r="ME53" s="125">
        <f t="shared" si="159"/>
        <v>457</v>
      </c>
      <c r="MF53" s="125">
        <f t="shared" si="159"/>
        <v>336</v>
      </c>
      <c r="MG53" s="125">
        <f t="shared" si="159"/>
        <v>284</v>
      </c>
      <c r="MH53" s="125">
        <f t="shared" si="159"/>
        <v>225</v>
      </c>
      <c r="MI53" s="125">
        <f t="shared" si="159"/>
        <v>218</v>
      </c>
      <c r="MJ53" s="125">
        <f t="shared" si="159"/>
        <v>230</v>
      </c>
      <c r="MK53" s="125">
        <f t="shared" si="159"/>
        <v>0</v>
      </c>
      <c r="ML53" s="125">
        <f t="shared" si="159"/>
        <v>0</v>
      </c>
      <c r="MM53" s="125">
        <f t="shared" si="159"/>
        <v>0</v>
      </c>
      <c r="MN53" s="125">
        <f t="shared" si="159"/>
        <v>0</v>
      </c>
      <c r="MO53" s="125">
        <f t="shared" si="159"/>
        <v>0</v>
      </c>
      <c r="MP53" s="175">
        <f t="shared" si="159"/>
        <v>2139</v>
      </c>
    </row>
    <row r="54" spans="1:354" ht="13.5" thickBot="1" x14ac:dyDescent="0.3">
      <c r="A54" s="196"/>
      <c r="B54" s="192" t="s">
        <v>43</v>
      </c>
      <c r="C54" s="193"/>
      <c r="D54" s="39">
        <f t="shared" ref="D54:BO54" si="160">D41+D53</f>
        <v>232</v>
      </c>
      <c r="E54" s="39">
        <f t="shared" si="160"/>
        <v>273</v>
      </c>
      <c r="F54" s="39">
        <f t="shared" si="160"/>
        <v>299</v>
      </c>
      <c r="G54" s="39">
        <f t="shared" si="160"/>
        <v>124</v>
      </c>
      <c r="H54" s="39">
        <f t="shared" si="160"/>
        <v>255</v>
      </c>
      <c r="I54" s="39">
        <f t="shared" si="160"/>
        <v>333</v>
      </c>
      <c r="J54" s="39">
        <f t="shared" si="160"/>
        <v>254</v>
      </c>
      <c r="K54" s="39">
        <f t="shared" si="160"/>
        <v>260</v>
      </c>
      <c r="L54" s="39">
        <f t="shared" si="160"/>
        <v>271</v>
      </c>
      <c r="M54" s="39">
        <f t="shared" si="160"/>
        <v>266</v>
      </c>
      <c r="N54" s="39">
        <f t="shared" si="160"/>
        <v>307</v>
      </c>
      <c r="O54" s="39">
        <f t="shared" si="160"/>
        <v>297</v>
      </c>
      <c r="P54" s="40">
        <f t="shared" si="160"/>
        <v>3171</v>
      </c>
      <c r="Q54" s="39">
        <f t="shared" si="160"/>
        <v>250</v>
      </c>
      <c r="R54" s="39">
        <f t="shared" si="160"/>
        <v>308</v>
      </c>
      <c r="S54" s="39">
        <f t="shared" si="160"/>
        <v>289</v>
      </c>
      <c r="T54" s="39">
        <f t="shared" si="160"/>
        <v>276</v>
      </c>
      <c r="U54" s="39">
        <f t="shared" si="160"/>
        <v>655</v>
      </c>
      <c r="V54" s="39">
        <f t="shared" si="160"/>
        <v>247</v>
      </c>
      <c r="W54" s="39">
        <f t="shared" si="160"/>
        <v>200</v>
      </c>
      <c r="X54" s="39">
        <f t="shared" si="160"/>
        <v>278</v>
      </c>
      <c r="Y54" s="39">
        <f t="shared" si="160"/>
        <v>240</v>
      </c>
      <c r="Z54" s="39">
        <f t="shared" si="160"/>
        <v>261</v>
      </c>
      <c r="AA54" s="39">
        <f t="shared" si="160"/>
        <v>256</v>
      </c>
      <c r="AB54" s="39">
        <f t="shared" si="160"/>
        <v>180</v>
      </c>
      <c r="AC54" s="40">
        <f t="shared" si="160"/>
        <v>3440</v>
      </c>
      <c r="AD54" s="39">
        <f t="shared" si="160"/>
        <v>319</v>
      </c>
      <c r="AE54" s="39">
        <f t="shared" si="160"/>
        <v>199</v>
      </c>
      <c r="AF54" s="39">
        <f t="shared" si="160"/>
        <v>201</v>
      </c>
      <c r="AG54" s="39">
        <f t="shared" si="160"/>
        <v>158</v>
      </c>
      <c r="AH54" s="39">
        <f t="shared" si="160"/>
        <v>196</v>
      </c>
      <c r="AI54" s="39">
        <f t="shared" si="160"/>
        <v>183</v>
      </c>
      <c r="AJ54" s="39">
        <f t="shared" si="160"/>
        <v>170</v>
      </c>
      <c r="AK54" s="39">
        <f t="shared" si="160"/>
        <v>170</v>
      </c>
      <c r="AL54" s="39">
        <f t="shared" si="160"/>
        <v>150</v>
      </c>
      <c r="AM54" s="39">
        <f t="shared" si="160"/>
        <v>194</v>
      </c>
      <c r="AN54" s="39">
        <f t="shared" si="160"/>
        <v>109</v>
      </c>
      <c r="AO54" s="39">
        <f t="shared" si="160"/>
        <v>135</v>
      </c>
      <c r="AP54" s="40">
        <f t="shared" si="160"/>
        <v>2184</v>
      </c>
      <c r="AQ54" s="39">
        <f t="shared" si="160"/>
        <v>144</v>
      </c>
      <c r="AR54" s="39">
        <f t="shared" si="160"/>
        <v>107</v>
      </c>
      <c r="AS54" s="39">
        <f t="shared" si="160"/>
        <v>81</v>
      </c>
      <c r="AT54" s="39">
        <f t="shared" si="160"/>
        <v>125</v>
      </c>
      <c r="AU54" s="39">
        <f t="shared" si="160"/>
        <v>88</v>
      </c>
      <c r="AV54" s="39">
        <f t="shared" si="160"/>
        <v>63</v>
      </c>
      <c r="AW54" s="39">
        <f t="shared" si="160"/>
        <v>85</v>
      </c>
      <c r="AX54" s="39">
        <f t="shared" si="160"/>
        <v>113</v>
      </c>
      <c r="AY54" s="39">
        <f t="shared" si="160"/>
        <v>111</v>
      </c>
      <c r="AZ54" s="39">
        <f t="shared" si="160"/>
        <v>106</v>
      </c>
      <c r="BA54" s="39">
        <f t="shared" si="160"/>
        <v>93</v>
      </c>
      <c r="BB54" s="39">
        <f t="shared" si="160"/>
        <v>107</v>
      </c>
      <c r="BC54" s="41">
        <f t="shared" si="160"/>
        <v>1223</v>
      </c>
      <c r="BD54" s="39">
        <f t="shared" si="160"/>
        <v>135</v>
      </c>
      <c r="BE54" s="39">
        <f t="shared" si="160"/>
        <v>70</v>
      </c>
      <c r="BF54" s="39">
        <f t="shared" si="160"/>
        <v>126</v>
      </c>
      <c r="BG54" s="39">
        <f t="shared" si="160"/>
        <v>105</v>
      </c>
      <c r="BH54" s="39">
        <f t="shared" si="160"/>
        <v>102</v>
      </c>
      <c r="BI54" s="39">
        <f t="shared" si="160"/>
        <v>111</v>
      </c>
      <c r="BJ54" s="39">
        <f t="shared" si="160"/>
        <v>95</v>
      </c>
      <c r="BK54" s="39">
        <f t="shared" si="160"/>
        <v>100</v>
      </c>
      <c r="BL54" s="39">
        <f t="shared" si="160"/>
        <v>102</v>
      </c>
      <c r="BM54" s="39">
        <f t="shared" si="160"/>
        <v>96</v>
      </c>
      <c r="BN54" s="39">
        <f t="shared" si="160"/>
        <v>80</v>
      </c>
      <c r="BO54" s="39">
        <f t="shared" si="160"/>
        <v>132</v>
      </c>
      <c r="BP54" s="41">
        <f t="shared" ref="BP54:EA54" si="161">BP41+BP53</f>
        <v>1254</v>
      </c>
      <c r="BQ54" s="39">
        <f t="shared" si="161"/>
        <v>123</v>
      </c>
      <c r="BR54" s="39">
        <f t="shared" si="161"/>
        <v>87</v>
      </c>
      <c r="BS54" s="39">
        <f t="shared" si="161"/>
        <v>144</v>
      </c>
      <c r="BT54" s="39">
        <f t="shared" si="161"/>
        <v>115</v>
      </c>
      <c r="BU54" s="39">
        <f t="shared" si="161"/>
        <v>86</v>
      </c>
      <c r="BV54" s="39">
        <f t="shared" si="161"/>
        <v>121</v>
      </c>
      <c r="BW54" s="39">
        <f t="shared" si="161"/>
        <v>102</v>
      </c>
      <c r="BX54" s="39">
        <f t="shared" si="161"/>
        <v>101</v>
      </c>
      <c r="BY54" s="39">
        <f t="shared" si="161"/>
        <v>118</v>
      </c>
      <c r="BZ54" s="39">
        <f t="shared" si="161"/>
        <v>96</v>
      </c>
      <c r="CA54" s="39">
        <f t="shared" si="161"/>
        <v>104</v>
      </c>
      <c r="CB54" s="39">
        <f t="shared" si="161"/>
        <v>121</v>
      </c>
      <c r="CC54" s="41">
        <f t="shared" si="161"/>
        <v>1318</v>
      </c>
      <c r="CD54" s="39">
        <f t="shared" si="161"/>
        <v>118</v>
      </c>
      <c r="CE54" s="39">
        <f t="shared" si="161"/>
        <v>101</v>
      </c>
      <c r="CF54" s="39">
        <f t="shared" si="161"/>
        <v>108</v>
      </c>
      <c r="CG54" s="39">
        <f t="shared" si="161"/>
        <v>92</v>
      </c>
      <c r="CH54" s="39">
        <f t="shared" si="161"/>
        <v>90</v>
      </c>
      <c r="CI54" s="39">
        <f t="shared" si="161"/>
        <v>61</v>
      </c>
      <c r="CJ54" s="39">
        <f t="shared" si="161"/>
        <v>103</v>
      </c>
      <c r="CK54" s="39">
        <f t="shared" si="161"/>
        <v>99</v>
      </c>
      <c r="CL54" s="39">
        <f t="shared" si="161"/>
        <v>85</v>
      </c>
      <c r="CM54" s="39">
        <f t="shared" si="161"/>
        <v>73</v>
      </c>
      <c r="CN54" s="39">
        <f t="shared" si="161"/>
        <v>77</v>
      </c>
      <c r="CO54" s="39">
        <f t="shared" si="161"/>
        <v>88</v>
      </c>
      <c r="CP54" s="41">
        <f t="shared" si="161"/>
        <v>1095</v>
      </c>
      <c r="CQ54" s="39">
        <f t="shared" si="161"/>
        <v>108</v>
      </c>
      <c r="CR54" s="39">
        <f t="shared" si="161"/>
        <v>123</v>
      </c>
      <c r="CS54" s="39">
        <f t="shared" si="161"/>
        <v>121</v>
      </c>
      <c r="CT54" s="39">
        <f t="shared" si="161"/>
        <v>97</v>
      </c>
      <c r="CU54" s="39">
        <f t="shared" si="161"/>
        <v>112</v>
      </c>
      <c r="CV54" s="39">
        <f t="shared" si="161"/>
        <v>71</v>
      </c>
      <c r="CW54" s="39">
        <f t="shared" si="161"/>
        <v>53</v>
      </c>
      <c r="CX54" s="39">
        <f t="shared" si="161"/>
        <v>94</v>
      </c>
      <c r="CY54" s="39">
        <f t="shared" si="161"/>
        <v>100</v>
      </c>
      <c r="CZ54" s="39">
        <f t="shared" si="161"/>
        <v>104</v>
      </c>
      <c r="DA54" s="39">
        <f t="shared" si="161"/>
        <v>262</v>
      </c>
      <c r="DB54" s="39">
        <f t="shared" si="161"/>
        <v>265</v>
      </c>
      <c r="DC54" s="41">
        <f t="shared" si="161"/>
        <v>1510</v>
      </c>
      <c r="DD54" s="39">
        <f t="shared" si="161"/>
        <v>367</v>
      </c>
      <c r="DE54" s="39">
        <f t="shared" si="161"/>
        <v>277</v>
      </c>
      <c r="DF54" s="39">
        <f t="shared" si="161"/>
        <v>276</v>
      </c>
      <c r="DG54" s="39">
        <f t="shared" si="161"/>
        <v>274</v>
      </c>
      <c r="DH54" s="39">
        <f t="shared" si="161"/>
        <v>277</v>
      </c>
      <c r="DI54" s="39">
        <f t="shared" si="161"/>
        <v>240</v>
      </c>
      <c r="DJ54" s="39">
        <f t="shared" si="161"/>
        <v>241</v>
      </c>
      <c r="DK54" s="39">
        <f t="shared" si="161"/>
        <v>325</v>
      </c>
      <c r="DL54" s="39">
        <f t="shared" si="161"/>
        <v>260</v>
      </c>
      <c r="DM54" s="39">
        <f t="shared" si="161"/>
        <v>273</v>
      </c>
      <c r="DN54" s="39">
        <f t="shared" si="161"/>
        <v>248</v>
      </c>
      <c r="DO54" s="39">
        <f t="shared" si="161"/>
        <v>238</v>
      </c>
      <c r="DP54" s="41">
        <f t="shared" si="161"/>
        <v>3296</v>
      </c>
      <c r="DQ54" s="39">
        <f t="shared" si="161"/>
        <v>315</v>
      </c>
      <c r="DR54" s="39">
        <f t="shared" si="161"/>
        <v>292</v>
      </c>
      <c r="DS54" s="39">
        <f t="shared" si="161"/>
        <v>327</v>
      </c>
      <c r="DT54" s="39">
        <f t="shared" si="161"/>
        <v>303</v>
      </c>
      <c r="DU54" s="39">
        <f t="shared" si="161"/>
        <v>266</v>
      </c>
      <c r="DV54" s="39">
        <f t="shared" si="161"/>
        <v>221</v>
      </c>
      <c r="DW54" s="39">
        <f t="shared" si="161"/>
        <v>257</v>
      </c>
      <c r="DX54" s="39">
        <f t="shared" si="161"/>
        <v>265</v>
      </c>
      <c r="DY54" s="39">
        <f t="shared" si="161"/>
        <v>285</v>
      </c>
      <c r="DZ54" s="39">
        <f t="shared" si="161"/>
        <v>305</v>
      </c>
      <c r="EA54" s="39">
        <f t="shared" si="161"/>
        <v>266</v>
      </c>
      <c r="EB54" s="39">
        <f t="shared" ref="EB54:GM54" si="162">EB41+EB53</f>
        <v>241</v>
      </c>
      <c r="EC54" s="41">
        <f t="shared" si="162"/>
        <v>3343</v>
      </c>
      <c r="ED54" s="39">
        <f t="shared" si="162"/>
        <v>319</v>
      </c>
      <c r="EE54" s="39">
        <f t="shared" si="162"/>
        <v>276</v>
      </c>
      <c r="EF54" s="39">
        <f t="shared" si="162"/>
        <v>324</v>
      </c>
      <c r="EG54" s="39">
        <f t="shared" si="162"/>
        <v>340</v>
      </c>
      <c r="EH54" s="39">
        <f t="shared" si="162"/>
        <v>268</v>
      </c>
      <c r="EI54" s="39">
        <f t="shared" si="162"/>
        <v>260</v>
      </c>
      <c r="EJ54" s="39">
        <f t="shared" si="162"/>
        <v>326</v>
      </c>
      <c r="EK54" s="39">
        <f t="shared" si="162"/>
        <v>264</v>
      </c>
      <c r="EL54" s="39">
        <f t="shared" si="162"/>
        <v>293</v>
      </c>
      <c r="EM54" s="39">
        <f t="shared" si="162"/>
        <v>287</v>
      </c>
      <c r="EN54" s="39">
        <f t="shared" si="162"/>
        <v>281</v>
      </c>
      <c r="EO54" s="39">
        <f t="shared" si="162"/>
        <v>335</v>
      </c>
      <c r="EP54" s="41">
        <f t="shared" si="162"/>
        <v>3573</v>
      </c>
      <c r="EQ54" s="39">
        <f t="shared" si="162"/>
        <v>296</v>
      </c>
      <c r="ER54" s="39">
        <f t="shared" si="162"/>
        <v>292</v>
      </c>
      <c r="ES54" s="39">
        <f t="shared" si="162"/>
        <v>339</v>
      </c>
      <c r="ET54" s="39">
        <f t="shared" si="162"/>
        <v>287</v>
      </c>
      <c r="EU54" s="39">
        <f t="shared" si="162"/>
        <v>334</v>
      </c>
      <c r="EV54" s="39">
        <f t="shared" si="162"/>
        <v>268</v>
      </c>
      <c r="EW54" s="39">
        <f t="shared" si="162"/>
        <v>263</v>
      </c>
      <c r="EX54" s="39">
        <f t="shared" si="162"/>
        <v>331</v>
      </c>
      <c r="EY54" s="39">
        <f t="shared" si="162"/>
        <v>301</v>
      </c>
      <c r="EZ54" s="39">
        <f t="shared" si="162"/>
        <v>341</v>
      </c>
      <c r="FA54" s="39">
        <f t="shared" si="162"/>
        <v>320</v>
      </c>
      <c r="FB54" s="39">
        <f t="shared" si="162"/>
        <v>361</v>
      </c>
      <c r="FC54" s="41">
        <f t="shared" si="162"/>
        <v>3733</v>
      </c>
      <c r="FD54" s="39">
        <f t="shared" si="162"/>
        <v>364</v>
      </c>
      <c r="FE54" s="39">
        <f t="shared" si="162"/>
        <v>318</v>
      </c>
      <c r="FF54" s="39">
        <f t="shared" si="162"/>
        <v>360</v>
      </c>
      <c r="FG54" s="39">
        <f t="shared" si="162"/>
        <v>310</v>
      </c>
      <c r="FH54" s="39">
        <f t="shared" si="162"/>
        <v>324</v>
      </c>
      <c r="FI54" s="39">
        <f t="shared" si="162"/>
        <v>323</v>
      </c>
      <c r="FJ54" s="39">
        <f t="shared" si="162"/>
        <v>305</v>
      </c>
      <c r="FK54" s="39">
        <f t="shared" si="162"/>
        <v>275</v>
      </c>
      <c r="FL54" s="39">
        <f t="shared" si="162"/>
        <v>336</v>
      </c>
      <c r="FM54" s="39">
        <f t="shared" si="162"/>
        <v>326</v>
      </c>
      <c r="FN54" s="39">
        <f t="shared" si="162"/>
        <v>282</v>
      </c>
      <c r="FO54" s="39">
        <f t="shared" si="162"/>
        <v>384</v>
      </c>
      <c r="FP54" s="40">
        <f t="shared" si="162"/>
        <v>3907</v>
      </c>
      <c r="FQ54" s="39">
        <f t="shared" si="162"/>
        <v>344</v>
      </c>
      <c r="FR54" s="39">
        <f t="shared" si="162"/>
        <v>365</v>
      </c>
      <c r="FS54" s="39">
        <f t="shared" si="162"/>
        <v>374</v>
      </c>
      <c r="FT54" s="39">
        <f t="shared" si="162"/>
        <v>331</v>
      </c>
      <c r="FU54" s="39">
        <f t="shared" si="162"/>
        <v>337</v>
      </c>
      <c r="FV54" s="39">
        <f t="shared" si="162"/>
        <v>263</v>
      </c>
      <c r="FW54" s="39">
        <f t="shared" si="162"/>
        <v>312</v>
      </c>
      <c r="FX54" s="39">
        <f t="shared" si="162"/>
        <v>304</v>
      </c>
      <c r="FY54" s="39">
        <f t="shared" si="162"/>
        <v>312</v>
      </c>
      <c r="FZ54" s="39">
        <f t="shared" si="162"/>
        <v>297</v>
      </c>
      <c r="GA54" s="39">
        <f t="shared" si="162"/>
        <v>282</v>
      </c>
      <c r="GB54" s="39">
        <f t="shared" si="162"/>
        <v>351</v>
      </c>
      <c r="GC54" s="39">
        <f t="shared" si="162"/>
        <v>3872</v>
      </c>
      <c r="GD54" s="39">
        <f t="shared" si="162"/>
        <v>315</v>
      </c>
      <c r="GE54" s="39">
        <f t="shared" si="162"/>
        <v>328</v>
      </c>
      <c r="GF54" s="39">
        <f t="shared" si="162"/>
        <v>314</v>
      </c>
      <c r="GG54" s="39">
        <f t="shared" si="162"/>
        <v>427</v>
      </c>
      <c r="GH54" s="39">
        <f t="shared" si="162"/>
        <v>291</v>
      </c>
      <c r="GI54" s="39">
        <f t="shared" si="162"/>
        <v>344</v>
      </c>
      <c r="GJ54" s="39">
        <f t="shared" si="162"/>
        <v>318</v>
      </c>
      <c r="GK54" s="39">
        <f t="shared" si="162"/>
        <v>305</v>
      </c>
      <c r="GL54" s="39">
        <f t="shared" si="162"/>
        <v>342</v>
      </c>
      <c r="GM54" s="39">
        <f t="shared" si="162"/>
        <v>358</v>
      </c>
      <c r="GN54" s="39">
        <f t="shared" ref="GN54:IP54" si="163">GN41+GN53</f>
        <v>345</v>
      </c>
      <c r="GO54" s="39">
        <f t="shared" si="163"/>
        <v>333</v>
      </c>
      <c r="GP54" s="39">
        <f t="shared" si="163"/>
        <v>4020</v>
      </c>
      <c r="GQ54" s="39">
        <f t="shared" si="163"/>
        <v>390</v>
      </c>
      <c r="GR54" s="39">
        <f t="shared" si="163"/>
        <v>368</v>
      </c>
      <c r="GS54" s="39">
        <f t="shared" si="163"/>
        <v>465</v>
      </c>
      <c r="GT54" s="39">
        <f t="shared" si="163"/>
        <v>433</v>
      </c>
      <c r="GU54" s="39">
        <f t="shared" si="163"/>
        <v>332</v>
      </c>
      <c r="GV54" s="39">
        <f t="shared" si="163"/>
        <v>391</v>
      </c>
      <c r="GW54" s="39">
        <f t="shared" si="163"/>
        <v>272</v>
      </c>
      <c r="GX54" s="39">
        <f t="shared" si="163"/>
        <v>302</v>
      </c>
      <c r="GY54" s="39">
        <f t="shared" si="163"/>
        <v>313</v>
      </c>
      <c r="GZ54" s="39">
        <f t="shared" si="163"/>
        <v>316</v>
      </c>
      <c r="HA54" s="39">
        <f t="shared" si="163"/>
        <v>354</v>
      </c>
      <c r="HB54" s="39">
        <f t="shared" si="163"/>
        <v>388</v>
      </c>
      <c r="HC54" s="41">
        <f t="shared" si="163"/>
        <v>4324</v>
      </c>
      <c r="HD54" s="39">
        <f t="shared" si="163"/>
        <v>280.10000000000002</v>
      </c>
      <c r="HE54" s="39">
        <f t="shared" si="163"/>
        <v>324</v>
      </c>
      <c r="HF54" s="39">
        <f t="shared" si="163"/>
        <v>409</v>
      </c>
      <c r="HG54" s="39">
        <f t="shared" si="163"/>
        <v>327</v>
      </c>
      <c r="HH54" s="39">
        <f t="shared" si="163"/>
        <v>324</v>
      </c>
      <c r="HI54" s="39">
        <f t="shared" si="163"/>
        <v>306</v>
      </c>
      <c r="HJ54" s="39">
        <f t="shared" si="163"/>
        <v>341</v>
      </c>
      <c r="HK54" s="39">
        <f t="shared" si="163"/>
        <v>365</v>
      </c>
      <c r="HL54" s="39">
        <f t="shared" si="163"/>
        <v>323</v>
      </c>
      <c r="HM54" s="39">
        <f t="shared" si="163"/>
        <v>392</v>
      </c>
      <c r="HN54" s="39">
        <f t="shared" si="163"/>
        <v>326</v>
      </c>
      <c r="HO54" s="39">
        <f t="shared" si="163"/>
        <v>370</v>
      </c>
      <c r="HP54" s="41">
        <f t="shared" si="163"/>
        <v>4087.1</v>
      </c>
      <c r="HQ54" s="39">
        <f t="shared" si="163"/>
        <v>397</v>
      </c>
      <c r="HR54" s="39">
        <f t="shared" si="163"/>
        <v>430</v>
      </c>
      <c r="HS54" s="39">
        <f t="shared" si="163"/>
        <v>383</v>
      </c>
      <c r="HT54" s="39">
        <f t="shared" si="163"/>
        <v>372</v>
      </c>
      <c r="HU54" s="39">
        <f t="shared" si="163"/>
        <v>285</v>
      </c>
      <c r="HV54" s="39">
        <f t="shared" si="163"/>
        <v>366</v>
      </c>
      <c r="HW54" s="39">
        <f t="shared" si="163"/>
        <v>302</v>
      </c>
      <c r="HX54" s="39">
        <f t="shared" si="163"/>
        <v>324</v>
      </c>
      <c r="HY54" s="39">
        <f t="shared" si="163"/>
        <v>353</v>
      </c>
      <c r="HZ54" s="39">
        <f t="shared" si="163"/>
        <v>387</v>
      </c>
      <c r="IA54" s="39">
        <f t="shared" si="163"/>
        <v>407</v>
      </c>
      <c r="IB54" s="39">
        <f t="shared" si="163"/>
        <v>366</v>
      </c>
      <c r="IC54" s="41">
        <f t="shared" si="163"/>
        <v>4372</v>
      </c>
      <c r="ID54" s="39">
        <f t="shared" si="163"/>
        <v>446</v>
      </c>
      <c r="IE54" s="39">
        <f t="shared" si="163"/>
        <v>420</v>
      </c>
      <c r="IF54" s="39">
        <f t="shared" si="163"/>
        <v>441</v>
      </c>
      <c r="IG54" s="39">
        <f t="shared" si="163"/>
        <v>340</v>
      </c>
      <c r="IH54" s="39">
        <f t="shared" si="163"/>
        <v>364</v>
      </c>
      <c r="II54" s="39">
        <f t="shared" si="163"/>
        <v>171</v>
      </c>
      <c r="IJ54" s="39">
        <f t="shared" si="163"/>
        <v>481</v>
      </c>
      <c r="IK54" s="39">
        <f t="shared" si="163"/>
        <v>372</v>
      </c>
      <c r="IL54" s="39">
        <f t="shared" si="163"/>
        <v>274</v>
      </c>
      <c r="IM54" s="39">
        <f t="shared" si="163"/>
        <v>402</v>
      </c>
      <c r="IN54" s="39">
        <f t="shared" si="163"/>
        <v>322</v>
      </c>
      <c r="IO54" s="39">
        <f t="shared" si="163"/>
        <v>319</v>
      </c>
      <c r="IP54" s="41">
        <f t="shared" si="163"/>
        <v>4492</v>
      </c>
      <c r="IQ54" s="39">
        <f t="shared" ref="IQ54:JC54" si="164">IQ41+IQ53</f>
        <v>615</v>
      </c>
      <c r="IR54" s="39">
        <f t="shared" si="164"/>
        <v>421</v>
      </c>
      <c r="IS54" s="39">
        <f t="shared" si="164"/>
        <v>359</v>
      </c>
      <c r="IT54" s="39">
        <f t="shared" si="164"/>
        <v>341</v>
      </c>
      <c r="IU54" s="39">
        <f t="shared" si="164"/>
        <v>312</v>
      </c>
      <c r="IV54" s="39">
        <f t="shared" si="164"/>
        <v>357</v>
      </c>
      <c r="IW54" s="39">
        <f t="shared" si="164"/>
        <v>362</v>
      </c>
      <c r="IX54" s="39">
        <f t="shared" si="164"/>
        <v>308</v>
      </c>
      <c r="IY54" s="39">
        <f t="shared" si="164"/>
        <v>329</v>
      </c>
      <c r="IZ54" s="39">
        <f t="shared" si="164"/>
        <v>373</v>
      </c>
      <c r="JA54" s="39">
        <f t="shared" si="164"/>
        <v>382</v>
      </c>
      <c r="JB54" s="39">
        <f t="shared" si="164"/>
        <v>342</v>
      </c>
      <c r="JC54" s="41">
        <f t="shared" si="164"/>
        <v>4501</v>
      </c>
      <c r="JD54" s="39">
        <f t="shared" ref="JD54:JP54" si="165">JD41+JD53</f>
        <v>407</v>
      </c>
      <c r="JE54" s="39">
        <f t="shared" si="165"/>
        <v>438</v>
      </c>
      <c r="JF54" s="39">
        <f t="shared" si="165"/>
        <v>417</v>
      </c>
      <c r="JG54" s="39">
        <f t="shared" si="165"/>
        <v>363</v>
      </c>
      <c r="JH54" s="39">
        <f t="shared" si="165"/>
        <v>362</v>
      </c>
      <c r="JI54" s="39">
        <f t="shared" si="165"/>
        <v>363</v>
      </c>
      <c r="JJ54" s="39">
        <f t="shared" si="165"/>
        <v>440</v>
      </c>
      <c r="JK54" s="39">
        <f t="shared" si="165"/>
        <v>303</v>
      </c>
      <c r="JL54" s="39">
        <f t="shared" si="165"/>
        <v>357</v>
      </c>
      <c r="JM54" s="39">
        <f t="shared" si="165"/>
        <v>285</v>
      </c>
      <c r="JN54" s="39">
        <f t="shared" si="165"/>
        <v>311</v>
      </c>
      <c r="JO54" s="39">
        <f t="shared" si="165"/>
        <v>358</v>
      </c>
      <c r="JP54" s="41">
        <f t="shared" si="165"/>
        <v>4404</v>
      </c>
      <c r="JQ54" s="39">
        <f t="shared" ref="JQ54:KC54" si="166">JQ41+JQ53</f>
        <v>445</v>
      </c>
      <c r="JR54" s="39">
        <f t="shared" si="166"/>
        <v>369</v>
      </c>
      <c r="JS54" s="39">
        <f t="shared" si="166"/>
        <v>383</v>
      </c>
      <c r="JT54" s="39">
        <f t="shared" si="166"/>
        <v>255</v>
      </c>
      <c r="JU54" s="39">
        <f t="shared" si="166"/>
        <v>321</v>
      </c>
      <c r="JV54" s="39">
        <f t="shared" si="166"/>
        <v>471</v>
      </c>
      <c r="JW54" s="39">
        <f t="shared" si="166"/>
        <v>356</v>
      </c>
      <c r="JX54" s="39">
        <f t="shared" si="166"/>
        <v>361</v>
      </c>
      <c r="JY54" s="39">
        <f t="shared" si="166"/>
        <v>411</v>
      </c>
      <c r="JZ54" s="39">
        <f t="shared" si="166"/>
        <v>412</v>
      </c>
      <c r="KA54" s="39">
        <f t="shared" si="166"/>
        <v>533</v>
      </c>
      <c r="KB54" s="39">
        <f t="shared" si="166"/>
        <v>741</v>
      </c>
      <c r="KC54" s="41">
        <f t="shared" si="166"/>
        <v>5058</v>
      </c>
      <c r="KD54" s="39">
        <f t="shared" ref="KD54:KP54" si="167">KD41+KD53</f>
        <v>398</v>
      </c>
      <c r="KE54" s="39">
        <f t="shared" si="167"/>
        <v>613</v>
      </c>
      <c r="KF54" s="39">
        <f t="shared" si="167"/>
        <v>871</v>
      </c>
      <c r="KG54" s="39">
        <f t="shared" si="167"/>
        <v>717</v>
      </c>
      <c r="KH54" s="39">
        <f t="shared" si="167"/>
        <v>534</v>
      </c>
      <c r="KI54" s="39">
        <f t="shared" si="167"/>
        <v>425</v>
      </c>
      <c r="KJ54" s="39">
        <f t="shared" si="167"/>
        <v>350</v>
      </c>
      <c r="KK54" s="39">
        <f t="shared" si="167"/>
        <v>403</v>
      </c>
      <c r="KL54" s="39">
        <f t="shared" si="167"/>
        <v>434</v>
      </c>
      <c r="KM54" s="39">
        <f t="shared" si="167"/>
        <v>607</v>
      </c>
      <c r="KN54" s="39">
        <f t="shared" si="167"/>
        <v>486</v>
      </c>
      <c r="KO54" s="39">
        <f t="shared" si="167"/>
        <v>491</v>
      </c>
      <c r="KP54" s="41">
        <f t="shared" si="167"/>
        <v>6329</v>
      </c>
      <c r="KQ54" s="39">
        <f t="shared" ref="KQ54:LC54" si="168">KQ41+KQ53</f>
        <v>436</v>
      </c>
      <c r="KR54" s="39">
        <f t="shared" si="168"/>
        <v>574</v>
      </c>
      <c r="KS54" s="39">
        <f t="shared" si="168"/>
        <v>570</v>
      </c>
      <c r="KT54" s="39">
        <f t="shared" si="168"/>
        <v>406</v>
      </c>
      <c r="KU54" s="39">
        <f t="shared" si="168"/>
        <v>366</v>
      </c>
      <c r="KV54" s="154">
        <f t="shared" si="168"/>
        <v>169</v>
      </c>
      <c r="KW54" s="39">
        <f t="shared" si="168"/>
        <v>76</v>
      </c>
      <c r="KX54" s="39">
        <f t="shared" si="168"/>
        <v>501</v>
      </c>
      <c r="KY54" s="39">
        <f t="shared" si="168"/>
        <v>413</v>
      </c>
      <c r="KZ54" s="39">
        <f t="shared" si="168"/>
        <v>416</v>
      </c>
      <c r="LA54" s="39">
        <f t="shared" si="168"/>
        <v>404</v>
      </c>
      <c r="LB54" s="39">
        <f t="shared" si="168"/>
        <v>360</v>
      </c>
      <c r="LC54" s="41">
        <f t="shared" si="168"/>
        <v>4691</v>
      </c>
      <c r="LD54" s="39">
        <f t="shared" ref="LD54:LP54" si="169">LD41+LD53</f>
        <v>320</v>
      </c>
      <c r="LE54" s="39">
        <f t="shared" si="169"/>
        <v>219</v>
      </c>
      <c r="LF54" s="39">
        <f t="shared" si="169"/>
        <v>390</v>
      </c>
      <c r="LG54" s="39">
        <f t="shared" si="169"/>
        <v>285</v>
      </c>
      <c r="LH54" s="39">
        <f t="shared" si="169"/>
        <v>533</v>
      </c>
      <c r="LI54" s="39">
        <f t="shared" si="169"/>
        <v>266</v>
      </c>
      <c r="LJ54" s="39">
        <f t="shared" si="169"/>
        <v>310</v>
      </c>
      <c r="LK54" s="39">
        <f t="shared" si="169"/>
        <v>436</v>
      </c>
      <c r="LL54" s="39">
        <f t="shared" si="169"/>
        <v>374</v>
      </c>
      <c r="LM54" s="39">
        <f t="shared" si="169"/>
        <v>402</v>
      </c>
      <c r="LN54" s="39">
        <f t="shared" si="169"/>
        <v>444</v>
      </c>
      <c r="LO54" s="39">
        <f t="shared" si="169"/>
        <v>357</v>
      </c>
      <c r="LP54" s="41">
        <f t="shared" si="169"/>
        <v>4336</v>
      </c>
      <c r="LQ54" s="39">
        <f t="shared" ref="LQ54:MC54" si="170">LQ41+LQ53</f>
        <v>426</v>
      </c>
      <c r="LR54" s="39">
        <f t="shared" si="170"/>
        <v>296</v>
      </c>
      <c r="LS54" s="39">
        <f t="shared" si="170"/>
        <v>471</v>
      </c>
      <c r="LT54" s="39">
        <f t="shared" si="170"/>
        <v>339</v>
      </c>
      <c r="LU54" s="39">
        <f t="shared" si="170"/>
        <v>432</v>
      </c>
      <c r="LV54" s="39">
        <f t="shared" si="170"/>
        <v>317</v>
      </c>
      <c r="LW54" s="39">
        <f t="shared" si="170"/>
        <v>396</v>
      </c>
      <c r="LX54" s="39">
        <f t="shared" si="170"/>
        <v>355</v>
      </c>
      <c r="LY54" s="39">
        <f t="shared" si="170"/>
        <v>286</v>
      </c>
      <c r="LZ54" s="39">
        <f t="shared" si="170"/>
        <v>165</v>
      </c>
      <c r="MA54" s="39">
        <f t="shared" si="170"/>
        <v>239</v>
      </c>
      <c r="MB54" s="39">
        <f t="shared" si="170"/>
        <v>914</v>
      </c>
      <c r="MC54" s="41">
        <f t="shared" si="170"/>
        <v>4636</v>
      </c>
      <c r="MD54" s="39">
        <f t="shared" ref="MD54:MP54" si="171">MD41+MD53</f>
        <v>797</v>
      </c>
      <c r="ME54" s="39">
        <f t="shared" si="171"/>
        <v>719</v>
      </c>
      <c r="MF54" s="39">
        <f t="shared" si="171"/>
        <v>551</v>
      </c>
      <c r="MG54" s="39">
        <f t="shared" si="171"/>
        <v>501</v>
      </c>
      <c r="MH54" s="39">
        <f t="shared" si="171"/>
        <v>412</v>
      </c>
      <c r="MI54" s="39">
        <f t="shared" si="171"/>
        <v>357</v>
      </c>
      <c r="MJ54" s="39">
        <f t="shared" si="171"/>
        <v>434</v>
      </c>
      <c r="MK54" s="39">
        <f t="shared" si="171"/>
        <v>0</v>
      </c>
      <c r="ML54" s="39">
        <f t="shared" si="171"/>
        <v>0</v>
      </c>
      <c r="MM54" s="39">
        <f t="shared" si="171"/>
        <v>0</v>
      </c>
      <c r="MN54" s="39">
        <f t="shared" si="171"/>
        <v>0</v>
      </c>
      <c r="MO54" s="39">
        <f t="shared" si="171"/>
        <v>0</v>
      </c>
      <c r="MP54" s="41">
        <f t="shared" si="171"/>
        <v>3771</v>
      </c>
    </row>
    <row r="55" spans="1:354" ht="22.5" x14ac:dyDescent="0.25">
      <c r="A55" s="182" t="s">
        <v>44</v>
      </c>
      <c r="B55" s="183"/>
      <c r="C55" s="21" t="s">
        <v>105</v>
      </c>
      <c r="D55" s="23"/>
      <c r="E55" s="23"/>
      <c r="F55" s="23"/>
      <c r="G55" s="23"/>
      <c r="H55" s="23"/>
      <c r="I55" s="23"/>
      <c r="J55" s="23"/>
      <c r="K55" s="23"/>
      <c r="L55" s="23"/>
      <c r="M55" s="22"/>
      <c r="N55" s="23"/>
      <c r="O55" s="23"/>
      <c r="P55" s="24">
        <f t="shared" ref="P55:P65" si="172">SUM(D55:O55)</f>
        <v>0</v>
      </c>
      <c r="Q55" s="23"/>
      <c r="R55" s="23"/>
      <c r="S55" s="23"/>
      <c r="T55" s="23"/>
      <c r="U55" s="23"/>
      <c r="V55" s="23"/>
      <c r="W55" s="23"/>
      <c r="X55" s="23"/>
      <c r="Y55" s="23"/>
      <c r="Z55" s="22"/>
      <c r="AA55" s="23"/>
      <c r="AB55" s="23"/>
      <c r="AC55" s="24">
        <f t="shared" ref="AC55:AC65" si="173">SUM(Q55:AB55)</f>
        <v>0</v>
      </c>
      <c r="AD55" s="23"/>
      <c r="AE55" s="23"/>
      <c r="AF55" s="23"/>
      <c r="AG55" s="23"/>
      <c r="AH55" s="23"/>
      <c r="AI55" s="23"/>
      <c r="AJ55" s="23"/>
      <c r="AK55" s="23"/>
      <c r="AL55" s="23"/>
      <c r="AM55" s="22"/>
      <c r="AN55" s="23"/>
      <c r="AO55" s="23"/>
      <c r="AP55" s="24">
        <f t="shared" ref="AP55:AP65" si="174">SUM(AD55:AO55)</f>
        <v>0</v>
      </c>
      <c r="AQ55" s="23"/>
      <c r="AR55" s="23"/>
      <c r="AS55" s="23"/>
      <c r="AT55" s="23"/>
      <c r="AU55" s="23"/>
      <c r="AV55" s="23"/>
      <c r="AW55" s="23"/>
      <c r="AX55" s="23"/>
      <c r="AY55" s="23"/>
      <c r="AZ55" s="22"/>
      <c r="BA55" s="23"/>
      <c r="BB55" s="23"/>
      <c r="BC55" s="25">
        <f t="shared" ref="BC55:BC65" si="175">SUM(AQ55:BB55)</f>
        <v>0</v>
      </c>
      <c r="BD55" s="23"/>
      <c r="BE55" s="23"/>
      <c r="BF55" s="23"/>
      <c r="BG55" s="23"/>
      <c r="BH55" s="23"/>
      <c r="BI55" s="23"/>
      <c r="BJ55" s="23"/>
      <c r="BK55" s="23"/>
      <c r="BL55" s="23"/>
      <c r="BM55" s="22"/>
      <c r="BN55" s="23"/>
      <c r="BO55" s="23"/>
      <c r="BP55" s="25">
        <f t="shared" ref="BP55:BP65" si="176">SUM(BD55:BO55)</f>
        <v>0</v>
      </c>
      <c r="BQ55" s="23"/>
      <c r="BR55" s="23"/>
      <c r="BS55" s="23"/>
      <c r="BT55" s="23"/>
      <c r="BU55" s="23"/>
      <c r="BV55" s="23"/>
      <c r="BW55" s="23"/>
      <c r="BX55" s="23"/>
      <c r="BY55" s="23"/>
      <c r="BZ55" s="22"/>
      <c r="CA55" s="23"/>
      <c r="CB55" s="23"/>
      <c r="CC55" s="25">
        <f t="shared" ref="CC55:CC65" si="177">SUM(BQ55:CB55)</f>
        <v>0</v>
      </c>
      <c r="CD55" s="23"/>
      <c r="CE55" s="23"/>
      <c r="CF55" s="23"/>
      <c r="CG55" s="23"/>
      <c r="CH55" s="23"/>
      <c r="CI55" s="23"/>
      <c r="CJ55" s="23"/>
      <c r="CK55" s="23"/>
      <c r="CL55" s="23"/>
      <c r="CM55" s="22"/>
      <c r="CN55" s="23"/>
      <c r="CO55" s="23"/>
      <c r="CP55" s="25">
        <f t="shared" ref="CP55:CP65" si="178">SUM(CD55:CO55)</f>
        <v>0</v>
      </c>
      <c r="CQ55" s="23"/>
      <c r="CR55" s="23"/>
      <c r="CS55" s="23"/>
      <c r="CT55" s="23"/>
      <c r="CU55" s="23"/>
      <c r="CV55" s="23"/>
      <c r="CW55" s="23"/>
      <c r="CX55" s="23"/>
      <c r="CY55" s="23"/>
      <c r="CZ55" s="22"/>
      <c r="DA55" s="23"/>
      <c r="DB55" s="23"/>
      <c r="DC55" s="25">
        <f t="shared" ref="DC55:DC65" si="179">SUM(CQ55:DB55)</f>
        <v>0</v>
      </c>
      <c r="DD55" s="23"/>
      <c r="DE55" s="23"/>
      <c r="DF55" s="23"/>
      <c r="DG55" s="23"/>
      <c r="DH55" s="23"/>
      <c r="DI55" s="23"/>
      <c r="DJ55" s="23"/>
      <c r="DK55" s="23"/>
      <c r="DL55" s="23"/>
      <c r="DM55" s="22"/>
      <c r="DN55" s="23"/>
      <c r="DO55" s="23"/>
      <c r="DP55" s="25">
        <f t="shared" ref="DP55:DP65" si="180">SUM(DD55:DO55)</f>
        <v>0</v>
      </c>
      <c r="DQ55" s="23"/>
      <c r="DR55" s="23"/>
      <c r="DS55" s="23"/>
      <c r="DT55" s="23"/>
      <c r="DU55" s="23"/>
      <c r="DV55" s="23"/>
      <c r="DW55" s="23"/>
      <c r="DX55" s="23"/>
      <c r="DY55" s="23"/>
      <c r="DZ55" s="22"/>
      <c r="EA55" s="23"/>
      <c r="EB55" s="23"/>
      <c r="EC55" s="25">
        <f t="shared" ref="EC55:EC65" si="181">SUM(DQ55:EB55)</f>
        <v>0</v>
      </c>
      <c r="ED55" s="23"/>
      <c r="EE55" s="23"/>
      <c r="EF55" s="23"/>
      <c r="EG55" s="23"/>
      <c r="EH55" s="23"/>
      <c r="EI55" s="23"/>
      <c r="EJ55" s="23"/>
      <c r="EK55" s="23"/>
      <c r="EL55" s="23"/>
      <c r="EM55" s="22"/>
      <c r="EN55" s="23"/>
      <c r="EO55" s="23"/>
      <c r="EP55" s="25">
        <f t="shared" ref="EP55:EP65" si="182">SUM(ED55:EO55)</f>
        <v>0</v>
      </c>
      <c r="EQ55" s="23"/>
      <c r="ER55" s="23"/>
      <c r="ES55" s="23"/>
      <c r="ET55" s="23"/>
      <c r="EU55" s="23"/>
      <c r="EV55" s="23"/>
      <c r="EW55" s="23"/>
      <c r="EX55" s="23"/>
      <c r="EY55" s="23"/>
      <c r="EZ55" s="22"/>
      <c r="FA55" s="23"/>
      <c r="FB55" s="23"/>
      <c r="FC55" s="25">
        <f t="shared" ref="FC55:FC65" si="183">SUM(EQ55:FB55)</f>
        <v>0</v>
      </c>
      <c r="FD55" s="23">
        <v>30</v>
      </c>
      <c r="FE55" s="23">
        <v>22</v>
      </c>
      <c r="FF55" s="23">
        <v>22</v>
      </c>
      <c r="FG55" s="23">
        <v>27</v>
      </c>
      <c r="FH55" s="23">
        <v>42</v>
      </c>
      <c r="FI55" s="23">
        <v>28</v>
      </c>
      <c r="FJ55" s="23">
        <v>28</v>
      </c>
      <c r="FK55" s="23">
        <v>33</v>
      </c>
      <c r="FL55" s="23">
        <v>31</v>
      </c>
      <c r="FM55" s="22">
        <v>29</v>
      </c>
      <c r="FN55" s="23">
        <v>14</v>
      </c>
      <c r="FO55" s="23">
        <v>23</v>
      </c>
      <c r="FP55" s="24">
        <f t="shared" ref="FP55:FP65" si="184">SUM(FD55:FO55)</f>
        <v>329</v>
      </c>
      <c r="FQ55" s="23">
        <v>22</v>
      </c>
      <c r="FR55" s="23">
        <v>10</v>
      </c>
      <c r="FS55" s="23">
        <v>20</v>
      </c>
      <c r="FT55" s="23">
        <v>17</v>
      </c>
      <c r="FU55" s="23">
        <v>35</v>
      </c>
      <c r="FV55" s="23">
        <v>24</v>
      </c>
      <c r="FW55" s="23">
        <v>26</v>
      </c>
      <c r="FX55" s="23">
        <v>29</v>
      </c>
      <c r="FY55" s="23">
        <v>10</v>
      </c>
      <c r="FZ55" s="22">
        <v>34</v>
      </c>
      <c r="GA55" s="23">
        <v>15</v>
      </c>
      <c r="GB55" s="23">
        <v>23</v>
      </c>
      <c r="GC55" s="26">
        <f t="shared" ref="GC55:GC65" si="185">SUM(FQ55:GB55)</f>
        <v>265</v>
      </c>
      <c r="GD55" s="23">
        <v>7</v>
      </c>
      <c r="GE55" s="23">
        <v>14</v>
      </c>
      <c r="GF55" s="23">
        <v>27</v>
      </c>
      <c r="GG55" s="23">
        <v>30</v>
      </c>
      <c r="GH55" s="23">
        <v>27</v>
      </c>
      <c r="GI55" s="23">
        <v>23</v>
      </c>
      <c r="GJ55" s="23">
        <v>34</v>
      </c>
      <c r="GK55" s="23">
        <v>33</v>
      </c>
      <c r="GL55" s="23">
        <v>30</v>
      </c>
      <c r="GM55" s="22">
        <v>29</v>
      </c>
      <c r="GN55" s="23">
        <v>26</v>
      </c>
      <c r="GO55" s="23">
        <v>30</v>
      </c>
      <c r="GP55" s="26">
        <f t="shared" ref="GP55:GP65" si="186">SUM(GD55:GO55)</f>
        <v>310</v>
      </c>
      <c r="GQ55" s="23">
        <v>27</v>
      </c>
      <c r="GR55" s="23">
        <v>39</v>
      </c>
      <c r="GS55" s="23">
        <v>44</v>
      </c>
      <c r="GT55" s="23">
        <v>27</v>
      </c>
      <c r="GU55" s="23">
        <v>39</v>
      </c>
      <c r="GV55" s="23">
        <v>39</v>
      </c>
      <c r="GW55" s="23">
        <v>37</v>
      </c>
      <c r="GX55" s="23">
        <v>53</v>
      </c>
      <c r="GY55" s="23">
        <v>34</v>
      </c>
      <c r="GZ55" s="22">
        <v>58</v>
      </c>
      <c r="HA55" s="23">
        <v>46</v>
      </c>
      <c r="HB55" s="23">
        <v>67</v>
      </c>
      <c r="HC55" s="25">
        <f t="shared" ref="HC55:HC65" si="187">SUM(GQ55:HB55)</f>
        <v>510</v>
      </c>
      <c r="HD55" s="23">
        <v>48</v>
      </c>
      <c r="HE55" s="23">
        <v>64</v>
      </c>
      <c r="HF55" s="23">
        <v>71</v>
      </c>
      <c r="HG55" s="23">
        <v>79</v>
      </c>
      <c r="HH55" s="23">
        <v>64</v>
      </c>
      <c r="HI55" s="23">
        <v>75</v>
      </c>
      <c r="HJ55" s="23">
        <v>46</v>
      </c>
      <c r="HK55" s="23">
        <v>66</v>
      </c>
      <c r="HL55" s="23">
        <v>58</v>
      </c>
      <c r="HM55" s="22">
        <v>68</v>
      </c>
      <c r="HN55" s="23">
        <v>52</v>
      </c>
      <c r="HO55" s="23">
        <v>58</v>
      </c>
      <c r="HP55" s="25">
        <f t="shared" ref="HP55:HP65" si="188">SUM(HD55:HO55)</f>
        <v>749</v>
      </c>
      <c r="HQ55" s="23">
        <v>41</v>
      </c>
      <c r="HR55" s="23">
        <v>57</v>
      </c>
      <c r="HS55" s="23">
        <v>73</v>
      </c>
      <c r="HT55" s="23">
        <v>58</v>
      </c>
      <c r="HU55" s="23">
        <v>50</v>
      </c>
      <c r="HV55" s="23">
        <v>65</v>
      </c>
      <c r="HW55" s="23">
        <v>52</v>
      </c>
      <c r="HX55" s="23">
        <v>52</v>
      </c>
      <c r="HY55" s="23">
        <v>43</v>
      </c>
      <c r="HZ55" s="22">
        <v>49</v>
      </c>
      <c r="IA55" s="23">
        <v>72</v>
      </c>
      <c r="IB55" s="23">
        <v>70</v>
      </c>
      <c r="IC55" s="25">
        <f t="shared" ref="IC55:IC65" si="189">SUM(HQ55:IB55)</f>
        <v>682</v>
      </c>
      <c r="ID55" s="23">
        <v>49</v>
      </c>
      <c r="IE55" s="23">
        <v>36</v>
      </c>
      <c r="IF55" s="23">
        <v>45</v>
      </c>
      <c r="IG55" s="23">
        <v>38</v>
      </c>
      <c r="IH55" s="23">
        <v>56</v>
      </c>
      <c r="II55" s="23">
        <v>38</v>
      </c>
      <c r="IJ55" s="23">
        <v>41</v>
      </c>
      <c r="IK55" s="23">
        <v>52</v>
      </c>
      <c r="IL55" s="23">
        <v>42</v>
      </c>
      <c r="IM55" s="22">
        <v>94</v>
      </c>
      <c r="IN55" s="23">
        <v>49</v>
      </c>
      <c r="IO55" s="23">
        <v>39</v>
      </c>
      <c r="IP55" s="25">
        <f t="shared" ref="IP55:IP65" si="190">SUM(ID55:IO55)</f>
        <v>579</v>
      </c>
      <c r="IQ55" s="23">
        <v>30</v>
      </c>
      <c r="IR55" s="23">
        <v>42</v>
      </c>
      <c r="IS55" s="23">
        <v>40</v>
      </c>
      <c r="IT55" s="23">
        <v>49</v>
      </c>
      <c r="IU55" s="23">
        <v>42</v>
      </c>
      <c r="IV55" s="23">
        <v>43</v>
      </c>
      <c r="IW55" s="23">
        <v>47</v>
      </c>
      <c r="IX55" s="23">
        <v>54</v>
      </c>
      <c r="IY55" s="23">
        <v>51</v>
      </c>
      <c r="IZ55" s="22">
        <v>71</v>
      </c>
      <c r="JA55" s="23">
        <v>62</v>
      </c>
      <c r="JB55" s="23">
        <v>56</v>
      </c>
      <c r="JC55" s="25">
        <f t="shared" ref="JC55:JC65" si="191">SUM(IQ55:JB55)</f>
        <v>587</v>
      </c>
      <c r="JD55" s="23">
        <v>42</v>
      </c>
      <c r="JE55" s="23">
        <v>26</v>
      </c>
      <c r="JF55" s="23">
        <v>47</v>
      </c>
      <c r="JG55" s="23">
        <v>29</v>
      </c>
      <c r="JH55" s="23">
        <v>55</v>
      </c>
      <c r="JI55" s="23">
        <v>31</v>
      </c>
      <c r="JJ55" s="23">
        <v>72</v>
      </c>
      <c r="JK55" s="23">
        <v>44</v>
      </c>
      <c r="JL55" s="23">
        <v>58</v>
      </c>
      <c r="JM55" s="22">
        <v>47</v>
      </c>
      <c r="JN55" s="23">
        <v>36</v>
      </c>
      <c r="JO55" s="23">
        <v>46</v>
      </c>
      <c r="JP55" s="25">
        <f t="shared" ref="JP55:JP65" si="192">SUM(JD55:JO55)</f>
        <v>533</v>
      </c>
      <c r="JQ55" s="23">
        <v>60</v>
      </c>
      <c r="JR55" s="23">
        <v>29</v>
      </c>
      <c r="JS55" s="23">
        <v>12</v>
      </c>
      <c r="JT55" s="23">
        <v>3</v>
      </c>
      <c r="JU55" s="23">
        <v>3</v>
      </c>
      <c r="JV55" s="23">
        <v>26</v>
      </c>
      <c r="JW55" s="23">
        <v>20</v>
      </c>
      <c r="JX55" s="23">
        <v>13</v>
      </c>
      <c r="JY55" s="23">
        <v>24</v>
      </c>
      <c r="JZ55" s="22">
        <v>26</v>
      </c>
      <c r="KA55" s="23">
        <v>34</v>
      </c>
      <c r="KB55" s="23">
        <v>35</v>
      </c>
      <c r="KC55" s="25">
        <f t="shared" ref="KC55:KC65" si="193">SUM(JQ55:KB55)</f>
        <v>285</v>
      </c>
      <c r="KD55" s="23">
        <v>15</v>
      </c>
      <c r="KE55" s="23">
        <v>5</v>
      </c>
      <c r="KF55" s="23">
        <v>22</v>
      </c>
      <c r="KG55" s="23">
        <v>38</v>
      </c>
      <c r="KH55" s="23">
        <v>21</v>
      </c>
      <c r="KI55" s="23">
        <v>22</v>
      </c>
      <c r="KJ55" s="23">
        <v>34</v>
      </c>
      <c r="KK55" s="23">
        <v>12</v>
      </c>
      <c r="KL55" s="23">
        <v>31</v>
      </c>
      <c r="KM55" s="22">
        <v>14</v>
      </c>
      <c r="KN55" s="23">
        <v>46</v>
      </c>
      <c r="KO55" s="23">
        <v>47</v>
      </c>
      <c r="KP55" s="25">
        <f t="shared" ref="KP55:KP65" si="194">SUM(KD55:KO55)</f>
        <v>307</v>
      </c>
      <c r="KQ55" s="23">
        <v>22</v>
      </c>
      <c r="KR55" s="23">
        <v>33</v>
      </c>
      <c r="KS55" s="23">
        <v>36</v>
      </c>
      <c r="KT55" s="23">
        <v>27</v>
      </c>
      <c r="KU55" s="23">
        <v>21</v>
      </c>
      <c r="KV55" s="153">
        <v>6</v>
      </c>
      <c r="KW55" s="23">
        <v>3</v>
      </c>
      <c r="KX55" s="23">
        <v>27</v>
      </c>
      <c r="KY55" s="23">
        <v>42</v>
      </c>
      <c r="KZ55" s="22">
        <v>39</v>
      </c>
      <c r="LA55" s="23">
        <v>31</v>
      </c>
      <c r="LB55" s="23">
        <v>26</v>
      </c>
      <c r="LC55" s="25">
        <f t="shared" ref="LC55:LC65" si="195">SUM(KQ55:LB55)</f>
        <v>313</v>
      </c>
      <c r="LD55" s="23">
        <v>14</v>
      </c>
      <c r="LE55" s="23">
        <v>7</v>
      </c>
      <c r="LF55" s="23">
        <v>19</v>
      </c>
      <c r="LG55" s="23">
        <v>13</v>
      </c>
      <c r="LH55" s="23">
        <v>32</v>
      </c>
      <c r="LI55" s="23">
        <v>39</v>
      </c>
      <c r="LJ55" s="23">
        <v>47</v>
      </c>
      <c r="LK55" s="23">
        <v>43</v>
      </c>
      <c r="LL55" s="23">
        <v>35</v>
      </c>
      <c r="LM55" s="22">
        <v>51</v>
      </c>
      <c r="LN55" s="23">
        <v>35</v>
      </c>
      <c r="LO55" s="23">
        <v>33</v>
      </c>
      <c r="LP55" s="25">
        <f t="shared" ref="LP55:LP65" si="196">SUM(LD55:LO55)</f>
        <v>368</v>
      </c>
      <c r="LQ55" s="169">
        <v>50</v>
      </c>
      <c r="LR55" s="169">
        <v>10</v>
      </c>
      <c r="LS55" s="169">
        <v>51</v>
      </c>
      <c r="LT55" s="169">
        <v>44</v>
      </c>
      <c r="LU55" s="169">
        <v>26</v>
      </c>
      <c r="LV55" s="169">
        <v>27</v>
      </c>
      <c r="LW55" s="169">
        <v>52</v>
      </c>
      <c r="LX55" s="169">
        <v>63</v>
      </c>
      <c r="LY55" s="169">
        <v>44</v>
      </c>
      <c r="LZ55" s="168">
        <v>35</v>
      </c>
      <c r="MA55" s="169">
        <v>28</v>
      </c>
      <c r="MB55" s="169">
        <v>22</v>
      </c>
      <c r="MC55" s="25">
        <f t="shared" ref="MC55:MC65" si="197">SUM(LQ55:MB55)</f>
        <v>452</v>
      </c>
      <c r="MD55" s="169">
        <v>29</v>
      </c>
      <c r="ME55" s="169">
        <v>25</v>
      </c>
      <c r="MF55" s="169">
        <v>15</v>
      </c>
      <c r="MG55" s="169">
        <v>21</v>
      </c>
      <c r="MH55" s="169">
        <v>24</v>
      </c>
      <c r="MI55" s="169">
        <v>30</v>
      </c>
      <c r="MJ55" s="169">
        <v>39</v>
      </c>
      <c r="MK55" s="169"/>
      <c r="ML55" s="169"/>
      <c r="MM55" s="168"/>
      <c r="MN55" s="169"/>
      <c r="MO55" s="169"/>
      <c r="MP55" s="25">
        <f t="shared" ref="MP55:MP65" si="198">SUM(MD55:MO55)</f>
        <v>183</v>
      </c>
    </row>
    <row r="56" spans="1:354" x14ac:dyDescent="0.25">
      <c r="A56" s="184"/>
      <c r="B56" s="185"/>
      <c r="C56" s="96" t="s">
        <v>106</v>
      </c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8">
        <f t="shared" si="172"/>
        <v>0</v>
      </c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8">
        <f t="shared" si="173"/>
        <v>0</v>
      </c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8">
        <f t="shared" si="174"/>
        <v>0</v>
      </c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9">
        <f t="shared" si="175"/>
        <v>0</v>
      </c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9">
        <f t="shared" si="176"/>
        <v>0</v>
      </c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9">
        <f t="shared" si="177"/>
        <v>0</v>
      </c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9">
        <f t="shared" si="178"/>
        <v>0</v>
      </c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9">
        <f t="shared" si="179"/>
        <v>0</v>
      </c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9">
        <f t="shared" si="180"/>
        <v>0</v>
      </c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9">
        <f t="shared" si="181"/>
        <v>0</v>
      </c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9">
        <f t="shared" si="182"/>
        <v>0</v>
      </c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9">
        <f t="shared" si="183"/>
        <v>0</v>
      </c>
      <c r="FD56" s="23">
        <v>135</v>
      </c>
      <c r="FE56" s="23">
        <v>118</v>
      </c>
      <c r="FF56" s="23">
        <v>112</v>
      </c>
      <c r="FG56" s="23">
        <v>126</v>
      </c>
      <c r="FH56" s="23">
        <v>149</v>
      </c>
      <c r="FI56" s="23">
        <v>162</v>
      </c>
      <c r="FJ56" s="23">
        <v>169</v>
      </c>
      <c r="FK56" s="23">
        <v>161</v>
      </c>
      <c r="FL56" s="23">
        <v>504</v>
      </c>
      <c r="FM56" s="23">
        <v>206</v>
      </c>
      <c r="FN56" s="23">
        <v>118</v>
      </c>
      <c r="FO56" s="23">
        <v>128</v>
      </c>
      <c r="FP56" s="28">
        <f t="shared" si="184"/>
        <v>2088</v>
      </c>
      <c r="FQ56" s="23">
        <v>105</v>
      </c>
      <c r="FR56" s="23">
        <v>99</v>
      </c>
      <c r="FS56" s="23">
        <v>87</v>
      </c>
      <c r="FT56" s="23">
        <v>80</v>
      </c>
      <c r="FU56" s="23">
        <v>108</v>
      </c>
      <c r="FV56" s="23">
        <v>125</v>
      </c>
      <c r="FW56" s="23">
        <v>110</v>
      </c>
      <c r="FX56" s="23">
        <v>165</v>
      </c>
      <c r="FY56" s="23">
        <v>229</v>
      </c>
      <c r="FZ56" s="23">
        <v>75</v>
      </c>
      <c r="GA56" s="23">
        <v>125</v>
      </c>
      <c r="GB56" s="23">
        <v>98</v>
      </c>
      <c r="GC56" s="30">
        <f t="shared" si="185"/>
        <v>1406</v>
      </c>
      <c r="GD56" s="23">
        <v>91</v>
      </c>
      <c r="GE56" s="23">
        <v>94</v>
      </c>
      <c r="GF56" s="23">
        <v>101</v>
      </c>
      <c r="GG56" s="23">
        <v>96</v>
      </c>
      <c r="GH56" s="23">
        <v>128</v>
      </c>
      <c r="GI56" s="23">
        <v>109</v>
      </c>
      <c r="GJ56" s="23">
        <v>149</v>
      </c>
      <c r="GK56" s="23">
        <v>194</v>
      </c>
      <c r="GL56" s="23">
        <v>219</v>
      </c>
      <c r="GM56" s="23">
        <v>113</v>
      </c>
      <c r="GN56" s="23">
        <v>119</v>
      </c>
      <c r="GO56" s="23">
        <v>90</v>
      </c>
      <c r="GP56" s="30">
        <f t="shared" si="186"/>
        <v>1503</v>
      </c>
      <c r="GQ56" s="23">
        <v>105</v>
      </c>
      <c r="GR56" s="23">
        <v>85</v>
      </c>
      <c r="GS56" s="23">
        <v>95</v>
      </c>
      <c r="GT56" s="23">
        <v>89</v>
      </c>
      <c r="GU56" s="23">
        <v>134</v>
      </c>
      <c r="GV56" s="23">
        <v>110</v>
      </c>
      <c r="GW56" s="23">
        <v>124</v>
      </c>
      <c r="GX56" s="23">
        <v>185</v>
      </c>
      <c r="GY56" s="23">
        <v>182</v>
      </c>
      <c r="GZ56" s="23">
        <v>143</v>
      </c>
      <c r="HA56" s="23">
        <v>125</v>
      </c>
      <c r="HB56" s="23">
        <v>119</v>
      </c>
      <c r="HC56" s="29">
        <f t="shared" si="187"/>
        <v>1496</v>
      </c>
      <c r="HD56" s="23">
        <v>90</v>
      </c>
      <c r="HE56" s="23">
        <v>97</v>
      </c>
      <c r="HF56" s="23">
        <v>112</v>
      </c>
      <c r="HG56" s="23">
        <v>89</v>
      </c>
      <c r="HH56" s="23">
        <v>131</v>
      </c>
      <c r="HI56" s="23">
        <v>75</v>
      </c>
      <c r="HJ56" s="23">
        <v>145</v>
      </c>
      <c r="HK56" s="23">
        <v>190</v>
      </c>
      <c r="HL56" s="23">
        <v>171</v>
      </c>
      <c r="HM56" s="23">
        <v>156</v>
      </c>
      <c r="HN56" s="23">
        <v>135</v>
      </c>
      <c r="HO56" s="23">
        <v>123</v>
      </c>
      <c r="HP56" s="29">
        <f t="shared" si="188"/>
        <v>1514</v>
      </c>
      <c r="HQ56" s="23">
        <v>99</v>
      </c>
      <c r="HR56" s="23">
        <v>103</v>
      </c>
      <c r="HS56" s="23">
        <v>116</v>
      </c>
      <c r="HT56" s="23">
        <v>96</v>
      </c>
      <c r="HU56" s="23">
        <v>85</v>
      </c>
      <c r="HV56" s="23">
        <v>136</v>
      </c>
      <c r="HW56" s="23">
        <v>123</v>
      </c>
      <c r="HX56" s="23">
        <v>217</v>
      </c>
      <c r="HY56" s="23">
        <v>116</v>
      </c>
      <c r="HZ56" s="23">
        <v>174</v>
      </c>
      <c r="IA56" s="23">
        <v>142</v>
      </c>
      <c r="IB56" s="23">
        <v>111</v>
      </c>
      <c r="IC56" s="29">
        <f t="shared" si="189"/>
        <v>1518</v>
      </c>
      <c r="ID56" s="23">
        <v>89</v>
      </c>
      <c r="IE56" s="23">
        <v>92</v>
      </c>
      <c r="IF56" s="23">
        <v>112</v>
      </c>
      <c r="IG56" s="23">
        <v>93</v>
      </c>
      <c r="IH56" s="23">
        <v>129</v>
      </c>
      <c r="II56" s="23">
        <v>97</v>
      </c>
      <c r="IJ56" s="23">
        <v>251</v>
      </c>
      <c r="IK56" s="23">
        <v>187</v>
      </c>
      <c r="IL56" s="23">
        <v>182</v>
      </c>
      <c r="IM56" s="23">
        <v>211</v>
      </c>
      <c r="IN56" s="23">
        <v>101</v>
      </c>
      <c r="IO56" s="23">
        <v>121</v>
      </c>
      <c r="IP56" s="29">
        <f t="shared" si="190"/>
        <v>1665</v>
      </c>
      <c r="IQ56" s="23">
        <v>104</v>
      </c>
      <c r="IR56" s="23">
        <v>89</v>
      </c>
      <c r="IS56" s="23">
        <v>268</v>
      </c>
      <c r="IT56" s="23">
        <v>95</v>
      </c>
      <c r="IU56" s="23">
        <v>146</v>
      </c>
      <c r="IV56" s="23">
        <v>104</v>
      </c>
      <c r="IW56" s="23">
        <v>141</v>
      </c>
      <c r="IX56" s="23">
        <v>202</v>
      </c>
      <c r="IY56" s="23">
        <v>208</v>
      </c>
      <c r="IZ56" s="23">
        <v>162</v>
      </c>
      <c r="JA56" s="23">
        <v>146</v>
      </c>
      <c r="JB56" s="23">
        <v>102</v>
      </c>
      <c r="JC56" s="29">
        <f t="shared" si="191"/>
        <v>1767</v>
      </c>
      <c r="JD56" s="23">
        <v>79</v>
      </c>
      <c r="JE56" s="23">
        <v>103</v>
      </c>
      <c r="JF56" s="23">
        <v>89</v>
      </c>
      <c r="JG56" s="23">
        <v>100</v>
      </c>
      <c r="JH56" s="23">
        <v>112</v>
      </c>
      <c r="JI56" s="23">
        <v>91</v>
      </c>
      <c r="JJ56" s="23">
        <v>259</v>
      </c>
      <c r="JK56" s="23">
        <v>152</v>
      </c>
      <c r="JL56" s="23">
        <v>109</v>
      </c>
      <c r="JM56" s="23">
        <v>251</v>
      </c>
      <c r="JN56" s="23">
        <v>80</v>
      </c>
      <c r="JO56" s="23">
        <v>107</v>
      </c>
      <c r="JP56" s="29">
        <f t="shared" si="192"/>
        <v>1532</v>
      </c>
      <c r="JQ56" s="23">
        <v>116</v>
      </c>
      <c r="JR56" s="23">
        <v>86</v>
      </c>
      <c r="JS56" s="23">
        <v>136</v>
      </c>
      <c r="JT56" s="23">
        <v>24</v>
      </c>
      <c r="JU56" s="23">
        <v>36</v>
      </c>
      <c r="JV56" s="23">
        <v>111</v>
      </c>
      <c r="JW56" s="23">
        <v>144</v>
      </c>
      <c r="JX56" s="23">
        <v>157</v>
      </c>
      <c r="JY56" s="23">
        <v>165</v>
      </c>
      <c r="JZ56" s="23">
        <v>84</v>
      </c>
      <c r="KA56" s="23">
        <v>104</v>
      </c>
      <c r="KB56" s="23">
        <v>132</v>
      </c>
      <c r="KC56" s="29">
        <f t="shared" si="193"/>
        <v>1295</v>
      </c>
      <c r="KD56" s="23">
        <v>68</v>
      </c>
      <c r="KE56" s="23">
        <v>45</v>
      </c>
      <c r="KF56" s="23">
        <v>109</v>
      </c>
      <c r="KG56" s="23">
        <v>76</v>
      </c>
      <c r="KH56" s="23">
        <v>97</v>
      </c>
      <c r="KI56" s="23">
        <v>515</v>
      </c>
      <c r="KJ56" s="23">
        <v>111</v>
      </c>
      <c r="KK56" s="23">
        <v>233</v>
      </c>
      <c r="KL56" s="23">
        <v>195</v>
      </c>
      <c r="KM56" s="23">
        <v>156</v>
      </c>
      <c r="KN56" s="23">
        <v>138</v>
      </c>
      <c r="KO56" s="23">
        <v>138</v>
      </c>
      <c r="KP56" s="29">
        <f t="shared" si="194"/>
        <v>1881</v>
      </c>
      <c r="KQ56" s="23">
        <v>82</v>
      </c>
      <c r="KR56" s="23">
        <v>82</v>
      </c>
      <c r="KS56" s="23">
        <v>105</v>
      </c>
      <c r="KT56" s="23">
        <v>77</v>
      </c>
      <c r="KU56" s="23">
        <v>80</v>
      </c>
      <c r="KV56" s="153">
        <v>52</v>
      </c>
      <c r="KW56" s="23">
        <v>8</v>
      </c>
      <c r="KX56" s="23">
        <v>201</v>
      </c>
      <c r="KY56" s="23">
        <v>204</v>
      </c>
      <c r="KZ56" s="23">
        <v>57</v>
      </c>
      <c r="LA56" s="23">
        <v>84</v>
      </c>
      <c r="LB56" s="23">
        <v>37</v>
      </c>
      <c r="LC56" s="29">
        <f t="shared" si="195"/>
        <v>1069</v>
      </c>
      <c r="LD56" s="23">
        <v>76</v>
      </c>
      <c r="LE56" s="23">
        <v>36</v>
      </c>
      <c r="LF56" s="23">
        <v>78</v>
      </c>
      <c r="LG56" s="23">
        <v>77</v>
      </c>
      <c r="LH56" s="23">
        <v>108</v>
      </c>
      <c r="LI56" s="23">
        <v>137</v>
      </c>
      <c r="LJ56" s="23">
        <v>119</v>
      </c>
      <c r="LK56" s="23">
        <v>136</v>
      </c>
      <c r="LL56" s="23">
        <v>125</v>
      </c>
      <c r="LM56" s="23">
        <v>177</v>
      </c>
      <c r="LN56" s="23">
        <v>192</v>
      </c>
      <c r="LO56" s="23">
        <v>79</v>
      </c>
      <c r="LP56" s="29">
        <f t="shared" si="196"/>
        <v>1340</v>
      </c>
      <c r="LQ56" s="169">
        <v>87</v>
      </c>
      <c r="LR56" s="169">
        <v>25</v>
      </c>
      <c r="LS56" s="169">
        <v>113</v>
      </c>
      <c r="LT56" s="169">
        <v>97</v>
      </c>
      <c r="LU56" s="169">
        <v>106</v>
      </c>
      <c r="LV56" s="169">
        <v>71</v>
      </c>
      <c r="LW56" s="169">
        <v>135</v>
      </c>
      <c r="LX56" s="169">
        <v>126</v>
      </c>
      <c r="LY56" s="169">
        <v>131</v>
      </c>
      <c r="LZ56" s="169">
        <v>100</v>
      </c>
      <c r="MA56" s="169">
        <v>98</v>
      </c>
      <c r="MB56" s="169">
        <v>87</v>
      </c>
      <c r="MC56" s="29">
        <f t="shared" si="197"/>
        <v>1176</v>
      </c>
      <c r="MD56" s="169">
        <v>115</v>
      </c>
      <c r="ME56" s="169">
        <v>70</v>
      </c>
      <c r="MF56" s="169">
        <v>66</v>
      </c>
      <c r="MG56" s="169">
        <v>88</v>
      </c>
      <c r="MH56" s="169">
        <v>94</v>
      </c>
      <c r="MI56" s="169">
        <v>100</v>
      </c>
      <c r="MJ56" s="169">
        <v>150</v>
      </c>
      <c r="MK56" s="169"/>
      <c r="ML56" s="169"/>
      <c r="MM56" s="169"/>
      <c r="MN56" s="169"/>
      <c r="MO56" s="169"/>
      <c r="MP56" s="29">
        <f t="shared" si="198"/>
        <v>683</v>
      </c>
    </row>
    <row r="57" spans="1:354" x14ac:dyDescent="0.25">
      <c r="A57" s="184"/>
      <c r="B57" s="185"/>
      <c r="C57" s="96" t="s">
        <v>107</v>
      </c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8">
        <f t="shared" si="172"/>
        <v>0</v>
      </c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8">
        <f t="shared" si="173"/>
        <v>0</v>
      </c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8">
        <f t="shared" si="174"/>
        <v>0</v>
      </c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9">
        <f t="shared" si="175"/>
        <v>0</v>
      </c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9">
        <f t="shared" si="176"/>
        <v>0</v>
      </c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9">
        <f t="shared" si="177"/>
        <v>0</v>
      </c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9">
        <f t="shared" si="178"/>
        <v>0</v>
      </c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9">
        <f t="shared" si="179"/>
        <v>0</v>
      </c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9">
        <f t="shared" si="180"/>
        <v>0</v>
      </c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9">
        <f t="shared" si="181"/>
        <v>0</v>
      </c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9">
        <f t="shared" si="182"/>
        <v>0</v>
      </c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9">
        <f t="shared" si="183"/>
        <v>0</v>
      </c>
      <c r="FD57" s="23">
        <v>48</v>
      </c>
      <c r="FE57" s="23">
        <v>44</v>
      </c>
      <c r="FF57" s="23">
        <v>31</v>
      </c>
      <c r="FG57" s="23">
        <v>46</v>
      </c>
      <c r="FH57" s="23">
        <v>59</v>
      </c>
      <c r="FI57" s="23">
        <v>51</v>
      </c>
      <c r="FJ57" s="23">
        <v>82</v>
      </c>
      <c r="FK57" s="23">
        <v>81</v>
      </c>
      <c r="FL57" s="23">
        <v>58</v>
      </c>
      <c r="FM57" s="23">
        <v>72</v>
      </c>
      <c r="FN57" s="23">
        <v>52</v>
      </c>
      <c r="FO57" s="23">
        <v>42</v>
      </c>
      <c r="FP57" s="28">
        <f t="shared" si="184"/>
        <v>666</v>
      </c>
      <c r="FQ57" s="23">
        <v>33</v>
      </c>
      <c r="FR57" s="23">
        <v>37</v>
      </c>
      <c r="FS57" s="23">
        <v>37</v>
      </c>
      <c r="FT57" s="23">
        <v>47</v>
      </c>
      <c r="FU57" s="23">
        <v>61</v>
      </c>
      <c r="FV57" s="23">
        <v>54</v>
      </c>
      <c r="FW57" s="23">
        <v>67</v>
      </c>
      <c r="FX57" s="23">
        <v>48</v>
      </c>
      <c r="FY57" s="23">
        <v>55</v>
      </c>
      <c r="FZ57" s="23">
        <v>52</v>
      </c>
      <c r="GA57" s="23">
        <v>50</v>
      </c>
      <c r="GB57" s="23">
        <v>57</v>
      </c>
      <c r="GC57" s="30">
        <f t="shared" si="185"/>
        <v>598</v>
      </c>
      <c r="GD57" s="23">
        <v>39</v>
      </c>
      <c r="GE57" s="23">
        <v>28</v>
      </c>
      <c r="GF57" s="23">
        <v>35</v>
      </c>
      <c r="GG57" s="23">
        <v>46</v>
      </c>
      <c r="GH57" s="23">
        <v>46</v>
      </c>
      <c r="GI57" s="23">
        <v>34</v>
      </c>
      <c r="GJ57" s="23">
        <v>57</v>
      </c>
      <c r="GK57" s="23">
        <v>59</v>
      </c>
      <c r="GL57" s="23">
        <v>51</v>
      </c>
      <c r="GM57" s="23">
        <v>55</v>
      </c>
      <c r="GN57" s="23">
        <v>42</v>
      </c>
      <c r="GO57" s="23">
        <v>36</v>
      </c>
      <c r="GP57" s="30">
        <f t="shared" si="186"/>
        <v>528</v>
      </c>
      <c r="GQ57" s="23">
        <v>55</v>
      </c>
      <c r="GR57" s="23">
        <v>38</v>
      </c>
      <c r="GS57" s="23">
        <v>47</v>
      </c>
      <c r="GT57" s="23">
        <v>31</v>
      </c>
      <c r="GU57" s="23">
        <v>48</v>
      </c>
      <c r="GV57" s="23">
        <v>62</v>
      </c>
      <c r="GW57" s="23">
        <v>40</v>
      </c>
      <c r="GX57" s="23">
        <v>64</v>
      </c>
      <c r="GY57" s="23">
        <v>67</v>
      </c>
      <c r="GZ57" s="23">
        <v>60</v>
      </c>
      <c r="HA57" s="23">
        <v>59</v>
      </c>
      <c r="HB57" s="23">
        <v>61</v>
      </c>
      <c r="HC57" s="29">
        <f t="shared" si="187"/>
        <v>632</v>
      </c>
      <c r="HD57" s="23">
        <v>43</v>
      </c>
      <c r="HE57" s="23">
        <v>35</v>
      </c>
      <c r="HF57" s="23">
        <v>36</v>
      </c>
      <c r="HG57" s="23">
        <v>48</v>
      </c>
      <c r="HH57" s="23">
        <v>52</v>
      </c>
      <c r="HI57" s="23">
        <v>60</v>
      </c>
      <c r="HJ57" s="23">
        <v>44</v>
      </c>
      <c r="HK57" s="23">
        <v>82</v>
      </c>
      <c r="HL57" s="23">
        <v>70</v>
      </c>
      <c r="HM57" s="23">
        <v>44</v>
      </c>
      <c r="HN57" s="23">
        <v>40</v>
      </c>
      <c r="HO57" s="23">
        <v>38</v>
      </c>
      <c r="HP57" s="29">
        <f t="shared" si="188"/>
        <v>592</v>
      </c>
      <c r="HQ57" s="23">
        <v>42</v>
      </c>
      <c r="HR57" s="23">
        <v>44</v>
      </c>
      <c r="HS57" s="23">
        <v>51</v>
      </c>
      <c r="HT57" s="23">
        <v>10</v>
      </c>
      <c r="HU57" s="23">
        <v>29</v>
      </c>
      <c r="HV57" s="23">
        <v>56</v>
      </c>
      <c r="HW57" s="23">
        <v>8</v>
      </c>
      <c r="HX57" s="23">
        <v>76</v>
      </c>
      <c r="HY57" s="23">
        <v>59</v>
      </c>
      <c r="HZ57" s="23">
        <v>71</v>
      </c>
      <c r="IA57" s="23">
        <v>56</v>
      </c>
      <c r="IB57" s="23">
        <v>38</v>
      </c>
      <c r="IC57" s="29">
        <f t="shared" si="189"/>
        <v>540</v>
      </c>
      <c r="ID57" s="23">
        <v>25</v>
      </c>
      <c r="IE57" s="23">
        <v>32</v>
      </c>
      <c r="IF57" s="23">
        <v>44</v>
      </c>
      <c r="IG57" s="23">
        <v>54</v>
      </c>
      <c r="IH57" s="23">
        <v>41</v>
      </c>
      <c r="II57" s="23">
        <v>42</v>
      </c>
      <c r="IJ57" s="23">
        <v>86</v>
      </c>
      <c r="IK57" s="23">
        <v>69</v>
      </c>
      <c r="IL57" s="23">
        <v>54</v>
      </c>
      <c r="IM57" s="23">
        <v>75</v>
      </c>
      <c r="IN57" s="23">
        <v>51</v>
      </c>
      <c r="IO57" s="23">
        <v>33</v>
      </c>
      <c r="IP57" s="29">
        <f t="shared" si="190"/>
        <v>606</v>
      </c>
      <c r="IQ57" s="23">
        <v>44</v>
      </c>
      <c r="IR57" s="23">
        <v>31</v>
      </c>
      <c r="IS57" s="23">
        <v>58</v>
      </c>
      <c r="IT57" s="23">
        <v>44</v>
      </c>
      <c r="IU57" s="23">
        <v>43</v>
      </c>
      <c r="IV57" s="23">
        <v>59</v>
      </c>
      <c r="IW57" s="23">
        <v>75</v>
      </c>
      <c r="IX57" s="23">
        <v>55</v>
      </c>
      <c r="IY57" s="23">
        <v>69</v>
      </c>
      <c r="IZ57" s="23">
        <v>69</v>
      </c>
      <c r="JA57" s="23">
        <v>39</v>
      </c>
      <c r="JB57" s="23">
        <v>54</v>
      </c>
      <c r="JC57" s="29">
        <f t="shared" si="191"/>
        <v>640</v>
      </c>
      <c r="JD57" s="23">
        <v>63</v>
      </c>
      <c r="JE57" s="23">
        <v>37</v>
      </c>
      <c r="JF57" s="23">
        <v>48</v>
      </c>
      <c r="JG57" s="23">
        <v>44</v>
      </c>
      <c r="JH57" s="23">
        <v>42</v>
      </c>
      <c r="JI57" s="23">
        <v>42</v>
      </c>
      <c r="JJ57" s="23">
        <v>62</v>
      </c>
      <c r="JK57" s="23">
        <v>49</v>
      </c>
      <c r="JL57" s="23">
        <v>72</v>
      </c>
      <c r="JM57" s="23">
        <v>40</v>
      </c>
      <c r="JN57" s="23">
        <v>35</v>
      </c>
      <c r="JO57" s="23">
        <v>49</v>
      </c>
      <c r="JP57" s="29">
        <f t="shared" si="192"/>
        <v>583</v>
      </c>
      <c r="JQ57" s="23">
        <v>45</v>
      </c>
      <c r="JR57" s="23">
        <v>34</v>
      </c>
      <c r="JS57" s="23">
        <v>35</v>
      </c>
      <c r="JT57" s="23">
        <v>11</v>
      </c>
      <c r="JU57" s="23">
        <v>17</v>
      </c>
      <c r="JV57" s="23">
        <v>45</v>
      </c>
      <c r="JW57" s="23">
        <v>46</v>
      </c>
      <c r="JX57" s="23">
        <v>61</v>
      </c>
      <c r="JY57" s="23">
        <v>52</v>
      </c>
      <c r="JZ57" s="23">
        <v>52</v>
      </c>
      <c r="KA57" s="23">
        <v>30</v>
      </c>
      <c r="KB57" s="23">
        <v>52</v>
      </c>
      <c r="KC57" s="29">
        <f t="shared" si="193"/>
        <v>480</v>
      </c>
      <c r="KD57" s="23">
        <v>18</v>
      </c>
      <c r="KE57" s="23">
        <v>13</v>
      </c>
      <c r="KF57" s="23">
        <v>43</v>
      </c>
      <c r="KG57" s="23">
        <v>54</v>
      </c>
      <c r="KH57" s="23">
        <v>52</v>
      </c>
      <c r="KI57" s="23">
        <v>38</v>
      </c>
      <c r="KJ57" s="23">
        <v>49</v>
      </c>
      <c r="KK57" s="23">
        <v>62</v>
      </c>
      <c r="KL57" s="23">
        <v>56</v>
      </c>
      <c r="KM57" s="23">
        <v>48</v>
      </c>
      <c r="KN57" s="23">
        <v>41</v>
      </c>
      <c r="KO57" s="23">
        <v>33</v>
      </c>
      <c r="KP57" s="29">
        <f t="shared" si="194"/>
        <v>507</v>
      </c>
      <c r="KQ57" s="23">
        <v>40</v>
      </c>
      <c r="KR57" s="23">
        <v>37</v>
      </c>
      <c r="KS57" s="23">
        <v>41</v>
      </c>
      <c r="KT57" s="23">
        <v>18</v>
      </c>
      <c r="KU57" s="23">
        <v>32</v>
      </c>
      <c r="KV57" s="153">
        <v>12</v>
      </c>
      <c r="KW57" s="23">
        <v>19</v>
      </c>
      <c r="KX57" s="23">
        <v>79</v>
      </c>
      <c r="KY57" s="23">
        <v>58</v>
      </c>
      <c r="KZ57" s="23">
        <v>55</v>
      </c>
      <c r="LA57" s="23">
        <v>59</v>
      </c>
      <c r="LB57" s="23">
        <v>37</v>
      </c>
      <c r="LC57" s="29">
        <f t="shared" si="195"/>
        <v>487</v>
      </c>
      <c r="LD57" s="23">
        <v>30</v>
      </c>
      <c r="LE57" s="23">
        <v>17</v>
      </c>
      <c r="LF57" s="23">
        <v>60</v>
      </c>
      <c r="LG57" s="23">
        <v>34</v>
      </c>
      <c r="LH57" s="23">
        <v>43</v>
      </c>
      <c r="LI57" s="23">
        <v>50</v>
      </c>
      <c r="LJ57" s="23">
        <v>68</v>
      </c>
      <c r="LK57" s="23">
        <v>52</v>
      </c>
      <c r="LL57" s="23">
        <v>45</v>
      </c>
      <c r="LM57" s="23">
        <v>51</v>
      </c>
      <c r="LN57" s="23">
        <v>36</v>
      </c>
      <c r="LO57" s="23">
        <v>48</v>
      </c>
      <c r="LP57" s="29">
        <f t="shared" si="196"/>
        <v>534</v>
      </c>
      <c r="LQ57" s="169">
        <v>37</v>
      </c>
      <c r="LR57" s="169">
        <v>38</v>
      </c>
      <c r="LS57" s="169">
        <v>31</v>
      </c>
      <c r="LT57" s="169">
        <v>55</v>
      </c>
      <c r="LU57" s="169">
        <v>33</v>
      </c>
      <c r="LV57" s="169">
        <v>29</v>
      </c>
      <c r="LW57" s="169">
        <v>14</v>
      </c>
      <c r="LX57" s="169">
        <v>63</v>
      </c>
      <c r="LY57" s="169">
        <v>8</v>
      </c>
      <c r="LZ57" s="169">
        <v>37</v>
      </c>
      <c r="MA57" s="169">
        <v>37</v>
      </c>
      <c r="MB57" s="169">
        <v>39</v>
      </c>
      <c r="MC57" s="29">
        <f t="shared" si="197"/>
        <v>421</v>
      </c>
      <c r="MD57" s="169">
        <v>46</v>
      </c>
      <c r="ME57" s="169">
        <v>28</v>
      </c>
      <c r="MF57" s="169">
        <v>34</v>
      </c>
      <c r="MG57" s="169">
        <v>35</v>
      </c>
      <c r="MH57" s="169">
        <v>33</v>
      </c>
      <c r="MI57" s="169">
        <v>46</v>
      </c>
      <c r="MJ57" s="169">
        <v>73</v>
      </c>
      <c r="MK57" s="169"/>
      <c r="ML57" s="169"/>
      <c r="MM57" s="169"/>
      <c r="MN57" s="169"/>
      <c r="MO57" s="169"/>
      <c r="MP57" s="29">
        <f t="shared" si="198"/>
        <v>295</v>
      </c>
    </row>
    <row r="58" spans="1:354" x14ac:dyDescent="0.25">
      <c r="A58" s="184"/>
      <c r="B58" s="185"/>
      <c r="C58" s="96" t="s">
        <v>108</v>
      </c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8">
        <f t="shared" si="172"/>
        <v>0</v>
      </c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8">
        <f t="shared" si="173"/>
        <v>0</v>
      </c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8">
        <f t="shared" si="174"/>
        <v>0</v>
      </c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9">
        <f t="shared" si="175"/>
        <v>0</v>
      </c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9">
        <f t="shared" si="176"/>
        <v>0</v>
      </c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9">
        <f t="shared" si="177"/>
        <v>0</v>
      </c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9">
        <f t="shared" si="178"/>
        <v>0</v>
      </c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9">
        <f t="shared" si="179"/>
        <v>0</v>
      </c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9">
        <f t="shared" si="180"/>
        <v>0</v>
      </c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9">
        <f t="shared" si="181"/>
        <v>0</v>
      </c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9">
        <f t="shared" si="182"/>
        <v>0</v>
      </c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9">
        <f t="shared" si="183"/>
        <v>0</v>
      </c>
      <c r="FD58" s="23">
        <v>21</v>
      </c>
      <c r="FE58" s="23">
        <v>21</v>
      </c>
      <c r="FF58" s="23">
        <v>35</v>
      </c>
      <c r="FG58" s="23">
        <v>21</v>
      </c>
      <c r="FH58" s="23">
        <v>22</v>
      </c>
      <c r="FI58" s="23">
        <v>36</v>
      </c>
      <c r="FJ58" s="23">
        <v>33</v>
      </c>
      <c r="FK58" s="23">
        <v>27</v>
      </c>
      <c r="FL58" s="23">
        <v>28</v>
      </c>
      <c r="FM58" s="23">
        <v>39</v>
      </c>
      <c r="FN58" s="23">
        <v>29</v>
      </c>
      <c r="FO58" s="23">
        <v>26</v>
      </c>
      <c r="FP58" s="28">
        <f t="shared" si="184"/>
        <v>338</v>
      </c>
      <c r="FQ58" s="23">
        <v>20</v>
      </c>
      <c r="FR58" s="23">
        <v>17</v>
      </c>
      <c r="FS58" s="23">
        <v>18</v>
      </c>
      <c r="FT58" s="23">
        <v>25</v>
      </c>
      <c r="FU58" s="23">
        <v>22</v>
      </c>
      <c r="FV58" s="23">
        <v>27</v>
      </c>
      <c r="FW58" s="23">
        <v>38</v>
      </c>
      <c r="FX58" s="23">
        <v>36</v>
      </c>
      <c r="FY58" s="23">
        <v>24</v>
      </c>
      <c r="FZ58" s="23">
        <v>30</v>
      </c>
      <c r="GA58" s="23">
        <v>35</v>
      </c>
      <c r="GB58" s="23">
        <v>24</v>
      </c>
      <c r="GC58" s="30">
        <f t="shared" si="185"/>
        <v>316</v>
      </c>
      <c r="GD58" s="23">
        <v>19</v>
      </c>
      <c r="GE58" s="23">
        <v>26</v>
      </c>
      <c r="GF58" s="23">
        <v>33</v>
      </c>
      <c r="GG58" s="23">
        <v>21</v>
      </c>
      <c r="GH58" s="23">
        <v>22</v>
      </c>
      <c r="GI58" s="23">
        <v>20</v>
      </c>
      <c r="GJ58" s="23">
        <v>21</v>
      </c>
      <c r="GK58" s="23">
        <v>25</v>
      </c>
      <c r="GL58" s="23">
        <v>39</v>
      </c>
      <c r="GM58" s="23">
        <v>33</v>
      </c>
      <c r="GN58" s="23">
        <v>25</v>
      </c>
      <c r="GO58" s="23">
        <v>18</v>
      </c>
      <c r="GP58" s="30">
        <f t="shared" si="186"/>
        <v>302</v>
      </c>
      <c r="GQ58" s="23">
        <v>22</v>
      </c>
      <c r="GR58" s="23">
        <v>20</v>
      </c>
      <c r="GS58" s="23">
        <v>24</v>
      </c>
      <c r="GT58" s="23">
        <v>20</v>
      </c>
      <c r="GU58" s="23">
        <v>22</v>
      </c>
      <c r="GV58" s="23">
        <v>7</v>
      </c>
      <c r="GW58" s="23">
        <v>20</v>
      </c>
      <c r="GX58" s="23">
        <v>42</v>
      </c>
      <c r="GY58" s="23">
        <v>42</v>
      </c>
      <c r="GZ58" s="23">
        <v>53</v>
      </c>
      <c r="HA58" s="23">
        <v>36</v>
      </c>
      <c r="HB58" s="23">
        <v>28</v>
      </c>
      <c r="HC58" s="29">
        <f t="shared" si="187"/>
        <v>336</v>
      </c>
      <c r="HD58" s="23">
        <v>20</v>
      </c>
      <c r="HE58" s="23">
        <v>21</v>
      </c>
      <c r="HF58" s="23">
        <v>20</v>
      </c>
      <c r="HG58" s="23">
        <v>21</v>
      </c>
      <c r="HH58" s="23">
        <v>18</v>
      </c>
      <c r="HI58" s="23">
        <v>25</v>
      </c>
      <c r="HJ58" s="23">
        <v>14</v>
      </c>
      <c r="HK58" s="23">
        <v>41</v>
      </c>
      <c r="HL58" s="23">
        <v>38</v>
      </c>
      <c r="HM58" s="23">
        <v>38</v>
      </c>
      <c r="HN58" s="23">
        <v>22</v>
      </c>
      <c r="HO58" s="23">
        <v>18</v>
      </c>
      <c r="HP58" s="29">
        <f t="shared" si="188"/>
        <v>296</v>
      </c>
      <c r="HQ58" s="23">
        <v>19</v>
      </c>
      <c r="HR58" s="23">
        <v>25</v>
      </c>
      <c r="HS58" s="23">
        <v>25</v>
      </c>
      <c r="HT58" s="23">
        <v>20</v>
      </c>
      <c r="HU58" s="23">
        <v>28</v>
      </c>
      <c r="HV58" s="23">
        <v>20</v>
      </c>
      <c r="HW58" s="23">
        <v>20</v>
      </c>
      <c r="HX58" s="23">
        <v>29</v>
      </c>
      <c r="HY58" s="23">
        <v>52</v>
      </c>
      <c r="HZ58" s="23">
        <v>31</v>
      </c>
      <c r="IA58" s="23">
        <v>27</v>
      </c>
      <c r="IB58" s="23">
        <v>22</v>
      </c>
      <c r="IC58" s="29">
        <f t="shared" si="189"/>
        <v>318</v>
      </c>
      <c r="ID58" s="23">
        <v>25</v>
      </c>
      <c r="IE58" s="23">
        <v>23</v>
      </c>
      <c r="IF58" s="23">
        <v>21</v>
      </c>
      <c r="IG58" s="23">
        <v>24</v>
      </c>
      <c r="IH58" s="23">
        <v>32</v>
      </c>
      <c r="II58" s="23">
        <v>10</v>
      </c>
      <c r="IJ58" s="23">
        <v>25</v>
      </c>
      <c r="IK58" s="23">
        <v>33</v>
      </c>
      <c r="IL58" s="23">
        <v>34</v>
      </c>
      <c r="IM58" s="23">
        <v>38</v>
      </c>
      <c r="IN58" s="23">
        <v>18</v>
      </c>
      <c r="IO58" s="23">
        <v>12</v>
      </c>
      <c r="IP58" s="29">
        <f t="shared" si="190"/>
        <v>295</v>
      </c>
      <c r="IQ58" s="23">
        <v>23</v>
      </c>
      <c r="IR58" s="23">
        <v>21</v>
      </c>
      <c r="IS58" s="23">
        <v>17</v>
      </c>
      <c r="IT58" s="23">
        <v>23</v>
      </c>
      <c r="IU58" s="23">
        <v>17</v>
      </c>
      <c r="IV58" s="23">
        <v>26</v>
      </c>
      <c r="IW58" s="23">
        <v>33</v>
      </c>
      <c r="IX58" s="23">
        <v>36</v>
      </c>
      <c r="IY58" s="23">
        <v>42</v>
      </c>
      <c r="IZ58" s="23">
        <v>36</v>
      </c>
      <c r="JA58" s="23">
        <v>32</v>
      </c>
      <c r="JB58" s="23">
        <v>20</v>
      </c>
      <c r="JC58" s="29">
        <f t="shared" si="191"/>
        <v>326</v>
      </c>
      <c r="JD58" s="23">
        <v>17</v>
      </c>
      <c r="JE58" s="23">
        <v>19</v>
      </c>
      <c r="JF58" s="23">
        <v>21</v>
      </c>
      <c r="JG58" s="23">
        <v>31</v>
      </c>
      <c r="JH58" s="23">
        <v>29</v>
      </c>
      <c r="JI58" s="23">
        <v>24</v>
      </c>
      <c r="JJ58" s="23">
        <v>38</v>
      </c>
      <c r="JK58" s="23">
        <v>49</v>
      </c>
      <c r="JL58" s="23">
        <v>27</v>
      </c>
      <c r="JM58" s="23">
        <v>12</v>
      </c>
      <c r="JN58" s="23">
        <v>14</v>
      </c>
      <c r="JO58" s="23">
        <v>27</v>
      </c>
      <c r="JP58" s="29">
        <f t="shared" si="192"/>
        <v>308</v>
      </c>
      <c r="JQ58" s="23">
        <v>32</v>
      </c>
      <c r="JR58" s="23">
        <v>22</v>
      </c>
      <c r="JS58" s="23">
        <v>12</v>
      </c>
      <c r="JT58" s="23">
        <v>4</v>
      </c>
      <c r="JU58" s="23">
        <v>11</v>
      </c>
      <c r="JV58" s="23">
        <v>24</v>
      </c>
      <c r="JW58" s="23">
        <v>34</v>
      </c>
      <c r="JX58" s="23">
        <v>37</v>
      </c>
      <c r="JY58" s="23">
        <v>38</v>
      </c>
      <c r="JZ58" s="23">
        <v>29</v>
      </c>
      <c r="KA58" s="23">
        <v>27</v>
      </c>
      <c r="KB58" s="23">
        <v>35</v>
      </c>
      <c r="KC58" s="29">
        <f t="shared" si="193"/>
        <v>305</v>
      </c>
      <c r="KD58" s="23">
        <v>13</v>
      </c>
      <c r="KE58" s="23">
        <v>16</v>
      </c>
      <c r="KF58" s="23">
        <v>24</v>
      </c>
      <c r="KG58" s="23">
        <v>37</v>
      </c>
      <c r="KH58" s="23">
        <v>17</v>
      </c>
      <c r="KI58" s="23">
        <v>27</v>
      </c>
      <c r="KJ58" s="23">
        <v>28</v>
      </c>
      <c r="KK58" s="23">
        <v>26</v>
      </c>
      <c r="KL58" s="23">
        <v>33</v>
      </c>
      <c r="KM58" s="23">
        <v>35</v>
      </c>
      <c r="KN58" s="23">
        <v>25</v>
      </c>
      <c r="KO58" s="23">
        <v>28</v>
      </c>
      <c r="KP58" s="29">
        <f t="shared" si="194"/>
        <v>309</v>
      </c>
      <c r="KQ58" s="23">
        <v>14</v>
      </c>
      <c r="KR58" s="23">
        <v>20</v>
      </c>
      <c r="KS58" s="23">
        <v>24</v>
      </c>
      <c r="KT58" s="23">
        <v>13</v>
      </c>
      <c r="KU58" s="23">
        <v>7</v>
      </c>
      <c r="KV58" s="153">
        <v>16</v>
      </c>
      <c r="KW58" s="23">
        <v>0</v>
      </c>
      <c r="KX58" s="23">
        <v>38</v>
      </c>
      <c r="KY58" s="23">
        <v>45</v>
      </c>
      <c r="KZ58" s="23">
        <v>28</v>
      </c>
      <c r="LA58" s="23">
        <v>26</v>
      </c>
      <c r="LB58" s="23">
        <v>25</v>
      </c>
      <c r="LC58" s="29">
        <f t="shared" si="195"/>
        <v>256</v>
      </c>
      <c r="LD58" s="23">
        <v>14</v>
      </c>
      <c r="LE58" s="23">
        <v>10</v>
      </c>
      <c r="LF58" s="23">
        <v>16</v>
      </c>
      <c r="LG58" s="23">
        <v>19</v>
      </c>
      <c r="LH58" s="23">
        <v>9</v>
      </c>
      <c r="LI58" s="23">
        <v>32</v>
      </c>
      <c r="LJ58" s="23">
        <v>20</v>
      </c>
      <c r="LK58" s="23">
        <v>27</v>
      </c>
      <c r="LL58" s="23">
        <v>17</v>
      </c>
      <c r="LM58" s="23">
        <v>31</v>
      </c>
      <c r="LN58" s="23">
        <v>24</v>
      </c>
      <c r="LO58" s="23">
        <v>31</v>
      </c>
      <c r="LP58" s="29">
        <f t="shared" si="196"/>
        <v>250</v>
      </c>
      <c r="LQ58" s="169">
        <v>23</v>
      </c>
      <c r="LR58" s="169">
        <v>19</v>
      </c>
      <c r="LS58" s="169">
        <v>41</v>
      </c>
      <c r="LT58" s="169">
        <v>17</v>
      </c>
      <c r="LU58" s="169">
        <v>36</v>
      </c>
      <c r="LV58" s="169">
        <v>20</v>
      </c>
      <c r="LW58" s="169">
        <v>29</v>
      </c>
      <c r="LX58" s="169">
        <v>27</v>
      </c>
      <c r="LY58" s="169">
        <v>25</v>
      </c>
      <c r="LZ58" s="169">
        <v>13</v>
      </c>
      <c r="MA58" s="169">
        <v>11</v>
      </c>
      <c r="MB58" s="169">
        <v>17</v>
      </c>
      <c r="MC58" s="29">
        <f t="shared" si="197"/>
        <v>278</v>
      </c>
      <c r="MD58" s="169">
        <v>28</v>
      </c>
      <c r="ME58" s="169">
        <v>13</v>
      </c>
      <c r="MF58" s="169">
        <v>16</v>
      </c>
      <c r="MG58" s="169">
        <v>23</v>
      </c>
      <c r="MH58" s="169">
        <v>14</v>
      </c>
      <c r="MI58" s="169">
        <v>25</v>
      </c>
      <c r="MJ58" s="169">
        <v>35</v>
      </c>
      <c r="MK58" s="169"/>
      <c r="ML58" s="169"/>
      <c r="MM58" s="169"/>
      <c r="MN58" s="169"/>
      <c r="MO58" s="169"/>
      <c r="MP58" s="29">
        <f t="shared" si="198"/>
        <v>154</v>
      </c>
    </row>
    <row r="59" spans="1:354" x14ac:dyDescent="0.25">
      <c r="A59" s="184"/>
      <c r="B59" s="185"/>
      <c r="C59" s="96" t="s">
        <v>109</v>
      </c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8">
        <f t="shared" si="172"/>
        <v>0</v>
      </c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8">
        <f t="shared" si="173"/>
        <v>0</v>
      </c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8">
        <f t="shared" si="174"/>
        <v>0</v>
      </c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9">
        <f t="shared" si="175"/>
        <v>0</v>
      </c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9">
        <f t="shared" si="176"/>
        <v>0</v>
      </c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9">
        <f t="shared" si="177"/>
        <v>0</v>
      </c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9">
        <f t="shared" si="178"/>
        <v>0</v>
      </c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9">
        <f t="shared" si="179"/>
        <v>0</v>
      </c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9">
        <f t="shared" si="180"/>
        <v>0</v>
      </c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9">
        <f t="shared" si="181"/>
        <v>0</v>
      </c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9">
        <f t="shared" si="182"/>
        <v>0</v>
      </c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9">
        <f t="shared" si="183"/>
        <v>0</v>
      </c>
      <c r="FD59" s="23">
        <v>86</v>
      </c>
      <c r="FE59" s="23">
        <v>96</v>
      </c>
      <c r="FF59" s="23">
        <v>104</v>
      </c>
      <c r="FG59" s="23">
        <v>121</v>
      </c>
      <c r="FH59" s="23">
        <v>106</v>
      </c>
      <c r="FI59" s="23">
        <v>137</v>
      </c>
      <c r="FJ59" s="23">
        <v>128</v>
      </c>
      <c r="FK59" s="23">
        <v>95</v>
      </c>
      <c r="FL59" s="23">
        <v>143</v>
      </c>
      <c r="FM59" s="23">
        <v>163</v>
      </c>
      <c r="FN59" s="23">
        <v>90</v>
      </c>
      <c r="FO59" s="23">
        <v>86</v>
      </c>
      <c r="FP59" s="28">
        <f t="shared" si="184"/>
        <v>1355</v>
      </c>
      <c r="FQ59" s="23">
        <v>75</v>
      </c>
      <c r="FR59" s="23">
        <v>92</v>
      </c>
      <c r="FS59" s="23">
        <v>101</v>
      </c>
      <c r="FT59" s="23">
        <v>77</v>
      </c>
      <c r="FU59" s="23">
        <v>111</v>
      </c>
      <c r="FV59" s="23">
        <v>108</v>
      </c>
      <c r="FW59" s="23">
        <v>95</v>
      </c>
      <c r="FX59" s="23">
        <v>94</v>
      </c>
      <c r="FY59" s="23">
        <v>124</v>
      </c>
      <c r="FZ59" s="23">
        <v>116</v>
      </c>
      <c r="GA59" s="23">
        <v>88</v>
      </c>
      <c r="GB59" s="23">
        <v>89</v>
      </c>
      <c r="GC59" s="30">
        <f t="shared" si="185"/>
        <v>1170</v>
      </c>
      <c r="GD59" s="23">
        <v>67</v>
      </c>
      <c r="GE59" s="23">
        <v>73</v>
      </c>
      <c r="GF59" s="23">
        <v>84</v>
      </c>
      <c r="GG59" s="23">
        <v>138</v>
      </c>
      <c r="GH59" s="23">
        <v>84</v>
      </c>
      <c r="GI59" s="23">
        <v>97</v>
      </c>
      <c r="GJ59" s="23">
        <v>119</v>
      </c>
      <c r="GK59" s="23">
        <v>85</v>
      </c>
      <c r="GL59" s="23">
        <v>164</v>
      </c>
      <c r="GM59" s="23">
        <v>117</v>
      </c>
      <c r="GN59" s="23">
        <v>104</v>
      </c>
      <c r="GO59" s="23">
        <v>54</v>
      </c>
      <c r="GP59" s="30">
        <f t="shared" si="186"/>
        <v>1186</v>
      </c>
      <c r="GQ59" s="23">
        <v>91</v>
      </c>
      <c r="GR59" s="23">
        <v>94</v>
      </c>
      <c r="GS59" s="23">
        <v>116</v>
      </c>
      <c r="GT59" s="23">
        <v>88</v>
      </c>
      <c r="GU59" s="23">
        <v>93</v>
      </c>
      <c r="GV59" s="23">
        <v>19</v>
      </c>
      <c r="GW59" s="23">
        <v>87</v>
      </c>
      <c r="GX59" s="23">
        <v>97</v>
      </c>
      <c r="GY59" s="23">
        <v>123</v>
      </c>
      <c r="GZ59" s="23">
        <v>118</v>
      </c>
      <c r="HA59" s="23">
        <v>112</v>
      </c>
      <c r="HB59" s="23">
        <v>120</v>
      </c>
      <c r="HC59" s="29">
        <f t="shared" si="187"/>
        <v>1158</v>
      </c>
      <c r="HD59" s="23">
        <v>78</v>
      </c>
      <c r="HE59" s="23">
        <v>63</v>
      </c>
      <c r="HF59" s="23">
        <v>140</v>
      </c>
      <c r="HG59" s="23">
        <v>107</v>
      </c>
      <c r="HH59" s="23">
        <v>63</v>
      </c>
      <c r="HI59" s="23">
        <v>83</v>
      </c>
      <c r="HJ59" s="23">
        <v>89</v>
      </c>
      <c r="HK59" s="23">
        <v>115</v>
      </c>
      <c r="HL59" s="23">
        <v>121</v>
      </c>
      <c r="HM59" s="23">
        <v>78</v>
      </c>
      <c r="HN59" s="23">
        <v>91</v>
      </c>
      <c r="HO59" s="23">
        <v>102</v>
      </c>
      <c r="HP59" s="29">
        <f t="shared" si="188"/>
        <v>1130</v>
      </c>
      <c r="HQ59" s="23">
        <v>95</v>
      </c>
      <c r="HR59" s="23">
        <v>85</v>
      </c>
      <c r="HS59" s="23">
        <v>96</v>
      </c>
      <c r="HT59" s="23">
        <v>79</v>
      </c>
      <c r="HU59" s="23">
        <v>84</v>
      </c>
      <c r="HV59" s="23">
        <v>103</v>
      </c>
      <c r="HW59" s="23">
        <v>83</v>
      </c>
      <c r="HX59" s="23">
        <v>139</v>
      </c>
      <c r="HY59" s="23">
        <v>86</v>
      </c>
      <c r="HZ59" s="23">
        <v>136</v>
      </c>
      <c r="IA59" s="23">
        <v>120</v>
      </c>
      <c r="IB59" s="23">
        <v>86</v>
      </c>
      <c r="IC59" s="29">
        <f t="shared" si="189"/>
        <v>1192</v>
      </c>
      <c r="ID59" s="23">
        <v>79</v>
      </c>
      <c r="IE59" s="23">
        <v>88</v>
      </c>
      <c r="IF59" s="23">
        <v>101</v>
      </c>
      <c r="IG59" s="23">
        <v>83</v>
      </c>
      <c r="IH59" s="23">
        <v>100</v>
      </c>
      <c r="II59" s="23">
        <v>81</v>
      </c>
      <c r="IJ59" s="23">
        <v>108</v>
      </c>
      <c r="IK59" s="23">
        <v>106</v>
      </c>
      <c r="IL59" s="23">
        <v>88</v>
      </c>
      <c r="IM59" s="23">
        <v>176</v>
      </c>
      <c r="IN59" s="23">
        <v>99</v>
      </c>
      <c r="IO59" s="23">
        <v>88</v>
      </c>
      <c r="IP59" s="29">
        <f t="shared" si="190"/>
        <v>1197</v>
      </c>
      <c r="IQ59" s="23">
        <v>25</v>
      </c>
      <c r="IR59" s="23">
        <v>87</v>
      </c>
      <c r="IS59" s="23">
        <v>91</v>
      </c>
      <c r="IT59" s="23">
        <v>100</v>
      </c>
      <c r="IU59" s="23">
        <v>94</v>
      </c>
      <c r="IV59" s="23">
        <v>80</v>
      </c>
      <c r="IW59" s="23">
        <v>98</v>
      </c>
      <c r="IX59" s="23">
        <v>95</v>
      </c>
      <c r="IY59" s="23">
        <v>107</v>
      </c>
      <c r="IZ59" s="23">
        <v>107</v>
      </c>
      <c r="JA59" s="23">
        <v>80</v>
      </c>
      <c r="JB59" s="23">
        <v>91</v>
      </c>
      <c r="JC59" s="29">
        <f t="shared" si="191"/>
        <v>1055</v>
      </c>
      <c r="JD59" s="23">
        <v>79</v>
      </c>
      <c r="JE59" s="23">
        <v>90</v>
      </c>
      <c r="JF59" s="23">
        <v>97</v>
      </c>
      <c r="JG59" s="23">
        <v>74</v>
      </c>
      <c r="JH59" s="23">
        <v>89</v>
      </c>
      <c r="JI59" s="23">
        <v>85</v>
      </c>
      <c r="JJ59" s="23">
        <v>113</v>
      </c>
      <c r="JK59" s="23">
        <v>92</v>
      </c>
      <c r="JL59" s="23">
        <v>94</v>
      </c>
      <c r="JM59" s="23">
        <v>73</v>
      </c>
      <c r="JN59" s="23">
        <v>68</v>
      </c>
      <c r="JO59" s="23">
        <v>118</v>
      </c>
      <c r="JP59" s="29">
        <f t="shared" si="192"/>
        <v>1072</v>
      </c>
      <c r="JQ59" s="23">
        <v>62</v>
      </c>
      <c r="JR59" s="23">
        <v>82</v>
      </c>
      <c r="JS59" s="23">
        <v>45</v>
      </c>
      <c r="JT59" s="23">
        <v>16</v>
      </c>
      <c r="JU59" s="23">
        <v>3</v>
      </c>
      <c r="JV59" s="23">
        <v>139</v>
      </c>
      <c r="JW59" s="23">
        <v>132</v>
      </c>
      <c r="JX59" s="23">
        <v>89</v>
      </c>
      <c r="JY59" s="23">
        <v>88</v>
      </c>
      <c r="JZ59" s="23">
        <v>69</v>
      </c>
      <c r="KA59" s="23">
        <v>50</v>
      </c>
      <c r="KB59" s="23">
        <v>111</v>
      </c>
      <c r="KC59" s="29">
        <f t="shared" si="193"/>
        <v>886</v>
      </c>
      <c r="KD59" s="23">
        <v>36</v>
      </c>
      <c r="KE59" s="23">
        <v>37</v>
      </c>
      <c r="KF59" s="23">
        <v>108</v>
      </c>
      <c r="KG59" s="23">
        <v>87</v>
      </c>
      <c r="KH59" s="23">
        <v>73</v>
      </c>
      <c r="KI59" s="23">
        <v>108</v>
      </c>
      <c r="KJ59" s="23">
        <v>88</v>
      </c>
      <c r="KK59" s="23">
        <v>88</v>
      </c>
      <c r="KL59" s="23">
        <v>131</v>
      </c>
      <c r="KM59" s="23">
        <v>116</v>
      </c>
      <c r="KN59" s="23">
        <v>74</v>
      </c>
      <c r="KO59" s="23">
        <v>109</v>
      </c>
      <c r="KP59" s="29">
        <f t="shared" si="194"/>
        <v>1055</v>
      </c>
      <c r="KQ59" s="23">
        <v>69</v>
      </c>
      <c r="KR59" s="23">
        <v>68</v>
      </c>
      <c r="KS59" s="23">
        <v>80</v>
      </c>
      <c r="KT59" s="23">
        <v>51</v>
      </c>
      <c r="KU59" s="23">
        <v>82</v>
      </c>
      <c r="KV59" s="153">
        <v>22</v>
      </c>
      <c r="KW59" s="23">
        <v>9</v>
      </c>
      <c r="KX59" s="23">
        <v>148</v>
      </c>
      <c r="KY59" s="23">
        <v>128</v>
      </c>
      <c r="KZ59" s="23">
        <v>126</v>
      </c>
      <c r="LA59" s="23">
        <v>97</v>
      </c>
      <c r="LB59" s="23">
        <v>83</v>
      </c>
      <c r="LC59" s="29">
        <f t="shared" si="195"/>
        <v>963</v>
      </c>
      <c r="LD59" s="23">
        <v>74</v>
      </c>
      <c r="LE59" s="23">
        <v>59</v>
      </c>
      <c r="LF59" s="23">
        <v>53</v>
      </c>
      <c r="LG59" s="23">
        <v>46</v>
      </c>
      <c r="LH59" s="23">
        <v>99</v>
      </c>
      <c r="LI59" s="23">
        <v>82</v>
      </c>
      <c r="LJ59" s="23">
        <v>94</v>
      </c>
      <c r="LK59" s="23">
        <v>80</v>
      </c>
      <c r="LL59" s="23">
        <v>89</v>
      </c>
      <c r="LM59" s="23">
        <v>109</v>
      </c>
      <c r="LN59" s="23">
        <v>91</v>
      </c>
      <c r="LO59" s="23">
        <v>65</v>
      </c>
      <c r="LP59" s="29">
        <f t="shared" si="196"/>
        <v>941</v>
      </c>
      <c r="LQ59" s="169">
        <v>55</v>
      </c>
      <c r="LR59" s="169">
        <v>57</v>
      </c>
      <c r="LS59" s="169">
        <v>67</v>
      </c>
      <c r="LT59" s="169">
        <v>0</v>
      </c>
      <c r="LU59" s="169">
        <v>66</v>
      </c>
      <c r="LV59" s="169">
        <v>76</v>
      </c>
      <c r="LW59" s="169">
        <v>74</v>
      </c>
      <c r="LX59" s="169">
        <v>74</v>
      </c>
      <c r="LY59" s="169">
        <v>77</v>
      </c>
      <c r="LZ59" s="169">
        <v>0</v>
      </c>
      <c r="MA59" s="169">
        <v>0</v>
      </c>
      <c r="MB59" s="169">
        <v>108</v>
      </c>
      <c r="MC59" s="29">
        <f t="shared" si="197"/>
        <v>654</v>
      </c>
      <c r="MD59" s="169">
        <v>110</v>
      </c>
      <c r="ME59" s="169">
        <v>93</v>
      </c>
      <c r="MF59" s="169">
        <v>66</v>
      </c>
      <c r="MG59" s="169">
        <v>69</v>
      </c>
      <c r="MH59" s="169">
        <v>74</v>
      </c>
      <c r="MI59" s="169">
        <v>91</v>
      </c>
      <c r="MJ59" s="169">
        <v>109</v>
      </c>
      <c r="MK59" s="169"/>
      <c r="ML59" s="169"/>
      <c r="MM59" s="169"/>
      <c r="MN59" s="169"/>
      <c r="MO59" s="169"/>
      <c r="MP59" s="29">
        <f t="shared" si="198"/>
        <v>612</v>
      </c>
    </row>
    <row r="60" spans="1:354" x14ac:dyDescent="0.25">
      <c r="A60" s="184"/>
      <c r="B60" s="185"/>
      <c r="C60" s="96" t="s">
        <v>110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8">
        <f t="shared" si="172"/>
        <v>0</v>
      </c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8">
        <f t="shared" si="173"/>
        <v>0</v>
      </c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8">
        <f t="shared" si="174"/>
        <v>0</v>
      </c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9">
        <f t="shared" si="175"/>
        <v>0</v>
      </c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9">
        <f t="shared" si="176"/>
        <v>0</v>
      </c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9">
        <f t="shared" si="177"/>
        <v>0</v>
      </c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9">
        <f t="shared" si="178"/>
        <v>0</v>
      </c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9">
        <f t="shared" si="179"/>
        <v>0</v>
      </c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9">
        <f t="shared" si="180"/>
        <v>0</v>
      </c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9">
        <f t="shared" si="181"/>
        <v>0</v>
      </c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9">
        <f t="shared" si="182"/>
        <v>0</v>
      </c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9">
        <f t="shared" si="183"/>
        <v>0</v>
      </c>
      <c r="FD60" s="23">
        <v>37</v>
      </c>
      <c r="FE60" s="23">
        <v>49</v>
      </c>
      <c r="FF60" s="23">
        <v>80</v>
      </c>
      <c r="FG60" s="23">
        <v>71</v>
      </c>
      <c r="FH60" s="23">
        <v>61</v>
      </c>
      <c r="FI60" s="23">
        <v>60</v>
      </c>
      <c r="FJ60" s="23">
        <v>55</v>
      </c>
      <c r="FK60" s="23">
        <v>52</v>
      </c>
      <c r="FL60" s="23">
        <v>69</v>
      </c>
      <c r="FM60" s="23">
        <v>63</v>
      </c>
      <c r="FN60" s="23">
        <v>52</v>
      </c>
      <c r="FO60" s="23">
        <v>58</v>
      </c>
      <c r="FP60" s="28">
        <f t="shared" si="184"/>
        <v>707</v>
      </c>
      <c r="FQ60" s="23">
        <v>51</v>
      </c>
      <c r="FR60" s="23">
        <v>58</v>
      </c>
      <c r="FS60" s="23">
        <v>54</v>
      </c>
      <c r="FT60" s="23">
        <v>43</v>
      </c>
      <c r="FU60" s="23">
        <v>58</v>
      </c>
      <c r="FV60" s="23">
        <v>59</v>
      </c>
      <c r="FW60" s="23">
        <v>71</v>
      </c>
      <c r="FX60" s="23">
        <v>49</v>
      </c>
      <c r="FY60" s="23">
        <v>66</v>
      </c>
      <c r="FZ60" s="23">
        <v>69</v>
      </c>
      <c r="GA60" s="23">
        <v>54</v>
      </c>
      <c r="GB60" s="23">
        <v>73</v>
      </c>
      <c r="GC60" s="30">
        <f t="shared" si="185"/>
        <v>705</v>
      </c>
      <c r="GD60" s="23">
        <v>48</v>
      </c>
      <c r="GE60" s="23">
        <v>50</v>
      </c>
      <c r="GF60" s="23">
        <v>56</v>
      </c>
      <c r="GG60" s="23">
        <v>48</v>
      </c>
      <c r="GH60" s="23">
        <v>52</v>
      </c>
      <c r="GI60" s="23">
        <v>53</v>
      </c>
      <c r="GJ60" s="23">
        <v>60</v>
      </c>
      <c r="GK60" s="23">
        <v>61</v>
      </c>
      <c r="GL60" s="23">
        <v>90</v>
      </c>
      <c r="GM60" s="23">
        <v>57</v>
      </c>
      <c r="GN60" s="23">
        <v>83</v>
      </c>
      <c r="GO60" s="23">
        <v>54</v>
      </c>
      <c r="GP60" s="30">
        <f t="shared" si="186"/>
        <v>712</v>
      </c>
      <c r="GQ60" s="23">
        <v>57</v>
      </c>
      <c r="GR60" s="23">
        <v>52</v>
      </c>
      <c r="GS60" s="23">
        <v>67</v>
      </c>
      <c r="GT60" s="23">
        <v>44</v>
      </c>
      <c r="GU60" s="23">
        <v>54</v>
      </c>
      <c r="GV60" s="23">
        <v>7</v>
      </c>
      <c r="GW60" s="23">
        <v>46</v>
      </c>
      <c r="GX60" s="23">
        <v>75</v>
      </c>
      <c r="GY60" s="23">
        <v>62</v>
      </c>
      <c r="GZ60" s="23">
        <v>75</v>
      </c>
      <c r="HA60" s="23">
        <v>51</v>
      </c>
      <c r="HB60" s="23">
        <v>64</v>
      </c>
      <c r="HC60" s="29">
        <f t="shared" si="187"/>
        <v>654</v>
      </c>
      <c r="HD60" s="23">
        <v>48</v>
      </c>
      <c r="HE60" s="23">
        <v>40</v>
      </c>
      <c r="HF60" s="23">
        <v>58</v>
      </c>
      <c r="HG60" s="23">
        <v>61</v>
      </c>
      <c r="HH60" s="23">
        <v>68</v>
      </c>
      <c r="HI60" s="23">
        <v>63</v>
      </c>
      <c r="HJ60" s="23">
        <v>45</v>
      </c>
      <c r="HK60" s="23">
        <v>72</v>
      </c>
      <c r="HL60" s="23">
        <v>65</v>
      </c>
      <c r="HM60" s="23">
        <v>58</v>
      </c>
      <c r="HN60" s="23">
        <v>57</v>
      </c>
      <c r="HO60" s="23">
        <v>63</v>
      </c>
      <c r="HP60" s="29">
        <f t="shared" si="188"/>
        <v>698</v>
      </c>
      <c r="HQ60" s="23">
        <v>53</v>
      </c>
      <c r="HR60" s="23">
        <v>57</v>
      </c>
      <c r="HS60" s="23">
        <v>82</v>
      </c>
      <c r="HT60" s="23">
        <v>56</v>
      </c>
      <c r="HU60" s="23">
        <v>54</v>
      </c>
      <c r="HV60" s="23">
        <v>44</v>
      </c>
      <c r="HW60" s="23">
        <v>63</v>
      </c>
      <c r="HX60" s="23">
        <v>83</v>
      </c>
      <c r="HY60" s="23">
        <v>70</v>
      </c>
      <c r="HZ60" s="23">
        <v>89</v>
      </c>
      <c r="IA60" s="23">
        <v>62</v>
      </c>
      <c r="IB60" s="23">
        <v>51</v>
      </c>
      <c r="IC60" s="29">
        <f t="shared" si="189"/>
        <v>764</v>
      </c>
      <c r="ID60" s="23">
        <v>49</v>
      </c>
      <c r="IE60" s="23">
        <v>65</v>
      </c>
      <c r="IF60" s="23">
        <v>70</v>
      </c>
      <c r="IG60" s="23">
        <v>51</v>
      </c>
      <c r="IH60" s="23">
        <v>58</v>
      </c>
      <c r="II60" s="23">
        <v>56</v>
      </c>
      <c r="IJ60" s="23">
        <v>76</v>
      </c>
      <c r="IK60" s="23">
        <v>73</v>
      </c>
      <c r="IL60" s="23">
        <v>67</v>
      </c>
      <c r="IM60" s="23">
        <v>81</v>
      </c>
      <c r="IN60" s="23">
        <v>65</v>
      </c>
      <c r="IO60" s="23">
        <v>54</v>
      </c>
      <c r="IP60" s="29">
        <f t="shared" si="190"/>
        <v>765</v>
      </c>
      <c r="IQ60" s="23">
        <v>55</v>
      </c>
      <c r="IR60" s="23">
        <v>47</v>
      </c>
      <c r="IS60" s="23">
        <v>57</v>
      </c>
      <c r="IT60" s="23">
        <v>56</v>
      </c>
      <c r="IU60" s="23">
        <v>59</v>
      </c>
      <c r="IV60" s="23">
        <v>48</v>
      </c>
      <c r="IW60" s="23">
        <v>81</v>
      </c>
      <c r="IX60" s="23">
        <v>40</v>
      </c>
      <c r="IY60" s="23">
        <v>77</v>
      </c>
      <c r="IZ60" s="23">
        <v>67</v>
      </c>
      <c r="JA60" s="23">
        <v>63</v>
      </c>
      <c r="JB60" s="23">
        <v>51</v>
      </c>
      <c r="JC60" s="29">
        <f t="shared" si="191"/>
        <v>701</v>
      </c>
      <c r="JD60" s="23">
        <v>31</v>
      </c>
      <c r="JE60" s="23">
        <v>62</v>
      </c>
      <c r="JF60" s="23">
        <v>45</v>
      </c>
      <c r="JG60" s="23">
        <v>44</v>
      </c>
      <c r="JH60" s="23">
        <v>67</v>
      </c>
      <c r="JI60" s="23">
        <v>38</v>
      </c>
      <c r="JJ60" s="23">
        <v>70</v>
      </c>
      <c r="JK60" s="23">
        <v>56</v>
      </c>
      <c r="JL60" s="23">
        <v>65</v>
      </c>
      <c r="JM60" s="23">
        <v>32</v>
      </c>
      <c r="JN60" s="23">
        <v>44</v>
      </c>
      <c r="JO60" s="23">
        <v>47</v>
      </c>
      <c r="JP60" s="29">
        <f t="shared" si="192"/>
        <v>601</v>
      </c>
      <c r="JQ60" s="23">
        <v>47</v>
      </c>
      <c r="JR60" s="23">
        <v>57</v>
      </c>
      <c r="JS60" s="23">
        <v>23</v>
      </c>
      <c r="JT60" s="23">
        <v>11</v>
      </c>
      <c r="JU60" s="23">
        <v>23</v>
      </c>
      <c r="JV60" s="23">
        <v>67</v>
      </c>
      <c r="JW60" s="23">
        <v>66</v>
      </c>
      <c r="JX60" s="23">
        <v>55</v>
      </c>
      <c r="JY60" s="23">
        <v>59</v>
      </c>
      <c r="JZ60" s="23">
        <v>62</v>
      </c>
      <c r="KA60" s="23">
        <v>47</v>
      </c>
      <c r="KB60" s="23">
        <v>72</v>
      </c>
      <c r="KC60" s="29">
        <f t="shared" si="193"/>
        <v>589</v>
      </c>
      <c r="KD60" s="23">
        <v>24</v>
      </c>
      <c r="KE60" s="23">
        <v>29</v>
      </c>
      <c r="KF60" s="23">
        <v>72</v>
      </c>
      <c r="KG60" s="23">
        <v>40</v>
      </c>
      <c r="KH60" s="23">
        <v>48</v>
      </c>
      <c r="KI60" s="23">
        <v>58</v>
      </c>
      <c r="KJ60" s="23">
        <v>63</v>
      </c>
      <c r="KK60" s="23">
        <v>50</v>
      </c>
      <c r="KL60" s="23">
        <v>46</v>
      </c>
      <c r="KM60" s="23">
        <v>69</v>
      </c>
      <c r="KN60" s="23">
        <v>58</v>
      </c>
      <c r="KO60" s="23">
        <v>69</v>
      </c>
      <c r="KP60" s="29">
        <f t="shared" si="194"/>
        <v>626</v>
      </c>
      <c r="KQ60" s="23">
        <v>23</v>
      </c>
      <c r="KR60" s="23">
        <v>45</v>
      </c>
      <c r="KS60" s="23">
        <v>36</v>
      </c>
      <c r="KT60" s="23">
        <v>43</v>
      </c>
      <c r="KU60" s="23">
        <v>33</v>
      </c>
      <c r="KV60" s="153">
        <v>15</v>
      </c>
      <c r="KW60" s="23">
        <v>0</v>
      </c>
      <c r="KX60" s="23">
        <v>89</v>
      </c>
      <c r="KY60" s="23">
        <v>75</v>
      </c>
      <c r="KZ60" s="23">
        <v>63</v>
      </c>
      <c r="LA60" s="23">
        <v>52</v>
      </c>
      <c r="LB60" s="23">
        <v>52</v>
      </c>
      <c r="LC60" s="29">
        <f t="shared" si="195"/>
        <v>526</v>
      </c>
      <c r="LD60" s="23">
        <v>24</v>
      </c>
      <c r="LE60" s="23">
        <v>16</v>
      </c>
      <c r="LF60" s="23">
        <v>43</v>
      </c>
      <c r="LG60" s="23">
        <v>30</v>
      </c>
      <c r="LH60" s="23">
        <v>65</v>
      </c>
      <c r="LI60" s="23">
        <v>31</v>
      </c>
      <c r="LJ60" s="23">
        <v>46</v>
      </c>
      <c r="LK60" s="23">
        <v>313</v>
      </c>
      <c r="LL60" s="23">
        <v>54</v>
      </c>
      <c r="LM60" s="23">
        <v>43</v>
      </c>
      <c r="LN60" s="23">
        <v>54</v>
      </c>
      <c r="LO60" s="23">
        <v>514</v>
      </c>
      <c r="LP60" s="29">
        <f t="shared" si="196"/>
        <v>1233</v>
      </c>
      <c r="LQ60" s="169">
        <v>52</v>
      </c>
      <c r="LR60" s="169">
        <v>78</v>
      </c>
      <c r="LS60" s="169">
        <v>48</v>
      </c>
      <c r="LT60" s="169">
        <v>37</v>
      </c>
      <c r="LU60" s="169">
        <v>44</v>
      </c>
      <c r="LV60" s="169">
        <v>50</v>
      </c>
      <c r="LW60" s="169">
        <v>53</v>
      </c>
      <c r="LX60" s="169">
        <v>49</v>
      </c>
      <c r="LY60" s="169">
        <v>35</v>
      </c>
      <c r="LZ60" s="169">
        <v>0</v>
      </c>
      <c r="MA60" s="169">
        <v>0</v>
      </c>
      <c r="MB60" s="169">
        <v>52</v>
      </c>
      <c r="MC60" s="29">
        <f t="shared" si="197"/>
        <v>498</v>
      </c>
      <c r="MD60" s="169">
        <v>59</v>
      </c>
      <c r="ME60" s="169">
        <v>47</v>
      </c>
      <c r="MF60" s="169">
        <v>38</v>
      </c>
      <c r="MG60" s="169">
        <v>190</v>
      </c>
      <c r="MH60" s="169">
        <v>44</v>
      </c>
      <c r="MI60" s="169">
        <v>31</v>
      </c>
      <c r="MJ60" s="169">
        <v>60</v>
      </c>
      <c r="MK60" s="169"/>
      <c r="ML60" s="169"/>
      <c r="MM60" s="169"/>
      <c r="MN60" s="169"/>
      <c r="MO60" s="169"/>
      <c r="MP60" s="29">
        <f t="shared" si="198"/>
        <v>469</v>
      </c>
    </row>
    <row r="61" spans="1:354" x14ac:dyDescent="0.25">
      <c r="A61" s="184"/>
      <c r="B61" s="185"/>
      <c r="C61" s="96" t="s">
        <v>111</v>
      </c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8">
        <f t="shared" si="172"/>
        <v>0</v>
      </c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8">
        <f t="shared" si="173"/>
        <v>0</v>
      </c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8">
        <f t="shared" si="174"/>
        <v>0</v>
      </c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9">
        <f t="shared" si="175"/>
        <v>0</v>
      </c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9">
        <f t="shared" si="176"/>
        <v>0</v>
      </c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9">
        <f t="shared" si="177"/>
        <v>0</v>
      </c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9">
        <f t="shared" si="178"/>
        <v>0</v>
      </c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9">
        <f t="shared" si="179"/>
        <v>0</v>
      </c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9">
        <f t="shared" si="180"/>
        <v>0</v>
      </c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9">
        <f t="shared" si="181"/>
        <v>0</v>
      </c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9">
        <f t="shared" si="182"/>
        <v>0</v>
      </c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9">
        <f t="shared" si="183"/>
        <v>0</v>
      </c>
      <c r="FD61" s="23">
        <v>37</v>
      </c>
      <c r="FE61" s="23">
        <v>22</v>
      </c>
      <c r="FF61" s="23">
        <v>29</v>
      </c>
      <c r="FG61" s="23">
        <v>33</v>
      </c>
      <c r="FH61" s="23">
        <v>39</v>
      </c>
      <c r="FI61" s="23">
        <v>46</v>
      </c>
      <c r="FJ61" s="23">
        <v>23</v>
      </c>
      <c r="FK61" s="23">
        <v>53</v>
      </c>
      <c r="FL61" s="23">
        <v>52</v>
      </c>
      <c r="FM61" s="23">
        <v>46</v>
      </c>
      <c r="FN61" s="23">
        <v>35</v>
      </c>
      <c r="FO61" s="23">
        <v>37</v>
      </c>
      <c r="FP61" s="28">
        <f t="shared" si="184"/>
        <v>452</v>
      </c>
      <c r="FQ61" s="23">
        <v>24</v>
      </c>
      <c r="FR61" s="23">
        <v>29</v>
      </c>
      <c r="FS61" s="23">
        <v>27</v>
      </c>
      <c r="FT61" s="23">
        <v>32</v>
      </c>
      <c r="FU61" s="23">
        <v>36</v>
      </c>
      <c r="FV61" s="23">
        <v>29</v>
      </c>
      <c r="FW61" s="23">
        <v>23</v>
      </c>
      <c r="FX61" s="23">
        <v>37</v>
      </c>
      <c r="FY61" s="23">
        <v>47</v>
      </c>
      <c r="FZ61" s="23">
        <v>34</v>
      </c>
      <c r="GA61" s="23">
        <v>28</v>
      </c>
      <c r="GB61" s="23">
        <v>34</v>
      </c>
      <c r="GC61" s="30">
        <f t="shared" si="185"/>
        <v>380</v>
      </c>
      <c r="GD61" s="23">
        <v>18</v>
      </c>
      <c r="GE61" s="23">
        <v>33</v>
      </c>
      <c r="GF61" s="23">
        <v>29</v>
      </c>
      <c r="GG61" s="23">
        <v>18</v>
      </c>
      <c r="GH61" s="23">
        <v>20</v>
      </c>
      <c r="GI61" s="23">
        <v>34</v>
      </c>
      <c r="GJ61" s="23">
        <v>38</v>
      </c>
      <c r="GK61" s="23">
        <v>26</v>
      </c>
      <c r="GL61" s="23">
        <v>63</v>
      </c>
      <c r="GM61" s="23">
        <v>49</v>
      </c>
      <c r="GN61" s="23">
        <v>52</v>
      </c>
      <c r="GO61" s="23">
        <v>20</v>
      </c>
      <c r="GP61" s="30">
        <f t="shared" si="186"/>
        <v>400</v>
      </c>
      <c r="GQ61" s="23">
        <v>29</v>
      </c>
      <c r="GR61" s="23">
        <v>25</v>
      </c>
      <c r="GS61" s="23">
        <v>23</v>
      </c>
      <c r="GT61" s="23">
        <v>30</v>
      </c>
      <c r="GU61" s="23">
        <v>27</v>
      </c>
      <c r="GV61" s="23">
        <v>4</v>
      </c>
      <c r="GW61" s="23">
        <v>30</v>
      </c>
      <c r="GX61" s="23">
        <v>42</v>
      </c>
      <c r="GY61" s="23">
        <v>50</v>
      </c>
      <c r="GZ61" s="23">
        <v>41</v>
      </c>
      <c r="HA61" s="23">
        <v>33</v>
      </c>
      <c r="HB61" s="23">
        <v>46</v>
      </c>
      <c r="HC61" s="29">
        <f t="shared" si="187"/>
        <v>380</v>
      </c>
      <c r="HD61" s="23">
        <v>27</v>
      </c>
      <c r="HE61" s="23">
        <v>30</v>
      </c>
      <c r="HF61" s="23">
        <v>23</v>
      </c>
      <c r="HG61" s="23">
        <v>26</v>
      </c>
      <c r="HH61" s="23">
        <v>43</v>
      </c>
      <c r="HI61" s="23">
        <v>35</v>
      </c>
      <c r="HJ61" s="23">
        <v>24</v>
      </c>
      <c r="HK61" s="23">
        <v>42</v>
      </c>
      <c r="HL61" s="23">
        <v>42</v>
      </c>
      <c r="HM61" s="23">
        <v>54</v>
      </c>
      <c r="HN61" s="23">
        <v>40</v>
      </c>
      <c r="HO61" s="23">
        <v>39</v>
      </c>
      <c r="HP61" s="29">
        <f t="shared" si="188"/>
        <v>425</v>
      </c>
      <c r="HQ61" s="23">
        <v>27</v>
      </c>
      <c r="HR61" s="23">
        <v>33</v>
      </c>
      <c r="HS61" s="23">
        <v>31</v>
      </c>
      <c r="HT61" s="23">
        <v>34</v>
      </c>
      <c r="HU61" s="23">
        <v>24</v>
      </c>
      <c r="HV61" s="23">
        <v>33</v>
      </c>
      <c r="HW61" s="23">
        <v>48</v>
      </c>
      <c r="HX61" s="23">
        <v>36</v>
      </c>
      <c r="HY61" s="23">
        <v>40</v>
      </c>
      <c r="HZ61" s="23">
        <v>52</v>
      </c>
      <c r="IA61" s="23">
        <v>31</v>
      </c>
      <c r="IB61" s="23">
        <v>33</v>
      </c>
      <c r="IC61" s="29">
        <f t="shared" si="189"/>
        <v>422</v>
      </c>
      <c r="ID61" s="23">
        <v>25</v>
      </c>
      <c r="IE61" s="23">
        <v>19</v>
      </c>
      <c r="IF61" s="23">
        <v>45</v>
      </c>
      <c r="IG61" s="23">
        <v>31</v>
      </c>
      <c r="IH61" s="23">
        <v>41</v>
      </c>
      <c r="II61" s="23">
        <v>29</v>
      </c>
      <c r="IJ61" s="23">
        <v>31</v>
      </c>
      <c r="IK61" s="23">
        <v>59</v>
      </c>
      <c r="IL61" s="23">
        <v>31</v>
      </c>
      <c r="IM61" s="23">
        <v>54</v>
      </c>
      <c r="IN61" s="23">
        <v>32</v>
      </c>
      <c r="IO61" s="23">
        <v>35</v>
      </c>
      <c r="IP61" s="29">
        <f t="shared" si="190"/>
        <v>432</v>
      </c>
      <c r="IQ61" s="23">
        <v>26</v>
      </c>
      <c r="IR61" s="23">
        <v>28</v>
      </c>
      <c r="IS61" s="23">
        <v>24</v>
      </c>
      <c r="IT61" s="23">
        <v>23</v>
      </c>
      <c r="IU61" s="23">
        <v>24</v>
      </c>
      <c r="IV61" s="23">
        <v>34</v>
      </c>
      <c r="IW61" s="23">
        <v>37</v>
      </c>
      <c r="IX61" s="23">
        <v>28</v>
      </c>
      <c r="IY61" s="23">
        <v>46</v>
      </c>
      <c r="IZ61" s="23">
        <v>41</v>
      </c>
      <c r="JA61" s="23">
        <v>34</v>
      </c>
      <c r="JB61" s="23">
        <v>27</v>
      </c>
      <c r="JC61" s="29">
        <f t="shared" si="191"/>
        <v>372</v>
      </c>
      <c r="JD61" s="23">
        <v>24</v>
      </c>
      <c r="JE61" s="23">
        <v>23</v>
      </c>
      <c r="JF61" s="23">
        <v>24</v>
      </c>
      <c r="JG61" s="23">
        <v>33</v>
      </c>
      <c r="JH61" s="23">
        <v>39</v>
      </c>
      <c r="JI61" s="23">
        <v>24</v>
      </c>
      <c r="JJ61" s="23">
        <v>45</v>
      </c>
      <c r="JK61" s="23">
        <v>38</v>
      </c>
      <c r="JL61" s="23">
        <v>45</v>
      </c>
      <c r="JM61" s="23">
        <v>35</v>
      </c>
      <c r="JN61" s="23">
        <v>35</v>
      </c>
      <c r="JO61" s="23">
        <v>33</v>
      </c>
      <c r="JP61" s="29">
        <f t="shared" si="192"/>
        <v>398</v>
      </c>
      <c r="JQ61" s="23">
        <v>21</v>
      </c>
      <c r="JR61" s="23">
        <v>27</v>
      </c>
      <c r="JS61" s="23">
        <v>14</v>
      </c>
      <c r="JT61" s="23">
        <v>4</v>
      </c>
      <c r="JU61" s="23">
        <v>5</v>
      </c>
      <c r="JV61" s="23">
        <v>41</v>
      </c>
      <c r="JW61" s="23">
        <v>33</v>
      </c>
      <c r="JX61" s="23">
        <v>30</v>
      </c>
      <c r="JY61" s="23">
        <v>44</v>
      </c>
      <c r="JZ61" s="23">
        <v>35</v>
      </c>
      <c r="KA61" s="23">
        <v>40</v>
      </c>
      <c r="KB61" s="23">
        <v>46</v>
      </c>
      <c r="KC61" s="29">
        <f t="shared" si="193"/>
        <v>340</v>
      </c>
      <c r="KD61" s="23">
        <v>12</v>
      </c>
      <c r="KE61" s="23">
        <v>16</v>
      </c>
      <c r="KF61" s="23">
        <v>31</v>
      </c>
      <c r="KG61" s="23">
        <v>30</v>
      </c>
      <c r="KH61" s="23">
        <v>28</v>
      </c>
      <c r="KI61" s="23">
        <v>31</v>
      </c>
      <c r="KJ61" s="23">
        <v>27</v>
      </c>
      <c r="KK61" s="23">
        <v>39</v>
      </c>
      <c r="KL61" s="23">
        <v>58</v>
      </c>
      <c r="KM61" s="23">
        <v>43</v>
      </c>
      <c r="KN61" s="23">
        <v>41</v>
      </c>
      <c r="KO61" s="23">
        <v>24</v>
      </c>
      <c r="KP61" s="29">
        <f t="shared" si="194"/>
        <v>380</v>
      </c>
      <c r="KQ61" s="23">
        <v>17</v>
      </c>
      <c r="KR61" s="23">
        <v>17</v>
      </c>
      <c r="KS61" s="23">
        <v>29</v>
      </c>
      <c r="KT61" s="23">
        <v>20</v>
      </c>
      <c r="KU61" s="23">
        <v>27</v>
      </c>
      <c r="KV61" s="153">
        <v>7</v>
      </c>
      <c r="KW61" s="23">
        <v>2</v>
      </c>
      <c r="KX61" s="23">
        <v>50</v>
      </c>
      <c r="KY61" s="23">
        <v>46</v>
      </c>
      <c r="KZ61" s="23">
        <v>41</v>
      </c>
      <c r="LA61" s="23">
        <v>53</v>
      </c>
      <c r="LB61" s="23">
        <v>29</v>
      </c>
      <c r="LC61" s="29">
        <f t="shared" si="195"/>
        <v>338</v>
      </c>
      <c r="LD61" s="23">
        <v>23</v>
      </c>
      <c r="LE61" s="23">
        <v>8</v>
      </c>
      <c r="LF61" s="23">
        <v>14</v>
      </c>
      <c r="LG61" s="23">
        <v>9</v>
      </c>
      <c r="LH61" s="23">
        <v>36</v>
      </c>
      <c r="LI61" s="23">
        <v>19</v>
      </c>
      <c r="LJ61" s="23">
        <v>27</v>
      </c>
      <c r="LK61" s="23">
        <v>40</v>
      </c>
      <c r="LL61" s="23">
        <v>33</v>
      </c>
      <c r="LM61" s="23">
        <v>37</v>
      </c>
      <c r="LN61" s="23">
        <v>37</v>
      </c>
      <c r="LO61" s="23">
        <v>21</v>
      </c>
      <c r="LP61" s="29">
        <f t="shared" si="196"/>
        <v>304</v>
      </c>
      <c r="LQ61" s="169">
        <v>35</v>
      </c>
      <c r="LR61" s="169">
        <v>17</v>
      </c>
      <c r="LS61" s="169">
        <v>33</v>
      </c>
      <c r="LT61" s="169">
        <v>11</v>
      </c>
      <c r="LU61" s="169">
        <v>23</v>
      </c>
      <c r="LV61" s="169">
        <v>20</v>
      </c>
      <c r="LW61" s="169">
        <v>28</v>
      </c>
      <c r="LX61" s="169">
        <v>35</v>
      </c>
      <c r="LY61" s="169">
        <v>28</v>
      </c>
      <c r="LZ61" s="169">
        <v>16</v>
      </c>
      <c r="MA61" s="169">
        <v>37</v>
      </c>
      <c r="MB61" s="169">
        <v>5</v>
      </c>
      <c r="MC61" s="29">
        <f t="shared" si="197"/>
        <v>288</v>
      </c>
      <c r="MD61" s="169">
        <v>31</v>
      </c>
      <c r="ME61" s="169">
        <v>19</v>
      </c>
      <c r="MF61" s="169">
        <v>20</v>
      </c>
      <c r="MG61" s="169">
        <v>30</v>
      </c>
      <c r="MH61" s="169">
        <v>29</v>
      </c>
      <c r="MI61" s="169">
        <v>22</v>
      </c>
      <c r="MJ61" s="169">
        <v>32</v>
      </c>
      <c r="MK61" s="169"/>
      <c r="ML61" s="169"/>
      <c r="MM61" s="169"/>
      <c r="MN61" s="169"/>
      <c r="MO61" s="169"/>
      <c r="MP61" s="29">
        <f t="shared" si="198"/>
        <v>183</v>
      </c>
    </row>
    <row r="62" spans="1:354" x14ac:dyDescent="0.25">
      <c r="A62" s="184"/>
      <c r="B62" s="185"/>
      <c r="C62" s="96" t="s">
        <v>112</v>
      </c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8">
        <f t="shared" si="172"/>
        <v>0</v>
      </c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8">
        <f t="shared" si="173"/>
        <v>0</v>
      </c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8">
        <f t="shared" si="174"/>
        <v>0</v>
      </c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9">
        <f t="shared" si="175"/>
        <v>0</v>
      </c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9">
        <f t="shared" si="176"/>
        <v>0</v>
      </c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9">
        <f t="shared" si="177"/>
        <v>0</v>
      </c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9">
        <f t="shared" si="178"/>
        <v>0</v>
      </c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9">
        <f t="shared" si="179"/>
        <v>0</v>
      </c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9">
        <f t="shared" si="180"/>
        <v>0</v>
      </c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9">
        <f t="shared" si="181"/>
        <v>0</v>
      </c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9">
        <f t="shared" si="182"/>
        <v>0</v>
      </c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9">
        <f t="shared" si="183"/>
        <v>0</v>
      </c>
      <c r="FD62" s="23">
        <v>68</v>
      </c>
      <c r="FE62" s="23">
        <v>47</v>
      </c>
      <c r="FF62" s="23">
        <v>59</v>
      </c>
      <c r="FG62" s="23">
        <v>72</v>
      </c>
      <c r="FH62" s="23">
        <v>58</v>
      </c>
      <c r="FI62" s="23">
        <v>61</v>
      </c>
      <c r="FJ62" s="23">
        <v>82</v>
      </c>
      <c r="FK62" s="23">
        <v>86</v>
      </c>
      <c r="FL62" s="23">
        <v>87</v>
      </c>
      <c r="FM62" s="23">
        <v>100</v>
      </c>
      <c r="FN62" s="23">
        <v>75</v>
      </c>
      <c r="FO62" s="23">
        <v>72</v>
      </c>
      <c r="FP62" s="28">
        <f t="shared" si="184"/>
        <v>867</v>
      </c>
      <c r="FQ62" s="23">
        <v>51</v>
      </c>
      <c r="FR62" s="23">
        <v>50</v>
      </c>
      <c r="FS62" s="23">
        <v>49</v>
      </c>
      <c r="FT62" s="23">
        <v>50</v>
      </c>
      <c r="FU62" s="23">
        <v>55</v>
      </c>
      <c r="FV62" s="23">
        <v>53</v>
      </c>
      <c r="FW62" s="23">
        <v>124</v>
      </c>
      <c r="FX62" s="23">
        <v>71</v>
      </c>
      <c r="FY62" s="23">
        <v>90</v>
      </c>
      <c r="FZ62" s="23">
        <v>84</v>
      </c>
      <c r="GA62" s="23">
        <v>97</v>
      </c>
      <c r="GB62" s="23">
        <v>90</v>
      </c>
      <c r="GC62" s="30">
        <f t="shared" si="185"/>
        <v>864</v>
      </c>
      <c r="GD62" s="23">
        <v>43</v>
      </c>
      <c r="GE62" s="23">
        <v>40</v>
      </c>
      <c r="GF62" s="23">
        <v>51</v>
      </c>
      <c r="GG62" s="23">
        <v>56</v>
      </c>
      <c r="GH62" s="23">
        <v>53</v>
      </c>
      <c r="GI62" s="23">
        <v>57</v>
      </c>
      <c r="GJ62" s="23">
        <v>61</v>
      </c>
      <c r="GK62" s="23">
        <v>70</v>
      </c>
      <c r="GL62" s="23">
        <v>76</v>
      </c>
      <c r="GM62" s="23">
        <v>83</v>
      </c>
      <c r="GN62" s="23">
        <v>90</v>
      </c>
      <c r="GO62" s="23">
        <v>72</v>
      </c>
      <c r="GP62" s="30">
        <f t="shared" si="186"/>
        <v>752</v>
      </c>
      <c r="GQ62" s="23">
        <v>62</v>
      </c>
      <c r="GR62" s="23">
        <v>60</v>
      </c>
      <c r="GS62" s="23">
        <v>56</v>
      </c>
      <c r="GT62" s="23">
        <v>45</v>
      </c>
      <c r="GU62" s="23">
        <v>65</v>
      </c>
      <c r="GV62" s="23">
        <v>7</v>
      </c>
      <c r="GW62" s="23">
        <v>47</v>
      </c>
      <c r="GX62" s="23">
        <v>75</v>
      </c>
      <c r="GY62" s="23">
        <v>114</v>
      </c>
      <c r="GZ62" s="23">
        <v>90</v>
      </c>
      <c r="HA62" s="23">
        <v>93</v>
      </c>
      <c r="HB62" s="23">
        <v>73</v>
      </c>
      <c r="HC62" s="29">
        <f t="shared" si="187"/>
        <v>787</v>
      </c>
      <c r="HD62" s="23">
        <v>54</v>
      </c>
      <c r="HE62" s="23">
        <v>76</v>
      </c>
      <c r="HF62" s="23">
        <v>64</v>
      </c>
      <c r="HG62" s="23">
        <v>45</v>
      </c>
      <c r="HH62" s="23">
        <v>47</v>
      </c>
      <c r="HI62" s="23">
        <v>54</v>
      </c>
      <c r="HJ62" s="23">
        <v>81</v>
      </c>
      <c r="HK62" s="23">
        <v>80</v>
      </c>
      <c r="HL62" s="23">
        <v>70</v>
      </c>
      <c r="HM62" s="23">
        <v>86</v>
      </c>
      <c r="HN62" s="23">
        <v>83</v>
      </c>
      <c r="HO62" s="23">
        <v>79</v>
      </c>
      <c r="HP62" s="29">
        <f t="shared" si="188"/>
        <v>819</v>
      </c>
      <c r="HQ62" s="23">
        <v>56</v>
      </c>
      <c r="HR62" s="23">
        <v>58</v>
      </c>
      <c r="HS62" s="23">
        <v>84</v>
      </c>
      <c r="HT62" s="23">
        <v>53</v>
      </c>
      <c r="HU62" s="23">
        <v>62</v>
      </c>
      <c r="HV62" s="23">
        <v>78</v>
      </c>
      <c r="HW62" s="23">
        <v>78</v>
      </c>
      <c r="HX62" s="23">
        <v>87</v>
      </c>
      <c r="HY62" s="23">
        <v>83</v>
      </c>
      <c r="HZ62" s="23">
        <v>117</v>
      </c>
      <c r="IA62" s="23">
        <v>93</v>
      </c>
      <c r="IB62" s="23">
        <v>285</v>
      </c>
      <c r="IC62" s="29">
        <f t="shared" si="189"/>
        <v>1134</v>
      </c>
      <c r="ID62" s="23">
        <v>51</v>
      </c>
      <c r="IE62" s="23">
        <v>35</v>
      </c>
      <c r="IF62" s="23">
        <v>56</v>
      </c>
      <c r="IG62" s="23">
        <v>55</v>
      </c>
      <c r="IH62" s="23">
        <v>56</v>
      </c>
      <c r="II62" s="23">
        <v>55</v>
      </c>
      <c r="IJ62" s="23">
        <v>73</v>
      </c>
      <c r="IK62" s="23">
        <v>86</v>
      </c>
      <c r="IL62" s="23">
        <v>68</v>
      </c>
      <c r="IM62" s="23">
        <v>102</v>
      </c>
      <c r="IN62" s="23">
        <v>80</v>
      </c>
      <c r="IO62" s="23">
        <v>10</v>
      </c>
      <c r="IP62" s="29">
        <f t="shared" si="190"/>
        <v>727</v>
      </c>
      <c r="IQ62" s="23">
        <v>54</v>
      </c>
      <c r="IR62" s="23">
        <v>104</v>
      </c>
      <c r="IS62" s="23">
        <v>61</v>
      </c>
      <c r="IT62" s="23">
        <v>59</v>
      </c>
      <c r="IU62" s="23">
        <v>59</v>
      </c>
      <c r="IV62" s="23">
        <v>44</v>
      </c>
      <c r="IW62" s="23">
        <v>75</v>
      </c>
      <c r="IX62" s="23">
        <v>65</v>
      </c>
      <c r="IY62" s="23">
        <v>75</v>
      </c>
      <c r="IZ62" s="23">
        <v>106</v>
      </c>
      <c r="JA62" s="23">
        <v>63</v>
      </c>
      <c r="JB62" s="23">
        <v>65</v>
      </c>
      <c r="JC62" s="29">
        <f t="shared" si="191"/>
        <v>830</v>
      </c>
      <c r="JD62" s="23">
        <v>48</v>
      </c>
      <c r="JE62" s="23">
        <v>51</v>
      </c>
      <c r="JF62" s="23">
        <v>132</v>
      </c>
      <c r="JG62" s="23">
        <v>46</v>
      </c>
      <c r="JH62" s="23">
        <v>59</v>
      </c>
      <c r="JI62" s="23">
        <v>62</v>
      </c>
      <c r="JJ62" s="23">
        <v>94</v>
      </c>
      <c r="JK62" s="23">
        <v>75</v>
      </c>
      <c r="JL62" s="23">
        <v>77</v>
      </c>
      <c r="JM62" s="23">
        <v>81</v>
      </c>
      <c r="JN62" s="23">
        <v>60</v>
      </c>
      <c r="JO62" s="23">
        <v>68</v>
      </c>
      <c r="JP62" s="29">
        <f t="shared" si="192"/>
        <v>853</v>
      </c>
      <c r="JQ62" s="23">
        <v>49</v>
      </c>
      <c r="JR62" s="23">
        <v>50</v>
      </c>
      <c r="JS62" s="23">
        <v>31</v>
      </c>
      <c r="JT62" s="23">
        <v>14</v>
      </c>
      <c r="JU62" s="23">
        <v>17</v>
      </c>
      <c r="JV62" s="23">
        <v>77</v>
      </c>
      <c r="JW62" s="23">
        <v>69</v>
      </c>
      <c r="JX62" s="23">
        <v>75</v>
      </c>
      <c r="JY62" s="23">
        <v>87</v>
      </c>
      <c r="JZ62" s="23">
        <v>70</v>
      </c>
      <c r="KA62" s="23">
        <v>69</v>
      </c>
      <c r="KB62" s="23">
        <v>81</v>
      </c>
      <c r="KC62" s="29">
        <f t="shared" si="193"/>
        <v>689</v>
      </c>
      <c r="KD62" s="23">
        <v>36</v>
      </c>
      <c r="KE62" s="23">
        <v>23</v>
      </c>
      <c r="KF62" s="23">
        <v>59</v>
      </c>
      <c r="KG62" s="23">
        <v>68</v>
      </c>
      <c r="KH62" s="23">
        <v>46</v>
      </c>
      <c r="KI62" s="23">
        <v>65</v>
      </c>
      <c r="KJ62" s="23">
        <v>64</v>
      </c>
      <c r="KK62" s="23">
        <v>75</v>
      </c>
      <c r="KL62" s="23">
        <v>84</v>
      </c>
      <c r="KM62" s="23">
        <v>154</v>
      </c>
      <c r="KN62" s="23">
        <v>76</v>
      </c>
      <c r="KO62" s="23">
        <v>75</v>
      </c>
      <c r="KP62" s="29">
        <f t="shared" si="194"/>
        <v>825</v>
      </c>
      <c r="KQ62" s="23">
        <v>46</v>
      </c>
      <c r="KR62" s="23">
        <v>64</v>
      </c>
      <c r="KS62" s="23">
        <v>54</v>
      </c>
      <c r="KT62" s="23">
        <v>39</v>
      </c>
      <c r="KU62" s="23">
        <v>44</v>
      </c>
      <c r="KV62" s="153">
        <v>33</v>
      </c>
      <c r="KW62" s="23">
        <v>9</v>
      </c>
      <c r="KX62" s="23">
        <v>91</v>
      </c>
      <c r="KY62" s="23">
        <v>98</v>
      </c>
      <c r="KZ62" s="23">
        <v>71</v>
      </c>
      <c r="LA62" s="23">
        <v>82</v>
      </c>
      <c r="LB62" s="23">
        <v>73</v>
      </c>
      <c r="LC62" s="29">
        <f t="shared" si="195"/>
        <v>704</v>
      </c>
      <c r="LD62" s="23">
        <v>37</v>
      </c>
      <c r="LE62" s="23">
        <v>21</v>
      </c>
      <c r="LF62" s="23">
        <v>68</v>
      </c>
      <c r="LG62" s="23">
        <v>31</v>
      </c>
      <c r="LH62" s="23">
        <v>52</v>
      </c>
      <c r="LI62" s="23">
        <v>49</v>
      </c>
      <c r="LJ62" s="23">
        <v>57</v>
      </c>
      <c r="LK62" s="23">
        <v>70</v>
      </c>
      <c r="LL62" s="23">
        <v>62</v>
      </c>
      <c r="LM62" s="23">
        <v>83</v>
      </c>
      <c r="LN62" s="23">
        <v>91</v>
      </c>
      <c r="LO62" s="23">
        <v>54</v>
      </c>
      <c r="LP62" s="29">
        <f t="shared" si="196"/>
        <v>675</v>
      </c>
      <c r="LQ62" s="169">
        <v>45</v>
      </c>
      <c r="LR62" s="169">
        <v>28</v>
      </c>
      <c r="LS62" s="169">
        <v>52</v>
      </c>
      <c r="LT62" s="169">
        <v>30</v>
      </c>
      <c r="LU62" s="169">
        <v>43</v>
      </c>
      <c r="LV62" s="169">
        <v>50</v>
      </c>
      <c r="LW62" s="169">
        <v>36</v>
      </c>
      <c r="LX62" s="169">
        <v>24</v>
      </c>
      <c r="LY62" s="169">
        <v>49</v>
      </c>
      <c r="LZ62" s="169">
        <v>0</v>
      </c>
      <c r="MA62" s="169">
        <v>28</v>
      </c>
      <c r="MB62" s="169">
        <v>87</v>
      </c>
      <c r="MC62" s="29">
        <f t="shared" si="197"/>
        <v>472</v>
      </c>
      <c r="MD62" s="169">
        <v>59</v>
      </c>
      <c r="ME62" s="169">
        <v>45</v>
      </c>
      <c r="MF62" s="169">
        <v>38</v>
      </c>
      <c r="MG62" s="169">
        <v>51</v>
      </c>
      <c r="MH62" s="169">
        <v>70</v>
      </c>
      <c r="MI62" s="169">
        <v>52</v>
      </c>
      <c r="MJ62" s="169">
        <v>72</v>
      </c>
      <c r="MK62" s="169"/>
      <c r="ML62" s="169"/>
      <c r="MM62" s="169"/>
      <c r="MN62" s="169"/>
      <c r="MO62" s="169"/>
      <c r="MP62" s="29">
        <f t="shared" si="198"/>
        <v>387</v>
      </c>
    </row>
    <row r="63" spans="1:354" x14ac:dyDescent="0.25">
      <c r="A63" s="184"/>
      <c r="B63" s="185"/>
      <c r="C63" s="96" t="s">
        <v>113</v>
      </c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8">
        <f t="shared" si="172"/>
        <v>0</v>
      </c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8">
        <f t="shared" si="173"/>
        <v>0</v>
      </c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8">
        <f t="shared" si="174"/>
        <v>0</v>
      </c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9">
        <f t="shared" si="175"/>
        <v>0</v>
      </c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9">
        <f t="shared" si="176"/>
        <v>0</v>
      </c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9">
        <f t="shared" si="177"/>
        <v>0</v>
      </c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9">
        <f t="shared" si="178"/>
        <v>0</v>
      </c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9">
        <f t="shared" si="179"/>
        <v>0</v>
      </c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9">
        <f t="shared" si="180"/>
        <v>0</v>
      </c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9">
        <f t="shared" si="181"/>
        <v>0</v>
      </c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9">
        <f t="shared" si="182"/>
        <v>0</v>
      </c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9">
        <f t="shared" si="183"/>
        <v>0</v>
      </c>
      <c r="FD63" s="23">
        <v>21</v>
      </c>
      <c r="FE63" s="23">
        <v>24</v>
      </c>
      <c r="FF63" s="23">
        <v>16</v>
      </c>
      <c r="FG63" s="23">
        <v>25</v>
      </c>
      <c r="FH63" s="23">
        <v>24</v>
      </c>
      <c r="FI63" s="23">
        <v>26</v>
      </c>
      <c r="FJ63" s="23">
        <v>31</v>
      </c>
      <c r="FK63" s="23">
        <v>16</v>
      </c>
      <c r="FL63" s="23">
        <v>27</v>
      </c>
      <c r="FM63" s="23">
        <v>32</v>
      </c>
      <c r="FN63" s="23">
        <v>20</v>
      </c>
      <c r="FO63" s="23">
        <v>24</v>
      </c>
      <c r="FP63" s="28">
        <f t="shared" si="184"/>
        <v>286</v>
      </c>
      <c r="FQ63" s="23">
        <v>17</v>
      </c>
      <c r="FR63" s="23">
        <v>41</v>
      </c>
      <c r="FS63" s="23">
        <v>14</v>
      </c>
      <c r="FT63" s="23">
        <v>33</v>
      </c>
      <c r="FU63" s="23">
        <v>26</v>
      </c>
      <c r="FV63" s="23">
        <v>24</v>
      </c>
      <c r="FW63" s="23">
        <v>21</v>
      </c>
      <c r="FX63" s="23">
        <v>19</v>
      </c>
      <c r="FY63" s="23">
        <v>26</v>
      </c>
      <c r="FZ63" s="23">
        <v>18</v>
      </c>
      <c r="GA63" s="23">
        <v>26</v>
      </c>
      <c r="GB63" s="23">
        <v>19</v>
      </c>
      <c r="GC63" s="30">
        <f t="shared" si="185"/>
        <v>284</v>
      </c>
      <c r="GD63" s="23">
        <v>13</v>
      </c>
      <c r="GE63" s="23">
        <v>8</v>
      </c>
      <c r="GF63" s="23">
        <v>16</v>
      </c>
      <c r="GG63" s="23">
        <v>33</v>
      </c>
      <c r="GH63" s="23">
        <v>14</v>
      </c>
      <c r="GI63" s="23">
        <v>18</v>
      </c>
      <c r="GJ63" s="23">
        <v>18</v>
      </c>
      <c r="GK63" s="23">
        <v>19</v>
      </c>
      <c r="GL63" s="23">
        <v>24</v>
      </c>
      <c r="GM63" s="23">
        <v>29</v>
      </c>
      <c r="GN63" s="23">
        <v>30</v>
      </c>
      <c r="GO63" s="23">
        <v>29</v>
      </c>
      <c r="GP63" s="30">
        <f t="shared" si="186"/>
        <v>251</v>
      </c>
      <c r="GQ63" s="23">
        <v>22</v>
      </c>
      <c r="GR63" s="23">
        <v>21</v>
      </c>
      <c r="GS63" s="23">
        <v>26</v>
      </c>
      <c r="GT63" s="23">
        <v>8</v>
      </c>
      <c r="GU63" s="23">
        <v>22</v>
      </c>
      <c r="GV63" s="23">
        <v>1</v>
      </c>
      <c r="GW63" s="23">
        <v>20</v>
      </c>
      <c r="GX63" s="23">
        <v>26</v>
      </c>
      <c r="GY63" s="23">
        <v>25</v>
      </c>
      <c r="GZ63" s="23">
        <v>29</v>
      </c>
      <c r="HA63" s="23">
        <v>15</v>
      </c>
      <c r="HB63" s="23">
        <v>26</v>
      </c>
      <c r="HC63" s="29">
        <f t="shared" si="187"/>
        <v>241</v>
      </c>
      <c r="HD63" s="23">
        <v>19</v>
      </c>
      <c r="HE63" s="23">
        <v>21</v>
      </c>
      <c r="HF63" s="23">
        <v>23</v>
      </c>
      <c r="HG63" s="23">
        <v>25</v>
      </c>
      <c r="HH63" s="23">
        <v>21</v>
      </c>
      <c r="HI63" s="23">
        <v>21</v>
      </c>
      <c r="HJ63" s="23">
        <v>25</v>
      </c>
      <c r="HK63" s="23">
        <v>19</v>
      </c>
      <c r="HL63" s="23">
        <v>24</v>
      </c>
      <c r="HM63" s="23">
        <v>40</v>
      </c>
      <c r="HN63" s="23">
        <v>25</v>
      </c>
      <c r="HO63" s="23">
        <v>26</v>
      </c>
      <c r="HP63" s="29">
        <f t="shared" si="188"/>
        <v>289</v>
      </c>
      <c r="HQ63" s="23">
        <v>20</v>
      </c>
      <c r="HR63" s="23">
        <v>22</v>
      </c>
      <c r="HS63" s="23">
        <v>25</v>
      </c>
      <c r="HT63" s="23">
        <v>30</v>
      </c>
      <c r="HU63" s="23">
        <v>26</v>
      </c>
      <c r="HV63" s="23">
        <v>23</v>
      </c>
      <c r="HW63" s="23">
        <v>27</v>
      </c>
      <c r="HX63" s="23">
        <v>40</v>
      </c>
      <c r="HY63" s="23">
        <v>21</v>
      </c>
      <c r="HZ63" s="23">
        <v>28</v>
      </c>
      <c r="IA63" s="23">
        <v>23</v>
      </c>
      <c r="IB63" s="23">
        <v>19</v>
      </c>
      <c r="IC63" s="29">
        <f t="shared" si="189"/>
        <v>304</v>
      </c>
      <c r="ID63" s="23">
        <v>27</v>
      </c>
      <c r="IE63" s="23">
        <v>27</v>
      </c>
      <c r="IF63" s="23">
        <v>30</v>
      </c>
      <c r="IG63" s="23">
        <v>21</v>
      </c>
      <c r="IH63" s="23">
        <v>23</v>
      </c>
      <c r="II63" s="23">
        <v>24</v>
      </c>
      <c r="IJ63" s="23">
        <v>27</v>
      </c>
      <c r="IK63" s="23">
        <v>23</v>
      </c>
      <c r="IL63" s="23">
        <v>28</v>
      </c>
      <c r="IM63" s="23">
        <v>38</v>
      </c>
      <c r="IN63" s="23">
        <v>30</v>
      </c>
      <c r="IO63" s="23">
        <v>20</v>
      </c>
      <c r="IP63" s="29">
        <f t="shared" si="190"/>
        <v>318</v>
      </c>
      <c r="IQ63" s="23">
        <v>19</v>
      </c>
      <c r="IR63" s="23">
        <v>21</v>
      </c>
      <c r="IS63" s="23">
        <v>22</v>
      </c>
      <c r="IT63" s="23">
        <v>22</v>
      </c>
      <c r="IU63" s="23">
        <v>26</v>
      </c>
      <c r="IV63" s="23">
        <v>19</v>
      </c>
      <c r="IW63" s="23">
        <v>30</v>
      </c>
      <c r="IX63" s="23">
        <v>26</v>
      </c>
      <c r="IY63" s="23">
        <v>19</v>
      </c>
      <c r="IZ63" s="23">
        <v>24</v>
      </c>
      <c r="JA63" s="23">
        <v>20</v>
      </c>
      <c r="JB63" s="23">
        <v>27</v>
      </c>
      <c r="JC63" s="29">
        <f t="shared" si="191"/>
        <v>275</v>
      </c>
      <c r="JD63" s="23">
        <v>22</v>
      </c>
      <c r="JE63" s="23">
        <v>24</v>
      </c>
      <c r="JF63" s="23">
        <v>21</v>
      </c>
      <c r="JG63" s="23">
        <v>20</v>
      </c>
      <c r="JH63" s="23">
        <v>11</v>
      </c>
      <c r="JI63" s="23">
        <v>19</v>
      </c>
      <c r="JJ63" s="23">
        <v>18</v>
      </c>
      <c r="JK63" s="23">
        <v>19</v>
      </c>
      <c r="JL63" s="23">
        <v>28</v>
      </c>
      <c r="JM63" s="23">
        <v>18</v>
      </c>
      <c r="JN63" s="23">
        <v>17</v>
      </c>
      <c r="JO63" s="23">
        <v>24</v>
      </c>
      <c r="JP63" s="29">
        <f t="shared" si="192"/>
        <v>241</v>
      </c>
      <c r="JQ63" s="23">
        <v>22</v>
      </c>
      <c r="JR63" s="23">
        <v>16</v>
      </c>
      <c r="JS63" s="23">
        <v>14</v>
      </c>
      <c r="JT63" s="23">
        <v>4</v>
      </c>
      <c r="JU63" s="23">
        <v>7</v>
      </c>
      <c r="JV63" s="23">
        <v>41</v>
      </c>
      <c r="JW63" s="23">
        <v>38</v>
      </c>
      <c r="JX63" s="23">
        <v>23</v>
      </c>
      <c r="JY63" s="23">
        <v>35</v>
      </c>
      <c r="JZ63" s="23">
        <v>20</v>
      </c>
      <c r="KA63" s="23">
        <v>16</v>
      </c>
      <c r="KB63" s="23">
        <v>23</v>
      </c>
      <c r="KC63" s="29">
        <f t="shared" si="193"/>
        <v>259</v>
      </c>
      <c r="KD63" s="23">
        <v>4</v>
      </c>
      <c r="KE63" s="23">
        <v>13</v>
      </c>
      <c r="KF63" s="23">
        <v>27</v>
      </c>
      <c r="KG63" s="23">
        <v>33</v>
      </c>
      <c r="KH63" s="23">
        <v>97</v>
      </c>
      <c r="KI63" s="23">
        <v>134</v>
      </c>
      <c r="KJ63" s="23">
        <v>18</v>
      </c>
      <c r="KK63" s="23">
        <v>24</v>
      </c>
      <c r="KL63" s="23">
        <v>22</v>
      </c>
      <c r="KM63" s="23">
        <v>27</v>
      </c>
      <c r="KN63" s="23">
        <v>29</v>
      </c>
      <c r="KO63" s="23">
        <v>23</v>
      </c>
      <c r="KP63" s="29">
        <f t="shared" si="194"/>
        <v>451</v>
      </c>
      <c r="KQ63" s="23">
        <v>14</v>
      </c>
      <c r="KR63" s="23">
        <v>10</v>
      </c>
      <c r="KS63" s="23">
        <v>16</v>
      </c>
      <c r="KT63" s="23">
        <v>12</v>
      </c>
      <c r="KU63" s="23">
        <v>15</v>
      </c>
      <c r="KV63" s="153">
        <v>21</v>
      </c>
      <c r="KW63" s="23">
        <v>7</v>
      </c>
      <c r="KX63" s="23">
        <v>29</v>
      </c>
      <c r="KY63" s="23">
        <v>23</v>
      </c>
      <c r="KZ63" s="23">
        <v>34</v>
      </c>
      <c r="LA63" s="23">
        <v>34</v>
      </c>
      <c r="LB63" s="23">
        <v>28</v>
      </c>
      <c r="LC63" s="29">
        <f t="shared" si="195"/>
        <v>243</v>
      </c>
      <c r="LD63" s="23">
        <v>11</v>
      </c>
      <c r="LE63" s="23">
        <v>3</v>
      </c>
      <c r="LF63" s="23">
        <v>19</v>
      </c>
      <c r="LG63" s="23">
        <v>16</v>
      </c>
      <c r="LH63" s="23">
        <v>21</v>
      </c>
      <c r="LI63" s="23">
        <v>20</v>
      </c>
      <c r="LJ63" s="23">
        <v>17</v>
      </c>
      <c r="LK63" s="23">
        <v>25</v>
      </c>
      <c r="LL63" s="23">
        <v>22</v>
      </c>
      <c r="LM63" s="23">
        <v>15</v>
      </c>
      <c r="LN63" s="23">
        <v>22</v>
      </c>
      <c r="LO63" s="23">
        <v>13</v>
      </c>
      <c r="LP63" s="29">
        <f t="shared" si="196"/>
        <v>204</v>
      </c>
      <c r="LQ63" s="169">
        <v>18</v>
      </c>
      <c r="LR63" s="169">
        <v>8</v>
      </c>
      <c r="LS63" s="169">
        <v>22</v>
      </c>
      <c r="LT63" s="169">
        <v>21</v>
      </c>
      <c r="LU63" s="169">
        <v>21</v>
      </c>
      <c r="LV63" s="169">
        <v>18</v>
      </c>
      <c r="LW63" s="169">
        <v>27</v>
      </c>
      <c r="LX63" s="169">
        <v>18</v>
      </c>
      <c r="LY63" s="169">
        <v>14</v>
      </c>
      <c r="LZ63" s="169">
        <v>0</v>
      </c>
      <c r="MA63" s="169">
        <v>0</v>
      </c>
      <c r="MB63" s="169">
        <v>11</v>
      </c>
      <c r="MC63" s="29">
        <f t="shared" si="197"/>
        <v>178</v>
      </c>
      <c r="MD63" s="169">
        <v>24</v>
      </c>
      <c r="ME63" s="169">
        <v>18</v>
      </c>
      <c r="MF63" s="169">
        <v>23</v>
      </c>
      <c r="MG63" s="169">
        <v>12</v>
      </c>
      <c r="MH63" s="169">
        <v>20</v>
      </c>
      <c r="MI63" s="169">
        <v>23</v>
      </c>
      <c r="MJ63" s="169">
        <v>21</v>
      </c>
      <c r="MK63" s="169"/>
      <c r="ML63" s="169"/>
      <c r="MM63" s="169"/>
      <c r="MN63" s="169"/>
      <c r="MO63" s="169"/>
      <c r="MP63" s="29">
        <f t="shared" si="198"/>
        <v>141</v>
      </c>
    </row>
    <row r="64" spans="1:354" x14ac:dyDescent="0.25">
      <c r="A64" s="184"/>
      <c r="B64" s="185"/>
      <c r="C64" s="96" t="s">
        <v>114</v>
      </c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8">
        <f t="shared" si="172"/>
        <v>0</v>
      </c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8">
        <f t="shared" si="173"/>
        <v>0</v>
      </c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8">
        <f t="shared" si="174"/>
        <v>0</v>
      </c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9">
        <f t="shared" si="175"/>
        <v>0</v>
      </c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9">
        <f t="shared" si="176"/>
        <v>0</v>
      </c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9">
        <f t="shared" si="177"/>
        <v>0</v>
      </c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9">
        <f t="shared" si="178"/>
        <v>0</v>
      </c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9">
        <f t="shared" si="179"/>
        <v>0</v>
      </c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9">
        <f t="shared" si="180"/>
        <v>0</v>
      </c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9">
        <f t="shared" si="181"/>
        <v>0</v>
      </c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9">
        <f t="shared" si="182"/>
        <v>0</v>
      </c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9">
        <f t="shared" si="183"/>
        <v>0</v>
      </c>
      <c r="FD64" s="23">
        <v>59</v>
      </c>
      <c r="FE64" s="23">
        <v>21</v>
      </c>
      <c r="FF64" s="23">
        <v>65</v>
      </c>
      <c r="FG64" s="23">
        <v>78</v>
      </c>
      <c r="FH64" s="23">
        <v>64</v>
      </c>
      <c r="FI64" s="23">
        <v>71</v>
      </c>
      <c r="FJ64" s="23">
        <v>44</v>
      </c>
      <c r="FK64" s="23">
        <v>61</v>
      </c>
      <c r="FL64" s="23">
        <v>60</v>
      </c>
      <c r="FM64" s="23">
        <v>67</v>
      </c>
      <c r="FN64" s="23">
        <v>45</v>
      </c>
      <c r="FO64" s="23">
        <v>72</v>
      </c>
      <c r="FP64" s="28">
        <f t="shared" si="184"/>
        <v>707</v>
      </c>
      <c r="FQ64" s="23">
        <v>39</v>
      </c>
      <c r="FR64" s="23">
        <v>47</v>
      </c>
      <c r="FS64" s="23">
        <v>58</v>
      </c>
      <c r="FT64" s="23">
        <v>54</v>
      </c>
      <c r="FU64" s="23">
        <v>54</v>
      </c>
      <c r="FV64" s="23">
        <v>49</v>
      </c>
      <c r="FW64" s="23">
        <v>60</v>
      </c>
      <c r="FX64" s="23">
        <v>52</v>
      </c>
      <c r="FY64" s="23">
        <v>83</v>
      </c>
      <c r="FZ64" s="23">
        <v>80</v>
      </c>
      <c r="GA64" s="23">
        <v>54</v>
      </c>
      <c r="GB64" s="23">
        <v>57</v>
      </c>
      <c r="GC64" s="30">
        <f t="shared" si="185"/>
        <v>687</v>
      </c>
      <c r="GD64" s="23">
        <v>43</v>
      </c>
      <c r="GE64" s="23">
        <v>53</v>
      </c>
      <c r="GF64" s="23">
        <v>47</v>
      </c>
      <c r="GG64" s="23">
        <v>41</v>
      </c>
      <c r="GH64" s="23">
        <v>61</v>
      </c>
      <c r="GI64" s="23">
        <v>55</v>
      </c>
      <c r="GJ64" s="23">
        <v>62</v>
      </c>
      <c r="GK64" s="23">
        <v>39</v>
      </c>
      <c r="GL64" s="23">
        <v>61</v>
      </c>
      <c r="GM64" s="23">
        <v>65</v>
      </c>
      <c r="GN64" s="23">
        <v>90</v>
      </c>
      <c r="GO64" s="23">
        <v>57</v>
      </c>
      <c r="GP64" s="30">
        <f t="shared" si="186"/>
        <v>674</v>
      </c>
      <c r="GQ64" s="23">
        <v>54</v>
      </c>
      <c r="GR64" s="23">
        <v>49</v>
      </c>
      <c r="GS64" s="23">
        <v>54</v>
      </c>
      <c r="GT64" s="23">
        <v>73</v>
      </c>
      <c r="GU64" s="23">
        <v>64</v>
      </c>
      <c r="GV64" s="23">
        <v>5</v>
      </c>
      <c r="GW64" s="23">
        <v>44</v>
      </c>
      <c r="GX64" s="23">
        <v>74</v>
      </c>
      <c r="GY64" s="23">
        <v>53</v>
      </c>
      <c r="GZ64" s="23">
        <v>82</v>
      </c>
      <c r="HA64" s="23">
        <v>77</v>
      </c>
      <c r="HB64" s="23">
        <v>83</v>
      </c>
      <c r="HC64" s="29">
        <f t="shared" si="187"/>
        <v>712</v>
      </c>
      <c r="HD64" s="23">
        <v>45</v>
      </c>
      <c r="HE64" s="23">
        <v>62</v>
      </c>
      <c r="HF64" s="23">
        <v>74</v>
      </c>
      <c r="HG64" s="23">
        <v>77</v>
      </c>
      <c r="HH64" s="23">
        <v>68</v>
      </c>
      <c r="HI64" s="23">
        <v>78</v>
      </c>
      <c r="HJ64" s="23">
        <v>56</v>
      </c>
      <c r="HK64" s="23">
        <v>79</v>
      </c>
      <c r="HL64" s="23">
        <v>57</v>
      </c>
      <c r="HM64" s="23">
        <v>57</v>
      </c>
      <c r="HN64" s="23">
        <v>61</v>
      </c>
      <c r="HO64" s="23">
        <v>51</v>
      </c>
      <c r="HP64" s="29">
        <f t="shared" si="188"/>
        <v>765</v>
      </c>
      <c r="HQ64" s="23">
        <v>59</v>
      </c>
      <c r="HR64" s="23">
        <v>57</v>
      </c>
      <c r="HS64" s="23">
        <v>75</v>
      </c>
      <c r="HT64" s="23">
        <v>66</v>
      </c>
      <c r="HU64" s="23">
        <v>66</v>
      </c>
      <c r="HV64" s="23">
        <v>79</v>
      </c>
      <c r="HW64" s="23">
        <v>42</v>
      </c>
      <c r="HX64" s="23">
        <v>67</v>
      </c>
      <c r="HY64" s="23">
        <v>81</v>
      </c>
      <c r="HZ64" s="23">
        <v>94</v>
      </c>
      <c r="IA64" s="23">
        <v>61</v>
      </c>
      <c r="IB64" s="23">
        <v>61</v>
      </c>
      <c r="IC64" s="29">
        <f t="shared" si="189"/>
        <v>808</v>
      </c>
      <c r="ID64" s="23">
        <v>70</v>
      </c>
      <c r="IE64" s="23">
        <v>51</v>
      </c>
      <c r="IF64" s="23">
        <v>75</v>
      </c>
      <c r="IG64" s="23">
        <v>124</v>
      </c>
      <c r="IH64" s="23">
        <v>72</v>
      </c>
      <c r="II64" s="23">
        <v>69</v>
      </c>
      <c r="IJ64" s="23">
        <v>82</v>
      </c>
      <c r="IK64" s="23">
        <v>72</v>
      </c>
      <c r="IL64" s="23">
        <v>78</v>
      </c>
      <c r="IM64" s="23">
        <v>89</v>
      </c>
      <c r="IN64" s="23">
        <v>84</v>
      </c>
      <c r="IO64" s="23">
        <v>58</v>
      </c>
      <c r="IP64" s="29">
        <f t="shared" si="190"/>
        <v>924</v>
      </c>
      <c r="IQ64" s="23">
        <v>71</v>
      </c>
      <c r="IR64" s="23">
        <v>68</v>
      </c>
      <c r="IS64" s="23">
        <v>60</v>
      </c>
      <c r="IT64" s="23">
        <v>78</v>
      </c>
      <c r="IU64" s="23">
        <v>50</v>
      </c>
      <c r="IV64" s="23">
        <v>60</v>
      </c>
      <c r="IW64" s="23">
        <v>54</v>
      </c>
      <c r="IX64" s="23">
        <v>66</v>
      </c>
      <c r="IY64" s="23">
        <v>66</v>
      </c>
      <c r="IZ64" s="23">
        <v>82</v>
      </c>
      <c r="JA64" s="23">
        <v>128</v>
      </c>
      <c r="JB64" s="23">
        <v>51</v>
      </c>
      <c r="JC64" s="29">
        <f t="shared" si="191"/>
        <v>834</v>
      </c>
      <c r="JD64" s="23">
        <v>56</v>
      </c>
      <c r="JE64" s="23">
        <v>49</v>
      </c>
      <c r="JF64" s="23">
        <v>58</v>
      </c>
      <c r="JG64" s="23">
        <v>56</v>
      </c>
      <c r="JH64" s="23">
        <v>59</v>
      </c>
      <c r="JI64" s="23">
        <v>57</v>
      </c>
      <c r="JJ64" s="23">
        <v>82</v>
      </c>
      <c r="JK64" s="23">
        <v>530</v>
      </c>
      <c r="JL64" s="23">
        <v>76</v>
      </c>
      <c r="JM64" s="23">
        <v>54</v>
      </c>
      <c r="JN64" s="23">
        <v>48</v>
      </c>
      <c r="JO64" s="23">
        <v>58</v>
      </c>
      <c r="JP64" s="29">
        <f t="shared" si="192"/>
        <v>1183</v>
      </c>
      <c r="JQ64" s="23">
        <v>56</v>
      </c>
      <c r="JR64" s="23">
        <v>52</v>
      </c>
      <c r="JS64" s="23">
        <v>19</v>
      </c>
      <c r="JT64" s="23">
        <v>12</v>
      </c>
      <c r="JU64" s="23">
        <v>28</v>
      </c>
      <c r="JV64" s="23">
        <v>78</v>
      </c>
      <c r="JW64" s="23">
        <v>8</v>
      </c>
      <c r="JX64" s="23">
        <v>65</v>
      </c>
      <c r="JY64" s="23">
        <v>71</v>
      </c>
      <c r="JZ64" s="23">
        <v>24</v>
      </c>
      <c r="KA64" s="23">
        <v>31</v>
      </c>
      <c r="KB64" s="23">
        <v>75</v>
      </c>
      <c r="KC64" s="29">
        <f t="shared" si="193"/>
        <v>519</v>
      </c>
      <c r="KD64" s="23">
        <v>17</v>
      </c>
      <c r="KE64" s="23">
        <v>40</v>
      </c>
      <c r="KF64" s="23">
        <v>84</v>
      </c>
      <c r="KG64" s="23">
        <v>100</v>
      </c>
      <c r="KH64" s="23">
        <v>53</v>
      </c>
      <c r="KI64" s="23">
        <v>67</v>
      </c>
      <c r="KJ64" s="23">
        <v>50</v>
      </c>
      <c r="KK64" s="23">
        <v>34</v>
      </c>
      <c r="KL64" s="23">
        <v>61</v>
      </c>
      <c r="KM64" s="23">
        <v>79</v>
      </c>
      <c r="KN64" s="23">
        <v>115</v>
      </c>
      <c r="KO64" s="23">
        <v>77</v>
      </c>
      <c r="KP64" s="29">
        <f t="shared" si="194"/>
        <v>777</v>
      </c>
      <c r="KQ64" s="23">
        <v>43</v>
      </c>
      <c r="KR64" s="23">
        <v>80</v>
      </c>
      <c r="KS64" s="23">
        <v>87</v>
      </c>
      <c r="KT64" s="23">
        <v>48</v>
      </c>
      <c r="KU64" s="23">
        <v>43</v>
      </c>
      <c r="KV64" s="153">
        <v>19</v>
      </c>
      <c r="KW64" s="23">
        <v>19</v>
      </c>
      <c r="KX64" s="23">
        <v>79</v>
      </c>
      <c r="KY64" s="23">
        <v>90</v>
      </c>
      <c r="KZ64" s="23">
        <v>67</v>
      </c>
      <c r="LA64" s="23">
        <v>80</v>
      </c>
      <c r="LB64" s="23">
        <v>51</v>
      </c>
      <c r="LC64" s="29">
        <f t="shared" si="195"/>
        <v>706</v>
      </c>
      <c r="LD64" s="23">
        <v>47</v>
      </c>
      <c r="LE64" s="23">
        <v>23</v>
      </c>
      <c r="LF64" s="23">
        <v>68</v>
      </c>
      <c r="LG64" s="23">
        <v>26</v>
      </c>
      <c r="LH64" s="23">
        <v>76</v>
      </c>
      <c r="LI64" s="23">
        <v>61</v>
      </c>
      <c r="LJ64" s="23">
        <v>58</v>
      </c>
      <c r="LK64" s="23">
        <v>60</v>
      </c>
      <c r="LL64" s="23">
        <v>37</v>
      </c>
      <c r="LM64" s="23">
        <v>57</v>
      </c>
      <c r="LN64" s="23">
        <v>64</v>
      </c>
      <c r="LO64" s="23">
        <v>44</v>
      </c>
      <c r="LP64" s="29">
        <f t="shared" si="196"/>
        <v>621</v>
      </c>
      <c r="LQ64" s="169">
        <v>41</v>
      </c>
      <c r="LR64" s="169">
        <v>38</v>
      </c>
      <c r="LS64" s="169">
        <v>64</v>
      </c>
      <c r="LT64" s="169">
        <v>56</v>
      </c>
      <c r="LU64" s="169">
        <v>58</v>
      </c>
      <c r="LV64" s="169">
        <v>36</v>
      </c>
      <c r="LW64" s="169">
        <v>78</v>
      </c>
      <c r="LX64" s="169">
        <v>47</v>
      </c>
      <c r="LY64" s="169">
        <v>32</v>
      </c>
      <c r="LZ64" s="169">
        <v>0</v>
      </c>
      <c r="MA64" s="169">
        <v>0</v>
      </c>
      <c r="MB64" s="169">
        <v>40</v>
      </c>
      <c r="MC64" s="29">
        <f t="shared" si="197"/>
        <v>490</v>
      </c>
      <c r="MD64" s="169">
        <v>66</v>
      </c>
      <c r="ME64" s="169">
        <v>58</v>
      </c>
      <c r="MF64" s="169">
        <v>43</v>
      </c>
      <c r="MG64" s="169">
        <v>69</v>
      </c>
      <c r="MH64" s="169">
        <v>53</v>
      </c>
      <c r="MI64" s="169">
        <v>69</v>
      </c>
      <c r="MJ64" s="169">
        <v>75</v>
      </c>
      <c r="MK64" s="169"/>
      <c r="ML64" s="169"/>
      <c r="MM64" s="169"/>
      <c r="MN64" s="169"/>
      <c r="MO64" s="169"/>
      <c r="MP64" s="29">
        <f t="shared" si="198"/>
        <v>433</v>
      </c>
    </row>
    <row r="65" spans="1:354" ht="13.5" thickBot="1" x14ac:dyDescent="0.3">
      <c r="A65" s="184"/>
      <c r="B65" s="185"/>
      <c r="C65" s="97" t="s">
        <v>115</v>
      </c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32">
        <f t="shared" si="172"/>
        <v>0</v>
      </c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32">
        <f t="shared" si="173"/>
        <v>0</v>
      </c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32">
        <f t="shared" si="174"/>
        <v>0</v>
      </c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33">
        <f t="shared" si="175"/>
        <v>0</v>
      </c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33">
        <f t="shared" si="176"/>
        <v>0</v>
      </c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33">
        <f t="shared" si="177"/>
        <v>0</v>
      </c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33">
        <f t="shared" si="178"/>
        <v>0</v>
      </c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33">
        <f t="shared" si="179"/>
        <v>0</v>
      </c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33">
        <f t="shared" si="180"/>
        <v>0</v>
      </c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33">
        <f t="shared" si="181"/>
        <v>0</v>
      </c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33">
        <f t="shared" si="182"/>
        <v>0</v>
      </c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33">
        <f t="shared" si="183"/>
        <v>0</v>
      </c>
      <c r="FD65" s="23">
        <v>35</v>
      </c>
      <c r="FE65" s="23">
        <v>31</v>
      </c>
      <c r="FF65" s="23">
        <v>30</v>
      </c>
      <c r="FG65" s="23">
        <v>37</v>
      </c>
      <c r="FH65" s="23">
        <v>45</v>
      </c>
      <c r="FI65" s="23">
        <v>41</v>
      </c>
      <c r="FJ65" s="23">
        <v>48</v>
      </c>
      <c r="FK65" s="23">
        <v>51</v>
      </c>
      <c r="FL65" s="23">
        <v>60</v>
      </c>
      <c r="FM65" s="23">
        <v>40</v>
      </c>
      <c r="FN65" s="23">
        <v>18</v>
      </c>
      <c r="FO65" s="23">
        <v>37</v>
      </c>
      <c r="FP65" s="32">
        <f t="shared" si="184"/>
        <v>473</v>
      </c>
      <c r="FQ65" s="23">
        <v>21</v>
      </c>
      <c r="FR65" s="23">
        <v>11</v>
      </c>
      <c r="FS65" s="23">
        <v>23</v>
      </c>
      <c r="FT65" s="23">
        <v>39</v>
      </c>
      <c r="FU65" s="23">
        <v>30</v>
      </c>
      <c r="FV65" s="23">
        <v>37</v>
      </c>
      <c r="FW65" s="23">
        <v>58</v>
      </c>
      <c r="FX65" s="23">
        <v>59</v>
      </c>
      <c r="FY65" s="23">
        <v>58</v>
      </c>
      <c r="FZ65" s="23">
        <v>24</v>
      </c>
      <c r="GA65" s="23">
        <v>28</v>
      </c>
      <c r="GB65" s="23">
        <v>37</v>
      </c>
      <c r="GC65" s="34">
        <f t="shared" si="185"/>
        <v>425</v>
      </c>
      <c r="GD65" s="23">
        <v>21</v>
      </c>
      <c r="GE65" s="23">
        <v>23</v>
      </c>
      <c r="GF65" s="23">
        <v>24</v>
      </c>
      <c r="GG65" s="23">
        <v>105</v>
      </c>
      <c r="GH65" s="23">
        <v>46</v>
      </c>
      <c r="GI65" s="23">
        <v>28</v>
      </c>
      <c r="GJ65" s="23">
        <v>43</v>
      </c>
      <c r="GK65" s="23">
        <v>59</v>
      </c>
      <c r="GL65" s="23">
        <v>59</v>
      </c>
      <c r="GM65" s="23">
        <v>47</v>
      </c>
      <c r="GN65" s="23">
        <v>38</v>
      </c>
      <c r="GO65" s="23">
        <v>21</v>
      </c>
      <c r="GP65" s="34">
        <f t="shared" si="186"/>
        <v>514</v>
      </c>
      <c r="GQ65" s="23">
        <v>25</v>
      </c>
      <c r="GR65" s="23">
        <v>20</v>
      </c>
      <c r="GS65" s="23">
        <v>33</v>
      </c>
      <c r="GT65" s="23">
        <v>37</v>
      </c>
      <c r="GU65" s="23">
        <v>37</v>
      </c>
      <c r="GV65" s="23">
        <v>7</v>
      </c>
      <c r="GW65" s="23">
        <v>46</v>
      </c>
      <c r="GX65" s="23">
        <v>66</v>
      </c>
      <c r="GY65" s="23">
        <v>56</v>
      </c>
      <c r="GZ65" s="23">
        <v>47</v>
      </c>
      <c r="HA65" s="23">
        <v>29</v>
      </c>
      <c r="HB65" s="23">
        <v>43</v>
      </c>
      <c r="HC65" s="33">
        <f t="shared" si="187"/>
        <v>446</v>
      </c>
      <c r="HD65" s="23">
        <v>15</v>
      </c>
      <c r="HE65" s="23">
        <v>32</v>
      </c>
      <c r="HF65" s="23">
        <v>29</v>
      </c>
      <c r="HG65" s="23">
        <v>34</v>
      </c>
      <c r="HH65" s="23">
        <v>32</v>
      </c>
      <c r="HI65" s="23">
        <v>41</v>
      </c>
      <c r="HJ65" s="23">
        <v>36</v>
      </c>
      <c r="HK65" s="23">
        <v>72</v>
      </c>
      <c r="HL65" s="23">
        <v>42</v>
      </c>
      <c r="HM65" s="23">
        <v>53</v>
      </c>
      <c r="HN65" s="23">
        <v>31</v>
      </c>
      <c r="HO65" s="23">
        <v>32</v>
      </c>
      <c r="HP65" s="33">
        <f t="shared" si="188"/>
        <v>449</v>
      </c>
      <c r="HQ65" s="23">
        <v>24</v>
      </c>
      <c r="HR65" s="23">
        <v>21</v>
      </c>
      <c r="HS65" s="23">
        <v>55</v>
      </c>
      <c r="HT65" s="23">
        <v>19</v>
      </c>
      <c r="HU65" s="23">
        <v>22</v>
      </c>
      <c r="HV65" s="23">
        <v>41</v>
      </c>
      <c r="HW65" s="23">
        <v>49</v>
      </c>
      <c r="HX65" s="23">
        <v>52</v>
      </c>
      <c r="HY65" s="23">
        <v>53</v>
      </c>
      <c r="HZ65" s="23">
        <v>48</v>
      </c>
      <c r="IA65" s="23">
        <v>38</v>
      </c>
      <c r="IB65" s="23">
        <v>20</v>
      </c>
      <c r="IC65" s="33">
        <f t="shared" si="189"/>
        <v>442</v>
      </c>
      <c r="ID65" s="23">
        <v>31</v>
      </c>
      <c r="IE65" s="23">
        <v>15</v>
      </c>
      <c r="IF65" s="23">
        <v>31</v>
      </c>
      <c r="IG65" s="23">
        <v>34</v>
      </c>
      <c r="IH65" s="23">
        <v>51</v>
      </c>
      <c r="II65" s="23">
        <v>28</v>
      </c>
      <c r="IJ65" s="23">
        <v>54</v>
      </c>
      <c r="IK65" s="23">
        <v>68</v>
      </c>
      <c r="IL65" s="23">
        <v>33</v>
      </c>
      <c r="IM65" s="23">
        <v>0</v>
      </c>
      <c r="IN65" s="23">
        <v>39</v>
      </c>
      <c r="IO65" s="23">
        <v>28</v>
      </c>
      <c r="IP65" s="33">
        <f t="shared" si="190"/>
        <v>412</v>
      </c>
      <c r="IQ65" s="23">
        <v>40</v>
      </c>
      <c r="IR65" s="23">
        <v>26</v>
      </c>
      <c r="IS65" s="23">
        <v>25</v>
      </c>
      <c r="IT65" s="23">
        <v>28</v>
      </c>
      <c r="IU65" s="23">
        <v>37</v>
      </c>
      <c r="IV65" s="23">
        <v>31</v>
      </c>
      <c r="IW65" s="23">
        <v>52</v>
      </c>
      <c r="IX65" s="23">
        <v>37</v>
      </c>
      <c r="IY65" s="23">
        <v>35</v>
      </c>
      <c r="IZ65" s="23">
        <v>353</v>
      </c>
      <c r="JA65" s="23">
        <v>36</v>
      </c>
      <c r="JB65" s="23">
        <v>52</v>
      </c>
      <c r="JC65" s="33">
        <f t="shared" si="191"/>
        <v>752</v>
      </c>
      <c r="JD65" s="23">
        <v>33</v>
      </c>
      <c r="JE65" s="23">
        <v>25</v>
      </c>
      <c r="JF65" s="23">
        <v>26</v>
      </c>
      <c r="JG65" s="23">
        <v>29</v>
      </c>
      <c r="JH65" s="23">
        <v>33</v>
      </c>
      <c r="JI65" s="23">
        <v>33</v>
      </c>
      <c r="JJ65" s="23">
        <v>51</v>
      </c>
      <c r="JK65" s="23">
        <v>272</v>
      </c>
      <c r="JL65" s="23">
        <v>53</v>
      </c>
      <c r="JM65" s="23">
        <v>25</v>
      </c>
      <c r="JN65" s="23">
        <v>32</v>
      </c>
      <c r="JO65" s="23">
        <v>48</v>
      </c>
      <c r="JP65" s="33">
        <f t="shared" si="192"/>
        <v>660</v>
      </c>
      <c r="JQ65" s="23">
        <v>31</v>
      </c>
      <c r="JR65" s="23">
        <v>24</v>
      </c>
      <c r="JS65" s="23">
        <v>17</v>
      </c>
      <c r="JT65" s="23">
        <v>1</v>
      </c>
      <c r="JU65" s="23">
        <v>19</v>
      </c>
      <c r="JV65" s="23">
        <v>37</v>
      </c>
      <c r="JW65" s="23">
        <v>50</v>
      </c>
      <c r="JX65" s="23">
        <v>23</v>
      </c>
      <c r="JY65" s="23">
        <v>23</v>
      </c>
      <c r="JZ65" s="23">
        <v>33</v>
      </c>
      <c r="KA65" s="23">
        <v>22</v>
      </c>
      <c r="KB65" s="23">
        <v>34</v>
      </c>
      <c r="KC65" s="33">
        <f t="shared" si="193"/>
        <v>314</v>
      </c>
      <c r="KD65" s="23">
        <v>19</v>
      </c>
      <c r="KE65" s="23">
        <v>8</v>
      </c>
      <c r="KF65" s="23">
        <v>25</v>
      </c>
      <c r="KG65" s="23">
        <v>28</v>
      </c>
      <c r="KH65" s="23">
        <v>15</v>
      </c>
      <c r="KI65" s="23">
        <v>33</v>
      </c>
      <c r="KJ65" s="23">
        <v>24</v>
      </c>
      <c r="KK65" s="23">
        <v>40</v>
      </c>
      <c r="KL65" s="23">
        <v>45</v>
      </c>
      <c r="KM65" s="23">
        <v>44</v>
      </c>
      <c r="KN65" s="23">
        <v>42</v>
      </c>
      <c r="KO65" s="23">
        <v>24</v>
      </c>
      <c r="KP65" s="33">
        <f t="shared" si="194"/>
        <v>347</v>
      </c>
      <c r="KQ65" s="23">
        <v>17</v>
      </c>
      <c r="KR65" s="23">
        <v>19</v>
      </c>
      <c r="KS65" s="23">
        <v>20</v>
      </c>
      <c r="KT65" s="23">
        <v>13</v>
      </c>
      <c r="KU65" s="23">
        <v>19</v>
      </c>
      <c r="KV65" s="153">
        <v>7</v>
      </c>
      <c r="KW65" s="23">
        <v>1</v>
      </c>
      <c r="KX65" s="23">
        <v>53</v>
      </c>
      <c r="KY65" s="23">
        <v>39</v>
      </c>
      <c r="KZ65" s="23">
        <v>36</v>
      </c>
      <c r="LA65" s="23">
        <v>40</v>
      </c>
      <c r="LB65" s="23">
        <v>31</v>
      </c>
      <c r="LC65" s="33">
        <f t="shared" si="195"/>
        <v>295</v>
      </c>
      <c r="LD65" s="23">
        <v>15</v>
      </c>
      <c r="LE65" s="23">
        <v>2</v>
      </c>
      <c r="LF65" s="23">
        <v>21</v>
      </c>
      <c r="LG65" s="23">
        <v>6</v>
      </c>
      <c r="LH65" s="23">
        <v>44</v>
      </c>
      <c r="LI65" s="23">
        <v>4</v>
      </c>
      <c r="LJ65" s="23">
        <v>38</v>
      </c>
      <c r="LK65" s="23">
        <v>58</v>
      </c>
      <c r="LL65" s="23">
        <v>33</v>
      </c>
      <c r="LM65" s="23">
        <v>34</v>
      </c>
      <c r="LN65" s="23">
        <v>32</v>
      </c>
      <c r="LO65" s="23">
        <v>38</v>
      </c>
      <c r="LP65" s="33">
        <f t="shared" si="196"/>
        <v>325</v>
      </c>
      <c r="LQ65" s="169">
        <v>49</v>
      </c>
      <c r="LR65" s="169">
        <v>11</v>
      </c>
      <c r="LS65" s="169">
        <v>22</v>
      </c>
      <c r="LT65" s="169">
        <v>33</v>
      </c>
      <c r="LU65" s="169">
        <v>31</v>
      </c>
      <c r="LV65" s="169">
        <v>24</v>
      </c>
      <c r="LW65" s="169">
        <v>33</v>
      </c>
      <c r="LX65" s="169">
        <v>41</v>
      </c>
      <c r="LY65" s="169">
        <v>52</v>
      </c>
      <c r="LZ65" s="169">
        <v>28</v>
      </c>
      <c r="MA65" s="169">
        <v>15</v>
      </c>
      <c r="MB65" s="169">
        <v>22</v>
      </c>
      <c r="MC65" s="33">
        <f t="shared" si="197"/>
        <v>361</v>
      </c>
      <c r="MD65" s="169">
        <v>13</v>
      </c>
      <c r="ME65" s="169">
        <v>15</v>
      </c>
      <c r="MF65" s="169">
        <v>18</v>
      </c>
      <c r="MG65" s="169">
        <v>20</v>
      </c>
      <c r="MH65" s="169">
        <v>19</v>
      </c>
      <c r="MI65" s="169">
        <v>28</v>
      </c>
      <c r="MJ65" s="169">
        <v>34</v>
      </c>
      <c r="MK65" s="169"/>
      <c r="ML65" s="169"/>
      <c r="MM65" s="169"/>
      <c r="MN65" s="169"/>
      <c r="MO65" s="169"/>
      <c r="MP65" s="33">
        <f t="shared" si="198"/>
        <v>147</v>
      </c>
    </row>
    <row r="66" spans="1:354" s="20" customFormat="1" ht="26.25" thickBot="1" x14ac:dyDescent="0.3">
      <c r="A66" s="186"/>
      <c r="B66" s="187"/>
      <c r="C66" s="15" t="s">
        <v>45</v>
      </c>
      <c r="D66" s="39">
        <v>349</v>
      </c>
      <c r="E66" s="39">
        <v>394</v>
      </c>
      <c r="F66" s="39">
        <v>412</v>
      </c>
      <c r="G66" s="39">
        <v>256</v>
      </c>
      <c r="H66" s="39">
        <v>515</v>
      </c>
      <c r="I66" s="39">
        <v>403</v>
      </c>
      <c r="J66" s="39">
        <v>485</v>
      </c>
      <c r="K66" s="39">
        <v>554</v>
      </c>
      <c r="L66" s="39">
        <v>787</v>
      </c>
      <c r="M66" s="39">
        <v>599</v>
      </c>
      <c r="N66" s="39">
        <v>430</v>
      </c>
      <c r="O66" s="39">
        <v>493</v>
      </c>
      <c r="P66" s="40">
        <f>SUM(D66:O66)</f>
        <v>5677</v>
      </c>
      <c r="Q66" s="39">
        <v>303</v>
      </c>
      <c r="R66" s="39">
        <v>395</v>
      </c>
      <c r="S66" s="39">
        <v>481</v>
      </c>
      <c r="T66" s="39">
        <v>360</v>
      </c>
      <c r="U66" s="39">
        <v>435</v>
      </c>
      <c r="V66" s="39">
        <v>379</v>
      </c>
      <c r="W66" s="39">
        <v>563</v>
      </c>
      <c r="X66" s="39">
        <v>603</v>
      </c>
      <c r="Y66" s="39">
        <v>659</v>
      </c>
      <c r="Z66" s="39">
        <v>602</v>
      </c>
      <c r="AA66" s="39">
        <v>501</v>
      </c>
      <c r="AB66" s="39">
        <v>343</v>
      </c>
      <c r="AC66" s="40">
        <f>SUM(Q66:AB66)</f>
        <v>5624</v>
      </c>
      <c r="AD66" s="39">
        <v>470</v>
      </c>
      <c r="AE66" s="39">
        <v>315</v>
      </c>
      <c r="AF66" s="39">
        <v>316</v>
      </c>
      <c r="AG66" s="39">
        <v>260</v>
      </c>
      <c r="AH66" s="39">
        <v>486</v>
      </c>
      <c r="AI66" s="39">
        <v>313</v>
      </c>
      <c r="AJ66" s="39">
        <v>359</v>
      </c>
      <c r="AK66" s="39">
        <v>345</v>
      </c>
      <c r="AL66" s="39">
        <v>352</v>
      </c>
      <c r="AM66" s="39">
        <v>469</v>
      </c>
      <c r="AN66" s="39">
        <v>257</v>
      </c>
      <c r="AO66" s="39">
        <v>204</v>
      </c>
      <c r="AP66" s="40">
        <f>SUM(AD66:AO66)</f>
        <v>4146</v>
      </c>
      <c r="AQ66" s="39">
        <v>204</v>
      </c>
      <c r="AR66" s="39">
        <v>123</v>
      </c>
      <c r="AS66" s="39">
        <v>139</v>
      </c>
      <c r="AT66" s="39">
        <v>141</v>
      </c>
      <c r="AU66" s="39">
        <v>133</v>
      </c>
      <c r="AV66" s="39">
        <v>138</v>
      </c>
      <c r="AW66" s="39">
        <v>225</v>
      </c>
      <c r="AX66" s="39">
        <v>215</v>
      </c>
      <c r="AY66" s="39">
        <v>240</v>
      </c>
      <c r="AZ66" s="39">
        <v>255</v>
      </c>
      <c r="BA66" s="39">
        <v>179</v>
      </c>
      <c r="BB66" s="39">
        <v>169</v>
      </c>
      <c r="BC66" s="41">
        <f>SUM(AQ66:BB66)</f>
        <v>2161</v>
      </c>
      <c r="BD66" s="39">
        <v>307</v>
      </c>
      <c r="BE66" s="39">
        <v>80</v>
      </c>
      <c r="BF66" s="39">
        <v>168</v>
      </c>
      <c r="BG66" s="39">
        <v>124</v>
      </c>
      <c r="BH66" s="39">
        <v>138</v>
      </c>
      <c r="BI66" s="39">
        <v>154</v>
      </c>
      <c r="BJ66" s="39">
        <v>186</v>
      </c>
      <c r="BK66" s="39">
        <v>258</v>
      </c>
      <c r="BL66" s="39">
        <v>264</v>
      </c>
      <c r="BM66" s="39">
        <v>250</v>
      </c>
      <c r="BN66" s="39">
        <v>147</v>
      </c>
      <c r="BO66" s="39">
        <v>186</v>
      </c>
      <c r="BP66" s="41">
        <f>SUM(BD66:BO66)</f>
        <v>2262</v>
      </c>
      <c r="BQ66" s="39">
        <v>128</v>
      </c>
      <c r="BR66" s="39">
        <v>104</v>
      </c>
      <c r="BS66" s="39">
        <v>184</v>
      </c>
      <c r="BT66" s="39">
        <v>105</v>
      </c>
      <c r="BU66" s="39">
        <v>139</v>
      </c>
      <c r="BV66" s="39">
        <v>245</v>
      </c>
      <c r="BW66" s="39">
        <v>237</v>
      </c>
      <c r="BX66" s="39">
        <v>266</v>
      </c>
      <c r="BY66" s="39">
        <v>282</v>
      </c>
      <c r="BZ66" s="39">
        <v>294</v>
      </c>
      <c r="CA66" s="39">
        <v>160</v>
      </c>
      <c r="CB66" s="39">
        <v>181</v>
      </c>
      <c r="CC66" s="41">
        <f>SUM(BQ66:CB66)</f>
        <v>2325</v>
      </c>
      <c r="CD66" s="39">
        <v>110</v>
      </c>
      <c r="CE66" s="39">
        <v>116</v>
      </c>
      <c r="CF66" s="39">
        <v>120</v>
      </c>
      <c r="CG66" s="39">
        <v>154</v>
      </c>
      <c r="CH66" s="39">
        <v>127</v>
      </c>
      <c r="CI66" s="39">
        <v>108</v>
      </c>
      <c r="CJ66" s="39">
        <v>141</v>
      </c>
      <c r="CK66" s="39">
        <v>244</v>
      </c>
      <c r="CL66" s="39">
        <v>242</v>
      </c>
      <c r="CM66" s="39">
        <v>230</v>
      </c>
      <c r="CN66" s="39">
        <v>122</v>
      </c>
      <c r="CO66" s="39">
        <v>118</v>
      </c>
      <c r="CP66" s="41">
        <f>SUM(CD66:CO66)</f>
        <v>1832</v>
      </c>
      <c r="CQ66" s="39">
        <v>124</v>
      </c>
      <c r="CR66" s="39">
        <v>127</v>
      </c>
      <c r="CS66" s="39">
        <v>143</v>
      </c>
      <c r="CT66" s="39">
        <v>85</v>
      </c>
      <c r="CU66" s="39">
        <v>153</v>
      </c>
      <c r="CV66" s="39">
        <v>146</v>
      </c>
      <c r="CW66" s="39">
        <v>85</v>
      </c>
      <c r="CX66" s="39">
        <v>31</v>
      </c>
      <c r="CY66" s="39">
        <v>210</v>
      </c>
      <c r="CZ66" s="39">
        <v>183</v>
      </c>
      <c r="DA66" s="39">
        <v>552</v>
      </c>
      <c r="DB66" s="39">
        <v>508</v>
      </c>
      <c r="DC66" s="41">
        <f>SUM(CQ66:DB66)</f>
        <v>2347</v>
      </c>
      <c r="DD66" s="39">
        <v>447</v>
      </c>
      <c r="DE66" s="39">
        <v>417</v>
      </c>
      <c r="DF66" s="39">
        <v>443</v>
      </c>
      <c r="DG66" s="39">
        <v>389</v>
      </c>
      <c r="DH66" s="39">
        <v>489</v>
      </c>
      <c r="DI66" s="39">
        <v>485</v>
      </c>
      <c r="DJ66" s="39">
        <v>639</v>
      </c>
      <c r="DK66" s="39">
        <v>756</v>
      </c>
      <c r="DL66" s="39">
        <v>705</v>
      </c>
      <c r="DM66" s="39">
        <v>574</v>
      </c>
      <c r="DN66" s="39">
        <v>675</v>
      </c>
      <c r="DO66" s="39">
        <v>397</v>
      </c>
      <c r="DP66" s="41">
        <f>SUM(DD66:DO66)</f>
        <v>6416</v>
      </c>
      <c r="DQ66" s="39">
        <v>497</v>
      </c>
      <c r="DR66" s="39">
        <v>423</v>
      </c>
      <c r="DS66" s="39">
        <v>388</v>
      </c>
      <c r="DT66" s="39">
        <v>578</v>
      </c>
      <c r="DU66" s="39">
        <v>460</v>
      </c>
      <c r="DV66" s="39">
        <v>553</v>
      </c>
      <c r="DW66" s="39">
        <v>756</v>
      </c>
      <c r="DX66" s="39">
        <v>727</v>
      </c>
      <c r="DY66" s="39">
        <v>740</v>
      </c>
      <c r="DZ66" s="39">
        <v>719</v>
      </c>
      <c r="EA66" s="39">
        <v>617</v>
      </c>
      <c r="EB66" s="39">
        <v>443</v>
      </c>
      <c r="EC66" s="41">
        <f>SUM(DQ66:EB66)</f>
        <v>6901</v>
      </c>
      <c r="ED66" s="39">
        <v>593</v>
      </c>
      <c r="EE66" s="39">
        <v>517</v>
      </c>
      <c r="EF66" s="39">
        <v>612</v>
      </c>
      <c r="EG66" s="39">
        <v>578</v>
      </c>
      <c r="EH66" s="39">
        <v>563</v>
      </c>
      <c r="EI66" s="39">
        <v>551</v>
      </c>
      <c r="EJ66" s="39">
        <v>813</v>
      </c>
      <c r="EK66" s="39">
        <v>791</v>
      </c>
      <c r="EL66" s="39">
        <v>762</v>
      </c>
      <c r="EM66" s="39">
        <v>760</v>
      </c>
      <c r="EN66" s="39">
        <v>500</v>
      </c>
      <c r="EO66" s="39">
        <v>680</v>
      </c>
      <c r="EP66" s="41">
        <f>SUM(ED66:EO66)</f>
        <v>7720</v>
      </c>
      <c r="EQ66" s="39">
        <v>554</v>
      </c>
      <c r="ER66" s="39">
        <v>485</v>
      </c>
      <c r="ES66" s="39">
        <v>582</v>
      </c>
      <c r="ET66" s="39">
        <v>462</v>
      </c>
      <c r="EU66" s="39">
        <v>541</v>
      </c>
      <c r="EV66" s="39">
        <v>681</v>
      </c>
      <c r="EW66" s="39">
        <v>562</v>
      </c>
      <c r="EX66" s="39">
        <v>987</v>
      </c>
      <c r="EY66" s="39">
        <v>740</v>
      </c>
      <c r="EZ66" s="39">
        <v>1220</v>
      </c>
      <c r="FA66" s="39">
        <v>748</v>
      </c>
      <c r="FB66" s="39">
        <v>579</v>
      </c>
      <c r="FC66" s="41">
        <f>SUM(EQ66:FB66)</f>
        <v>8141</v>
      </c>
      <c r="FD66" s="39">
        <f>SUM(FD55:FD65)</f>
        <v>577</v>
      </c>
      <c r="FE66" s="39">
        <f t="shared" ref="FE66:HP66" si="199">SUM(FE55:FE65)</f>
        <v>495</v>
      </c>
      <c r="FF66" s="39">
        <f t="shared" si="199"/>
        <v>583</v>
      </c>
      <c r="FG66" s="39">
        <f t="shared" si="199"/>
        <v>657</v>
      </c>
      <c r="FH66" s="39">
        <f t="shared" si="199"/>
        <v>669</v>
      </c>
      <c r="FI66" s="39">
        <f t="shared" si="199"/>
        <v>719</v>
      </c>
      <c r="FJ66" s="39">
        <f t="shared" si="199"/>
        <v>723</v>
      </c>
      <c r="FK66" s="39">
        <f t="shared" si="199"/>
        <v>716</v>
      </c>
      <c r="FL66" s="39">
        <f t="shared" si="199"/>
        <v>1119</v>
      </c>
      <c r="FM66" s="39">
        <f t="shared" si="199"/>
        <v>857</v>
      </c>
      <c r="FN66" s="39">
        <f t="shared" si="199"/>
        <v>548</v>
      </c>
      <c r="FO66" s="39">
        <f t="shared" si="199"/>
        <v>605</v>
      </c>
      <c r="FP66" s="40">
        <f t="shared" si="199"/>
        <v>8268</v>
      </c>
      <c r="FQ66" s="39">
        <f t="shared" si="199"/>
        <v>458</v>
      </c>
      <c r="FR66" s="39">
        <f t="shared" si="199"/>
        <v>491</v>
      </c>
      <c r="FS66" s="39">
        <f t="shared" si="199"/>
        <v>488</v>
      </c>
      <c r="FT66" s="39">
        <f t="shared" si="199"/>
        <v>497</v>
      </c>
      <c r="FU66" s="39">
        <f t="shared" si="199"/>
        <v>596</v>
      </c>
      <c r="FV66" s="39">
        <f t="shared" si="199"/>
        <v>589</v>
      </c>
      <c r="FW66" s="39">
        <f t="shared" si="199"/>
        <v>693</v>
      </c>
      <c r="FX66" s="39">
        <f t="shared" si="199"/>
        <v>659</v>
      </c>
      <c r="FY66" s="39">
        <f t="shared" si="199"/>
        <v>812</v>
      </c>
      <c r="FZ66" s="39">
        <f t="shared" si="199"/>
        <v>616</v>
      </c>
      <c r="GA66" s="39">
        <f t="shared" si="199"/>
        <v>600</v>
      </c>
      <c r="GB66" s="39">
        <f t="shared" si="199"/>
        <v>601</v>
      </c>
      <c r="GC66" s="39">
        <f t="shared" si="199"/>
        <v>7100</v>
      </c>
      <c r="GD66" s="39">
        <f t="shared" si="199"/>
        <v>409</v>
      </c>
      <c r="GE66" s="39">
        <f t="shared" si="199"/>
        <v>442</v>
      </c>
      <c r="GF66" s="39">
        <f t="shared" si="199"/>
        <v>503</v>
      </c>
      <c r="GG66" s="39">
        <f t="shared" si="199"/>
        <v>632</v>
      </c>
      <c r="GH66" s="39">
        <f t="shared" si="199"/>
        <v>553</v>
      </c>
      <c r="GI66" s="39">
        <f t="shared" si="199"/>
        <v>528</v>
      </c>
      <c r="GJ66" s="39">
        <f t="shared" si="199"/>
        <v>662</v>
      </c>
      <c r="GK66" s="39">
        <f t="shared" si="199"/>
        <v>670</v>
      </c>
      <c r="GL66" s="39">
        <f t="shared" si="199"/>
        <v>876</v>
      </c>
      <c r="GM66" s="39">
        <f t="shared" si="199"/>
        <v>677</v>
      </c>
      <c r="GN66" s="39">
        <f t="shared" si="199"/>
        <v>699</v>
      </c>
      <c r="GO66" s="39">
        <f t="shared" si="199"/>
        <v>481</v>
      </c>
      <c r="GP66" s="39">
        <f t="shared" si="199"/>
        <v>7132</v>
      </c>
      <c r="GQ66" s="39">
        <f t="shared" si="199"/>
        <v>549</v>
      </c>
      <c r="GR66" s="39">
        <f t="shared" si="199"/>
        <v>503</v>
      </c>
      <c r="GS66" s="39">
        <f t="shared" si="199"/>
        <v>585</v>
      </c>
      <c r="GT66" s="39">
        <f t="shared" si="199"/>
        <v>492</v>
      </c>
      <c r="GU66" s="39">
        <f t="shared" si="199"/>
        <v>605</v>
      </c>
      <c r="GV66" s="39">
        <f t="shared" si="199"/>
        <v>268</v>
      </c>
      <c r="GW66" s="39">
        <f t="shared" si="199"/>
        <v>541</v>
      </c>
      <c r="GX66" s="39">
        <f t="shared" si="199"/>
        <v>799</v>
      </c>
      <c r="GY66" s="39">
        <f t="shared" si="199"/>
        <v>808</v>
      </c>
      <c r="GZ66" s="39">
        <f t="shared" si="199"/>
        <v>796</v>
      </c>
      <c r="HA66" s="39">
        <f t="shared" si="199"/>
        <v>676</v>
      </c>
      <c r="HB66" s="39">
        <f t="shared" si="199"/>
        <v>730</v>
      </c>
      <c r="HC66" s="41">
        <f t="shared" si="199"/>
        <v>7352</v>
      </c>
      <c r="HD66" s="39">
        <f t="shared" si="199"/>
        <v>487</v>
      </c>
      <c r="HE66" s="39">
        <f t="shared" si="199"/>
        <v>541</v>
      </c>
      <c r="HF66" s="39">
        <f t="shared" si="199"/>
        <v>650</v>
      </c>
      <c r="HG66" s="39">
        <f t="shared" si="199"/>
        <v>612</v>
      </c>
      <c r="HH66" s="39">
        <f t="shared" si="199"/>
        <v>607</v>
      </c>
      <c r="HI66" s="39">
        <f t="shared" si="199"/>
        <v>610</v>
      </c>
      <c r="HJ66" s="39">
        <f t="shared" si="199"/>
        <v>605</v>
      </c>
      <c r="HK66" s="39">
        <f t="shared" si="199"/>
        <v>858</v>
      </c>
      <c r="HL66" s="39">
        <f t="shared" si="199"/>
        <v>758</v>
      </c>
      <c r="HM66" s="39">
        <f t="shared" si="199"/>
        <v>732</v>
      </c>
      <c r="HN66" s="39">
        <f t="shared" si="199"/>
        <v>637</v>
      </c>
      <c r="HO66" s="39">
        <f t="shared" si="199"/>
        <v>629</v>
      </c>
      <c r="HP66" s="41">
        <f t="shared" si="199"/>
        <v>7726</v>
      </c>
      <c r="HQ66" s="39">
        <f t="shared" ref="HQ66:IP66" si="200">SUM(HQ55:HQ65)</f>
        <v>535</v>
      </c>
      <c r="HR66" s="39">
        <f t="shared" si="200"/>
        <v>562</v>
      </c>
      <c r="HS66" s="39">
        <f t="shared" si="200"/>
        <v>713</v>
      </c>
      <c r="HT66" s="39">
        <f t="shared" si="200"/>
        <v>521</v>
      </c>
      <c r="HU66" s="39">
        <f t="shared" si="200"/>
        <v>530</v>
      </c>
      <c r="HV66" s="39">
        <f t="shared" si="200"/>
        <v>678</v>
      </c>
      <c r="HW66" s="39">
        <f t="shared" si="200"/>
        <v>593</v>
      </c>
      <c r="HX66" s="39">
        <f t="shared" si="200"/>
        <v>878</v>
      </c>
      <c r="HY66" s="39">
        <f t="shared" si="200"/>
        <v>704</v>
      </c>
      <c r="HZ66" s="39">
        <f t="shared" si="200"/>
        <v>889</v>
      </c>
      <c r="IA66" s="39">
        <f t="shared" si="200"/>
        <v>725</v>
      </c>
      <c r="IB66" s="39">
        <f t="shared" si="200"/>
        <v>796</v>
      </c>
      <c r="IC66" s="41">
        <f t="shared" si="200"/>
        <v>8124</v>
      </c>
      <c r="ID66" s="39">
        <f t="shared" si="200"/>
        <v>520</v>
      </c>
      <c r="IE66" s="39">
        <f t="shared" si="200"/>
        <v>483</v>
      </c>
      <c r="IF66" s="39">
        <f t="shared" si="200"/>
        <v>630</v>
      </c>
      <c r="IG66" s="39">
        <f t="shared" si="200"/>
        <v>608</v>
      </c>
      <c r="IH66" s="39">
        <f t="shared" si="200"/>
        <v>659</v>
      </c>
      <c r="II66" s="39">
        <f t="shared" si="200"/>
        <v>529</v>
      </c>
      <c r="IJ66" s="39">
        <f t="shared" si="200"/>
        <v>854</v>
      </c>
      <c r="IK66" s="39">
        <f t="shared" si="200"/>
        <v>828</v>
      </c>
      <c r="IL66" s="39">
        <f t="shared" si="200"/>
        <v>705</v>
      </c>
      <c r="IM66" s="39">
        <f t="shared" si="200"/>
        <v>958</v>
      </c>
      <c r="IN66" s="39">
        <f t="shared" si="200"/>
        <v>648</v>
      </c>
      <c r="IO66" s="39">
        <f t="shared" si="200"/>
        <v>498</v>
      </c>
      <c r="IP66" s="41">
        <f t="shared" si="200"/>
        <v>7920</v>
      </c>
      <c r="IQ66" s="39">
        <f t="shared" ref="IQ66:JC66" si="201">SUM(IQ55:IQ65)</f>
        <v>491</v>
      </c>
      <c r="IR66" s="39">
        <f t="shared" si="201"/>
        <v>564</v>
      </c>
      <c r="IS66" s="39">
        <f t="shared" si="201"/>
        <v>723</v>
      </c>
      <c r="IT66" s="39">
        <f t="shared" si="201"/>
        <v>577</v>
      </c>
      <c r="IU66" s="39">
        <f t="shared" si="201"/>
        <v>597</v>
      </c>
      <c r="IV66" s="39">
        <f t="shared" si="201"/>
        <v>548</v>
      </c>
      <c r="IW66" s="39">
        <f t="shared" si="201"/>
        <v>723</v>
      </c>
      <c r="IX66" s="39">
        <f t="shared" si="201"/>
        <v>704</v>
      </c>
      <c r="IY66" s="39">
        <f t="shared" si="201"/>
        <v>795</v>
      </c>
      <c r="IZ66" s="39">
        <f t="shared" si="201"/>
        <v>1118</v>
      </c>
      <c r="JA66" s="39">
        <f t="shared" si="201"/>
        <v>703</v>
      </c>
      <c r="JB66" s="39">
        <f t="shared" si="201"/>
        <v>596</v>
      </c>
      <c r="JC66" s="41">
        <f t="shared" si="201"/>
        <v>8139</v>
      </c>
      <c r="JD66" s="39">
        <f t="shared" ref="JD66:JP66" si="202">SUM(JD55:JD65)</f>
        <v>494</v>
      </c>
      <c r="JE66" s="39">
        <f t="shared" si="202"/>
        <v>509</v>
      </c>
      <c r="JF66" s="39">
        <f t="shared" si="202"/>
        <v>608</v>
      </c>
      <c r="JG66" s="39">
        <f t="shared" si="202"/>
        <v>506</v>
      </c>
      <c r="JH66" s="39">
        <f t="shared" si="202"/>
        <v>595</v>
      </c>
      <c r="JI66" s="39">
        <f t="shared" si="202"/>
        <v>506</v>
      </c>
      <c r="JJ66" s="39">
        <f t="shared" si="202"/>
        <v>904</v>
      </c>
      <c r="JK66" s="39">
        <f t="shared" si="202"/>
        <v>1376</v>
      </c>
      <c r="JL66" s="39">
        <f t="shared" si="202"/>
        <v>704</v>
      </c>
      <c r="JM66" s="39">
        <f t="shared" si="202"/>
        <v>668</v>
      </c>
      <c r="JN66" s="39">
        <f t="shared" si="202"/>
        <v>469</v>
      </c>
      <c r="JO66" s="39">
        <f t="shared" si="202"/>
        <v>625</v>
      </c>
      <c r="JP66" s="41">
        <f t="shared" si="202"/>
        <v>7964</v>
      </c>
      <c r="JQ66" s="39">
        <f t="shared" ref="JQ66:KC66" si="203">SUM(JQ55:JQ65)</f>
        <v>541</v>
      </c>
      <c r="JR66" s="39">
        <f t="shared" si="203"/>
        <v>479</v>
      </c>
      <c r="JS66" s="39">
        <f t="shared" si="203"/>
        <v>358</v>
      </c>
      <c r="JT66" s="39">
        <f t="shared" si="203"/>
        <v>104</v>
      </c>
      <c r="JU66" s="39">
        <f t="shared" si="203"/>
        <v>169</v>
      </c>
      <c r="JV66" s="39">
        <f t="shared" si="203"/>
        <v>686</v>
      </c>
      <c r="JW66" s="39">
        <f t="shared" si="203"/>
        <v>640</v>
      </c>
      <c r="JX66" s="39">
        <f t="shared" si="203"/>
        <v>628</v>
      </c>
      <c r="JY66" s="39">
        <f t="shared" si="203"/>
        <v>686</v>
      </c>
      <c r="JZ66" s="39">
        <f t="shared" si="203"/>
        <v>504</v>
      </c>
      <c r="KA66" s="39">
        <f t="shared" si="203"/>
        <v>470</v>
      </c>
      <c r="KB66" s="39">
        <f t="shared" si="203"/>
        <v>696</v>
      </c>
      <c r="KC66" s="41">
        <f t="shared" si="203"/>
        <v>5961</v>
      </c>
      <c r="KD66" s="39">
        <f t="shared" ref="KD66:KP66" si="204">SUM(KD55:KD65)</f>
        <v>262</v>
      </c>
      <c r="KE66" s="39">
        <f t="shared" si="204"/>
        <v>245</v>
      </c>
      <c r="KF66" s="39">
        <f t="shared" si="204"/>
        <v>604</v>
      </c>
      <c r="KG66" s="39">
        <f t="shared" si="204"/>
        <v>591</v>
      </c>
      <c r="KH66" s="39">
        <f t="shared" si="204"/>
        <v>547</v>
      </c>
      <c r="KI66" s="39">
        <f t="shared" si="204"/>
        <v>1098</v>
      </c>
      <c r="KJ66" s="39">
        <f t="shared" si="204"/>
        <v>556</v>
      </c>
      <c r="KK66" s="39">
        <f t="shared" si="204"/>
        <v>683</v>
      </c>
      <c r="KL66" s="39">
        <f t="shared" si="204"/>
        <v>762</v>
      </c>
      <c r="KM66" s="39">
        <f t="shared" si="204"/>
        <v>785</v>
      </c>
      <c r="KN66" s="39">
        <f t="shared" si="204"/>
        <v>685</v>
      </c>
      <c r="KO66" s="39">
        <f t="shared" si="204"/>
        <v>647</v>
      </c>
      <c r="KP66" s="41">
        <f t="shared" si="204"/>
        <v>7465</v>
      </c>
      <c r="KQ66" s="39">
        <f t="shared" ref="KQ66:LC66" si="205">SUM(KQ55:KQ65)</f>
        <v>387</v>
      </c>
      <c r="KR66" s="39">
        <f t="shared" si="205"/>
        <v>475</v>
      </c>
      <c r="KS66" s="39">
        <f t="shared" si="205"/>
        <v>528</v>
      </c>
      <c r="KT66" s="39">
        <f t="shared" si="205"/>
        <v>361</v>
      </c>
      <c r="KU66" s="39">
        <f t="shared" si="205"/>
        <v>403</v>
      </c>
      <c r="KV66" s="154">
        <f t="shared" si="205"/>
        <v>210</v>
      </c>
      <c r="KW66" s="39">
        <f t="shared" si="205"/>
        <v>77</v>
      </c>
      <c r="KX66" s="39">
        <f t="shared" si="205"/>
        <v>884</v>
      </c>
      <c r="KY66" s="39">
        <f t="shared" si="205"/>
        <v>848</v>
      </c>
      <c r="KZ66" s="39">
        <f t="shared" si="205"/>
        <v>617</v>
      </c>
      <c r="LA66" s="39">
        <f t="shared" si="205"/>
        <v>638</v>
      </c>
      <c r="LB66" s="39">
        <f t="shared" si="205"/>
        <v>472</v>
      </c>
      <c r="LC66" s="41">
        <f t="shared" si="205"/>
        <v>5900</v>
      </c>
      <c r="LD66" s="39">
        <f t="shared" ref="LD66:LP66" si="206">SUM(LD55:LD65)</f>
        <v>365</v>
      </c>
      <c r="LE66" s="39">
        <f t="shared" si="206"/>
        <v>202</v>
      </c>
      <c r="LF66" s="39">
        <f t="shared" si="206"/>
        <v>459</v>
      </c>
      <c r="LG66" s="39">
        <f t="shared" si="206"/>
        <v>307</v>
      </c>
      <c r="LH66" s="39">
        <f t="shared" si="206"/>
        <v>585</v>
      </c>
      <c r="LI66" s="39">
        <f t="shared" si="206"/>
        <v>524</v>
      </c>
      <c r="LJ66" s="39">
        <f t="shared" si="206"/>
        <v>591</v>
      </c>
      <c r="LK66" s="39">
        <f t="shared" si="206"/>
        <v>904</v>
      </c>
      <c r="LL66" s="39">
        <f t="shared" si="206"/>
        <v>552</v>
      </c>
      <c r="LM66" s="39">
        <f t="shared" si="206"/>
        <v>688</v>
      </c>
      <c r="LN66" s="39">
        <f t="shared" si="206"/>
        <v>678</v>
      </c>
      <c r="LO66" s="39">
        <f t="shared" si="206"/>
        <v>940</v>
      </c>
      <c r="LP66" s="41">
        <f t="shared" si="206"/>
        <v>6795</v>
      </c>
      <c r="LQ66" s="39">
        <f t="shared" ref="LQ66:MC66" si="207">SUM(LQ55:LQ65)</f>
        <v>492</v>
      </c>
      <c r="LR66" s="39">
        <f t="shared" si="207"/>
        <v>329</v>
      </c>
      <c r="LS66" s="39">
        <f t="shared" si="207"/>
        <v>544</v>
      </c>
      <c r="LT66" s="39">
        <f t="shared" si="207"/>
        <v>401</v>
      </c>
      <c r="LU66" s="39">
        <f t="shared" si="207"/>
        <v>487</v>
      </c>
      <c r="LV66" s="39">
        <f t="shared" si="207"/>
        <v>421</v>
      </c>
      <c r="LW66" s="39">
        <f t="shared" si="207"/>
        <v>559</v>
      </c>
      <c r="LX66" s="39">
        <f t="shared" si="207"/>
        <v>567</v>
      </c>
      <c r="LY66" s="39">
        <f t="shared" si="207"/>
        <v>495</v>
      </c>
      <c r="LZ66" s="39">
        <f t="shared" si="207"/>
        <v>229</v>
      </c>
      <c r="MA66" s="39">
        <f t="shared" si="207"/>
        <v>254</v>
      </c>
      <c r="MB66" s="39">
        <f t="shared" si="207"/>
        <v>490</v>
      </c>
      <c r="MC66" s="41">
        <f t="shared" si="207"/>
        <v>5268</v>
      </c>
      <c r="MD66" s="39">
        <f t="shared" ref="MD66:MP66" si="208">SUM(MD55:MD65)</f>
        <v>580</v>
      </c>
      <c r="ME66" s="39">
        <f t="shared" si="208"/>
        <v>431</v>
      </c>
      <c r="MF66" s="39">
        <f t="shared" si="208"/>
        <v>377</v>
      </c>
      <c r="MG66" s="39">
        <f t="shared" si="208"/>
        <v>608</v>
      </c>
      <c r="MH66" s="39">
        <f t="shared" si="208"/>
        <v>474</v>
      </c>
      <c r="MI66" s="39">
        <f t="shared" si="208"/>
        <v>517</v>
      </c>
      <c r="MJ66" s="39">
        <f t="shared" si="208"/>
        <v>700</v>
      </c>
      <c r="MK66" s="39">
        <f t="shared" si="208"/>
        <v>0</v>
      </c>
      <c r="ML66" s="39">
        <f t="shared" si="208"/>
        <v>0</v>
      </c>
      <c r="MM66" s="39">
        <f t="shared" si="208"/>
        <v>0</v>
      </c>
      <c r="MN66" s="39">
        <f t="shared" si="208"/>
        <v>0</v>
      </c>
      <c r="MO66" s="39">
        <f t="shared" si="208"/>
        <v>0</v>
      </c>
      <c r="MP66" s="41">
        <f t="shared" si="208"/>
        <v>3687</v>
      </c>
    </row>
    <row r="67" spans="1:354" ht="22.5" x14ac:dyDescent="0.25">
      <c r="A67" s="182" t="s">
        <v>46</v>
      </c>
      <c r="B67" s="183"/>
      <c r="C67" s="21" t="s">
        <v>105</v>
      </c>
      <c r="D67" s="23"/>
      <c r="E67" s="23"/>
      <c r="F67" s="23"/>
      <c r="G67" s="23"/>
      <c r="H67" s="23"/>
      <c r="I67" s="23"/>
      <c r="J67" s="23"/>
      <c r="K67" s="23"/>
      <c r="L67" s="23"/>
      <c r="M67" s="22"/>
      <c r="N67" s="23"/>
      <c r="O67" s="23"/>
      <c r="P67" s="24">
        <f t="shared" ref="P67:P77" si="209">SUM(D67:O67)</f>
        <v>0</v>
      </c>
      <c r="Q67" s="23"/>
      <c r="R67" s="23"/>
      <c r="S67" s="23"/>
      <c r="T67" s="23"/>
      <c r="U67" s="23"/>
      <c r="V67" s="23"/>
      <c r="W67" s="23"/>
      <c r="X67" s="23"/>
      <c r="Y67" s="23"/>
      <c r="Z67" s="22"/>
      <c r="AA67" s="23"/>
      <c r="AB67" s="23"/>
      <c r="AC67" s="24">
        <f t="shared" ref="AC67:AC77" si="210">SUM(Q67:AB67)</f>
        <v>0</v>
      </c>
      <c r="AD67" s="23"/>
      <c r="AE67" s="23"/>
      <c r="AF67" s="23"/>
      <c r="AG67" s="23"/>
      <c r="AH67" s="23"/>
      <c r="AI67" s="23"/>
      <c r="AJ67" s="23"/>
      <c r="AK67" s="23"/>
      <c r="AL67" s="23"/>
      <c r="AM67" s="22"/>
      <c r="AN67" s="23"/>
      <c r="AO67" s="23"/>
      <c r="AP67" s="24">
        <f t="shared" ref="AP67:AP77" si="211">SUM(AD67:AO67)</f>
        <v>0</v>
      </c>
      <c r="AQ67" s="23"/>
      <c r="AR67" s="23"/>
      <c r="AS67" s="23"/>
      <c r="AT67" s="23"/>
      <c r="AU67" s="23"/>
      <c r="AV67" s="23"/>
      <c r="AW67" s="23"/>
      <c r="AX67" s="23"/>
      <c r="AY67" s="23"/>
      <c r="AZ67" s="22"/>
      <c r="BA67" s="23"/>
      <c r="BB67" s="23"/>
      <c r="BC67" s="25">
        <f t="shared" ref="BC67:BC77" si="212">SUM(AQ67:BB67)</f>
        <v>0</v>
      </c>
      <c r="BD67" s="23"/>
      <c r="BE67" s="23"/>
      <c r="BF67" s="23"/>
      <c r="BG67" s="23"/>
      <c r="BH67" s="23"/>
      <c r="BI67" s="23"/>
      <c r="BJ67" s="23"/>
      <c r="BK67" s="23"/>
      <c r="BL67" s="23"/>
      <c r="BM67" s="22"/>
      <c r="BN67" s="23"/>
      <c r="BO67" s="23"/>
      <c r="BP67" s="25">
        <f t="shared" ref="BP67:BP77" si="213">SUM(BD67:BO67)</f>
        <v>0</v>
      </c>
      <c r="BQ67" s="23"/>
      <c r="BR67" s="23"/>
      <c r="BS67" s="23"/>
      <c r="BT67" s="23"/>
      <c r="BU67" s="23"/>
      <c r="BV67" s="23"/>
      <c r="BW67" s="23"/>
      <c r="BX67" s="23"/>
      <c r="BY67" s="23"/>
      <c r="BZ67" s="22"/>
      <c r="CA67" s="23"/>
      <c r="CB67" s="23"/>
      <c r="CC67" s="25">
        <f t="shared" ref="CC67:CC77" si="214">SUM(BQ67:CB67)</f>
        <v>0</v>
      </c>
      <c r="CD67" s="23"/>
      <c r="CE67" s="23"/>
      <c r="CF67" s="23"/>
      <c r="CG67" s="23"/>
      <c r="CH67" s="23"/>
      <c r="CI67" s="23"/>
      <c r="CJ67" s="23"/>
      <c r="CK67" s="23"/>
      <c r="CL67" s="23"/>
      <c r="CM67" s="22"/>
      <c r="CN67" s="23"/>
      <c r="CO67" s="23"/>
      <c r="CP67" s="25">
        <f t="shared" ref="CP67:CP77" si="215">SUM(CD67:CO67)</f>
        <v>0</v>
      </c>
      <c r="CQ67" s="23"/>
      <c r="CR67" s="23"/>
      <c r="CS67" s="23"/>
      <c r="CT67" s="23"/>
      <c r="CU67" s="23"/>
      <c r="CV67" s="23"/>
      <c r="CW67" s="23"/>
      <c r="CX67" s="23"/>
      <c r="CY67" s="23"/>
      <c r="CZ67" s="22"/>
      <c r="DA67" s="23"/>
      <c r="DB67" s="23"/>
      <c r="DC67" s="25">
        <f t="shared" ref="DC67:DC77" si="216">SUM(CQ67:DB67)</f>
        <v>0</v>
      </c>
      <c r="DD67" s="23"/>
      <c r="DE67" s="23"/>
      <c r="DF67" s="23"/>
      <c r="DG67" s="23"/>
      <c r="DH67" s="23"/>
      <c r="DI67" s="23"/>
      <c r="DJ67" s="23"/>
      <c r="DK67" s="23"/>
      <c r="DL67" s="23"/>
      <c r="DM67" s="22"/>
      <c r="DN67" s="23"/>
      <c r="DO67" s="23"/>
      <c r="DP67" s="25">
        <f t="shared" ref="DP67:DP77" si="217">SUM(DD67:DO67)</f>
        <v>0</v>
      </c>
      <c r="DQ67" s="23"/>
      <c r="DR67" s="23"/>
      <c r="DS67" s="23"/>
      <c r="DT67" s="23"/>
      <c r="DU67" s="23"/>
      <c r="DV67" s="23"/>
      <c r="DW67" s="23"/>
      <c r="DX67" s="23"/>
      <c r="DY67" s="23"/>
      <c r="DZ67" s="22"/>
      <c r="EA67" s="23"/>
      <c r="EB67" s="23"/>
      <c r="EC67" s="25">
        <f t="shared" ref="EC67:EC77" si="218">SUM(DQ67:EB67)</f>
        <v>0</v>
      </c>
      <c r="ED67" s="23"/>
      <c r="EE67" s="23"/>
      <c r="EF67" s="23"/>
      <c r="EG67" s="23"/>
      <c r="EH67" s="23"/>
      <c r="EI67" s="23"/>
      <c r="EJ67" s="23"/>
      <c r="EK67" s="23"/>
      <c r="EL67" s="23"/>
      <c r="EM67" s="22"/>
      <c r="EN67" s="23"/>
      <c r="EO67" s="23"/>
      <c r="EP67" s="25">
        <f t="shared" ref="EP67:EP77" si="219">SUM(ED67:EO67)</f>
        <v>0</v>
      </c>
      <c r="EQ67" s="23"/>
      <c r="ER67" s="23"/>
      <c r="ES67" s="23"/>
      <c r="ET67" s="23"/>
      <c r="EU67" s="23"/>
      <c r="EV67" s="23"/>
      <c r="EW67" s="23"/>
      <c r="EX67" s="23"/>
      <c r="EY67" s="23"/>
      <c r="EZ67" s="22"/>
      <c r="FA67" s="23"/>
      <c r="FB67" s="23"/>
      <c r="FC67" s="25">
        <f t="shared" ref="FC67:FC77" si="220">SUM(EQ67:FB67)</f>
        <v>0</v>
      </c>
      <c r="FD67" s="23">
        <v>1</v>
      </c>
      <c r="FE67" s="23">
        <v>1</v>
      </c>
      <c r="FF67" s="23">
        <v>4</v>
      </c>
      <c r="FG67" s="23">
        <v>1</v>
      </c>
      <c r="FH67" s="23">
        <v>2</v>
      </c>
      <c r="FI67" s="23">
        <v>5</v>
      </c>
      <c r="FJ67" s="23">
        <v>1</v>
      </c>
      <c r="FK67" s="23">
        <v>1</v>
      </c>
      <c r="FL67" s="23">
        <v>2</v>
      </c>
      <c r="FM67" s="22">
        <v>3</v>
      </c>
      <c r="FN67" s="23">
        <v>1</v>
      </c>
      <c r="FO67" s="23">
        <v>2</v>
      </c>
      <c r="FP67" s="24">
        <f t="shared" ref="FP67:FP77" si="221">SUM(FD67:FO67)</f>
        <v>24</v>
      </c>
      <c r="FQ67" s="23">
        <v>1</v>
      </c>
      <c r="FR67" s="23">
        <v>1</v>
      </c>
      <c r="FS67" s="23">
        <v>5</v>
      </c>
      <c r="FT67" s="23">
        <v>1</v>
      </c>
      <c r="FU67" s="23">
        <v>1</v>
      </c>
      <c r="FV67" s="23">
        <v>1</v>
      </c>
      <c r="FW67" s="23">
        <v>0</v>
      </c>
      <c r="FX67" s="23">
        <v>4</v>
      </c>
      <c r="FY67" s="23">
        <v>1</v>
      </c>
      <c r="FZ67" s="22">
        <v>2</v>
      </c>
      <c r="GA67" s="23">
        <v>1</v>
      </c>
      <c r="GB67" s="23">
        <v>0</v>
      </c>
      <c r="GC67" s="26">
        <f t="shared" ref="GC67:GC77" si="222">SUM(FQ67:GB67)</f>
        <v>18</v>
      </c>
      <c r="GD67" s="23">
        <v>0</v>
      </c>
      <c r="GE67" s="23">
        <v>0</v>
      </c>
      <c r="GF67" s="23">
        <v>1</v>
      </c>
      <c r="GG67" s="23">
        <v>1</v>
      </c>
      <c r="GH67" s="23">
        <v>2</v>
      </c>
      <c r="GI67" s="23">
        <v>1</v>
      </c>
      <c r="GJ67" s="23">
        <v>3</v>
      </c>
      <c r="GK67" s="23">
        <v>1</v>
      </c>
      <c r="GL67" s="23">
        <v>2</v>
      </c>
      <c r="GM67" s="22">
        <v>0</v>
      </c>
      <c r="GN67" s="23">
        <v>5</v>
      </c>
      <c r="GO67" s="23">
        <v>2</v>
      </c>
      <c r="GP67" s="26">
        <f t="shared" ref="GP67:GP77" si="223">SUM(GD67:GO67)</f>
        <v>18</v>
      </c>
      <c r="GQ67" s="23">
        <v>5</v>
      </c>
      <c r="GR67" s="23">
        <v>0</v>
      </c>
      <c r="GS67" s="23">
        <v>3</v>
      </c>
      <c r="GT67" s="23">
        <v>1</v>
      </c>
      <c r="GU67" s="23">
        <v>3</v>
      </c>
      <c r="GV67" s="23">
        <v>2</v>
      </c>
      <c r="GW67" s="23">
        <v>3</v>
      </c>
      <c r="GX67" s="23">
        <v>3</v>
      </c>
      <c r="GY67" s="23">
        <v>2</v>
      </c>
      <c r="GZ67" s="22">
        <v>6</v>
      </c>
      <c r="HA67" s="23">
        <v>1</v>
      </c>
      <c r="HB67" s="23">
        <v>3</v>
      </c>
      <c r="HC67" s="25">
        <f t="shared" ref="HC67:HC77" si="224">SUM(GQ67:HB67)</f>
        <v>32</v>
      </c>
      <c r="HD67" s="23">
        <v>3</v>
      </c>
      <c r="HE67" s="23">
        <v>2</v>
      </c>
      <c r="HF67" s="23">
        <v>3</v>
      </c>
      <c r="HG67" s="23">
        <v>2</v>
      </c>
      <c r="HH67" s="23">
        <v>2</v>
      </c>
      <c r="HI67" s="23">
        <v>1</v>
      </c>
      <c r="HJ67" s="23">
        <v>2</v>
      </c>
      <c r="HK67" s="23">
        <v>1</v>
      </c>
      <c r="HL67" s="23">
        <v>1</v>
      </c>
      <c r="HM67" s="22">
        <v>4</v>
      </c>
      <c r="HN67" s="23">
        <v>3</v>
      </c>
      <c r="HO67" s="23">
        <v>1</v>
      </c>
      <c r="HP67" s="25">
        <f t="shared" ref="HP67:HP77" si="225">SUM(HD67:HO67)</f>
        <v>25</v>
      </c>
      <c r="HQ67" s="23">
        <v>1</v>
      </c>
      <c r="HR67" s="23">
        <v>2</v>
      </c>
      <c r="HS67" s="23">
        <v>5</v>
      </c>
      <c r="HT67" s="23">
        <v>2</v>
      </c>
      <c r="HU67" s="23">
        <v>3</v>
      </c>
      <c r="HV67" s="23">
        <v>0</v>
      </c>
      <c r="HW67" s="23">
        <v>1</v>
      </c>
      <c r="HX67" s="23">
        <v>2</v>
      </c>
      <c r="HY67" s="23">
        <v>2</v>
      </c>
      <c r="HZ67" s="22">
        <v>2</v>
      </c>
      <c r="IA67" s="23">
        <v>3</v>
      </c>
      <c r="IB67" s="23">
        <v>4</v>
      </c>
      <c r="IC67" s="25">
        <f t="shared" ref="IC67:IC77" si="226">SUM(HQ67:IB67)</f>
        <v>27</v>
      </c>
      <c r="ID67" s="23">
        <v>4</v>
      </c>
      <c r="IE67" s="23">
        <v>2</v>
      </c>
      <c r="IF67" s="23">
        <v>6</v>
      </c>
      <c r="IG67" s="23">
        <v>3</v>
      </c>
      <c r="IH67" s="23">
        <v>5</v>
      </c>
      <c r="II67" s="23">
        <v>0</v>
      </c>
      <c r="IJ67" s="23">
        <v>2</v>
      </c>
      <c r="IK67" s="23">
        <v>4</v>
      </c>
      <c r="IL67" s="23">
        <v>5</v>
      </c>
      <c r="IM67" s="22">
        <v>8</v>
      </c>
      <c r="IN67" s="23">
        <v>2</v>
      </c>
      <c r="IO67" s="23">
        <v>2</v>
      </c>
      <c r="IP67" s="25">
        <f t="shared" ref="IP67:IP77" si="227">SUM(ID67:IO67)</f>
        <v>43</v>
      </c>
      <c r="IQ67" s="23">
        <v>4</v>
      </c>
      <c r="IR67" s="23">
        <v>5</v>
      </c>
      <c r="IS67" s="23">
        <v>2</v>
      </c>
      <c r="IT67" s="23">
        <v>2</v>
      </c>
      <c r="IU67" s="23">
        <v>10</v>
      </c>
      <c r="IV67" s="23">
        <v>4</v>
      </c>
      <c r="IW67" s="23">
        <v>3</v>
      </c>
      <c r="IX67" s="23">
        <v>2</v>
      </c>
      <c r="IY67" s="23">
        <v>9</v>
      </c>
      <c r="IZ67" s="22">
        <v>2</v>
      </c>
      <c r="JA67" s="23">
        <v>5</v>
      </c>
      <c r="JB67" s="23">
        <v>0</v>
      </c>
      <c r="JC67" s="25">
        <f t="shared" ref="JC67:JC77" si="228">SUM(IQ67:JB67)</f>
        <v>48</v>
      </c>
      <c r="JD67" s="23">
        <v>4</v>
      </c>
      <c r="JE67" s="23">
        <v>3</v>
      </c>
      <c r="JF67" s="23">
        <v>4</v>
      </c>
      <c r="JG67" s="23">
        <v>5</v>
      </c>
      <c r="JH67" s="23">
        <v>3</v>
      </c>
      <c r="JI67" s="23">
        <v>1</v>
      </c>
      <c r="JJ67" s="23">
        <v>5</v>
      </c>
      <c r="JK67" s="23">
        <v>4</v>
      </c>
      <c r="JL67" s="23">
        <v>3</v>
      </c>
      <c r="JM67" s="22">
        <v>7</v>
      </c>
      <c r="JN67" s="23">
        <v>3</v>
      </c>
      <c r="JO67" s="23">
        <v>2</v>
      </c>
      <c r="JP67" s="25">
        <f t="shared" ref="JP67:JP77" si="229">SUM(JD67:JO67)</f>
        <v>44</v>
      </c>
      <c r="JQ67" s="23">
        <v>4</v>
      </c>
      <c r="JR67" s="23">
        <v>4</v>
      </c>
      <c r="JS67" s="23">
        <v>3</v>
      </c>
      <c r="JT67" s="23">
        <v>0</v>
      </c>
      <c r="JU67" s="23">
        <v>0</v>
      </c>
      <c r="JV67" s="23">
        <v>6</v>
      </c>
      <c r="JW67" s="23">
        <v>2</v>
      </c>
      <c r="JX67" s="23">
        <v>1</v>
      </c>
      <c r="JY67" s="23">
        <v>4</v>
      </c>
      <c r="JZ67" s="22">
        <v>1</v>
      </c>
      <c r="KA67" s="23">
        <v>4</v>
      </c>
      <c r="KB67" s="23">
        <v>5</v>
      </c>
      <c r="KC67" s="25">
        <f t="shared" ref="KC67:KC77" si="230">SUM(JQ67:KB67)</f>
        <v>34</v>
      </c>
      <c r="KD67" s="23">
        <v>3</v>
      </c>
      <c r="KE67" s="23">
        <v>1</v>
      </c>
      <c r="KF67" s="23">
        <v>6</v>
      </c>
      <c r="KG67" s="23">
        <v>5</v>
      </c>
      <c r="KH67" s="23">
        <v>3</v>
      </c>
      <c r="KI67" s="23">
        <v>4</v>
      </c>
      <c r="KJ67" s="23">
        <v>4</v>
      </c>
      <c r="KK67" s="23">
        <v>1</v>
      </c>
      <c r="KL67" s="23">
        <v>4</v>
      </c>
      <c r="KM67" s="22">
        <v>2</v>
      </c>
      <c r="KN67" s="23">
        <v>4</v>
      </c>
      <c r="KO67" s="23">
        <v>6</v>
      </c>
      <c r="KP67" s="25">
        <f t="shared" ref="KP67:KP77" si="231">SUM(KD67:KO67)</f>
        <v>43</v>
      </c>
      <c r="KQ67" s="23">
        <v>1</v>
      </c>
      <c r="KR67" s="23">
        <v>2</v>
      </c>
      <c r="KS67" s="23">
        <v>3</v>
      </c>
      <c r="KT67" s="23">
        <v>3</v>
      </c>
      <c r="KU67" s="23">
        <v>1</v>
      </c>
      <c r="KV67" s="153">
        <v>2</v>
      </c>
      <c r="KW67" s="23">
        <v>0</v>
      </c>
      <c r="KX67" s="23">
        <v>2</v>
      </c>
      <c r="KY67" s="23">
        <v>6</v>
      </c>
      <c r="KZ67" s="22">
        <v>5</v>
      </c>
      <c r="LA67" s="23">
        <v>2</v>
      </c>
      <c r="LB67" s="23">
        <v>2</v>
      </c>
      <c r="LC67" s="25">
        <f t="shared" ref="LC67:LC77" si="232">SUM(KQ67:LB67)</f>
        <v>29</v>
      </c>
      <c r="LD67" s="23">
        <v>1</v>
      </c>
      <c r="LE67" s="23">
        <v>1</v>
      </c>
      <c r="LF67" s="23">
        <v>3</v>
      </c>
      <c r="LG67" s="23">
        <v>0</v>
      </c>
      <c r="LH67" s="23">
        <v>2</v>
      </c>
      <c r="LI67" s="23">
        <v>1</v>
      </c>
      <c r="LJ67" s="23">
        <v>0</v>
      </c>
      <c r="LK67" s="23">
        <v>3</v>
      </c>
      <c r="LL67" s="23">
        <v>4</v>
      </c>
      <c r="LM67" s="22">
        <v>4</v>
      </c>
      <c r="LN67" s="23">
        <v>3</v>
      </c>
      <c r="LO67" s="23">
        <v>9</v>
      </c>
      <c r="LP67" s="25">
        <f t="shared" ref="LP67:LP77" si="233">SUM(LD67:LO67)</f>
        <v>31</v>
      </c>
      <c r="LQ67" s="169">
        <v>3</v>
      </c>
      <c r="LR67" s="169">
        <v>0</v>
      </c>
      <c r="LS67" s="169">
        <v>6</v>
      </c>
      <c r="LT67" s="169">
        <v>1</v>
      </c>
      <c r="LU67" s="169">
        <v>1</v>
      </c>
      <c r="LV67" s="169">
        <v>5</v>
      </c>
      <c r="LW67" s="169">
        <v>3</v>
      </c>
      <c r="LX67" s="169">
        <v>6</v>
      </c>
      <c r="LY67" s="169">
        <v>2</v>
      </c>
      <c r="LZ67" s="168">
        <v>2</v>
      </c>
      <c r="MA67" s="169">
        <v>4</v>
      </c>
      <c r="MB67" s="169">
        <v>1</v>
      </c>
      <c r="MC67" s="25">
        <f t="shared" ref="MC67:MC77" si="234">SUM(LQ67:MB67)</f>
        <v>34</v>
      </c>
      <c r="MD67" s="169">
        <v>4</v>
      </c>
      <c r="ME67" s="169">
        <v>5</v>
      </c>
      <c r="MF67" s="169">
        <v>6</v>
      </c>
      <c r="MG67" s="169">
        <v>4</v>
      </c>
      <c r="MH67" s="169">
        <v>1</v>
      </c>
      <c r="MI67" s="169">
        <v>4</v>
      </c>
      <c r="MJ67" s="169">
        <v>5</v>
      </c>
      <c r="MK67" s="169"/>
      <c r="ML67" s="169"/>
      <c r="MM67" s="168"/>
      <c r="MN67" s="169"/>
      <c r="MO67" s="169"/>
      <c r="MP67" s="25">
        <f t="shared" ref="MP67:MP77" si="235">SUM(MD67:MO67)</f>
        <v>29</v>
      </c>
    </row>
    <row r="68" spans="1:354" x14ac:dyDescent="0.25">
      <c r="A68" s="184"/>
      <c r="B68" s="185"/>
      <c r="C68" s="96" t="s">
        <v>106</v>
      </c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8">
        <f t="shared" si="209"/>
        <v>0</v>
      </c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8">
        <f t="shared" si="210"/>
        <v>0</v>
      </c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8">
        <f t="shared" si="211"/>
        <v>0</v>
      </c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9">
        <f t="shared" si="212"/>
        <v>0</v>
      </c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9">
        <f t="shared" si="213"/>
        <v>0</v>
      </c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9">
        <f t="shared" si="214"/>
        <v>0</v>
      </c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9">
        <f t="shared" si="215"/>
        <v>0</v>
      </c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9">
        <f t="shared" si="216"/>
        <v>0</v>
      </c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9">
        <f t="shared" si="217"/>
        <v>0</v>
      </c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9">
        <f t="shared" si="218"/>
        <v>0</v>
      </c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9">
        <f t="shared" si="219"/>
        <v>0</v>
      </c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9">
        <f t="shared" si="220"/>
        <v>0</v>
      </c>
      <c r="FD68" s="23">
        <v>15</v>
      </c>
      <c r="FE68" s="23">
        <v>14</v>
      </c>
      <c r="FF68" s="23">
        <v>14</v>
      </c>
      <c r="FG68" s="23">
        <v>13</v>
      </c>
      <c r="FH68" s="23">
        <v>27</v>
      </c>
      <c r="FI68" s="23">
        <v>21</v>
      </c>
      <c r="FJ68" s="23">
        <v>7</v>
      </c>
      <c r="FK68" s="23">
        <v>16</v>
      </c>
      <c r="FL68" s="23">
        <v>13</v>
      </c>
      <c r="FM68" s="23">
        <v>14</v>
      </c>
      <c r="FN68" s="23">
        <v>16</v>
      </c>
      <c r="FO68" s="23">
        <v>18</v>
      </c>
      <c r="FP68" s="28">
        <f t="shared" si="221"/>
        <v>188</v>
      </c>
      <c r="FQ68" s="23">
        <v>13</v>
      </c>
      <c r="FR68" s="23">
        <v>15</v>
      </c>
      <c r="FS68" s="23">
        <v>13</v>
      </c>
      <c r="FT68" s="23">
        <v>17</v>
      </c>
      <c r="FU68" s="23">
        <v>14</v>
      </c>
      <c r="FV68" s="23">
        <v>16</v>
      </c>
      <c r="FW68" s="23">
        <v>8</v>
      </c>
      <c r="FX68" s="23">
        <v>16</v>
      </c>
      <c r="FY68" s="23">
        <v>12</v>
      </c>
      <c r="FZ68" s="23">
        <v>15</v>
      </c>
      <c r="GA68" s="23">
        <v>20</v>
      </c>
      <c r="GB68" s="23">
        <v>14</v>
      </c>
      <c r="GC68" s="30">
        <f t="shared" si="222"/>
        <v>173</v>
      </c>
      <c r="GD68" s="23">
        <v>12</v>
      </c>
      <c r="GE68" s="23">
        <v>8</v>
      </c>
      <c r="GF68" s="23">
        <v>11</v>
      </c>
      <c r="GG68" s="23">
        <v>14</v>
      </c>
      <c r="GH68" s="23">
        <v>16</v>
      </c>
      <c r="GI68" s="23">
        <v>23</v>
      </c>
      <c r="GJ68" s="23">
        <v>17</v>
      </c>
      <c r="GK68" s="23">
        <v>10</v>
      </c>
      <c r="GL68" s="23">
        <v>20</v>
      </c>
      <c r="GM68" s="23">
        <v>20</v>
      </c>
      <c r="GN68" s="23">
        <v>22</v>
      </c>
      <c r="GO68" s="23">
        <v>13</v>
      </c>
      <c r="GP68" s="30">
        <f t="shared" si="223"/>
        <v>186</v>
      </c>
      <c r="GQ68" s="23">
        <v>18</v>
      </c>
      <c r="GR68" s="23">
        <v>13</v>
      </c>
      <c r="GS68" s="23">
        <v>19</v>
      </c>
      <c r="GT68" s="23">
        <v>13</v>
      </c>
      <c r="GU68" s="23">
        <v>21</v>
      </c>
      <c r="GV68" s="23">
        <v>9</v>
      </c>
      <c r="GW68" s="23">
        <v>9</v>
      </c>
      <c r="GX68" s="23">
        <v>20</v>
      </c>
      <c r="GY68" s="23">
        <v>16</v>
      </c>
      <c r="GZ68" s="23">
        <v>20</v>
      </c>
      <c r="HA68" s="23">
        <v>18</v>
      </c>
      <c r="HB68" s="23">
        <v>14</v>
      </c>
      <c r="HC68" s="29">
        <f t="shared" si="224"/>
        <v>190</v>
      </c>
      <c r="HD68" s="23">
        <v>19</v>
      </c>
      <c r="HE68" s="23">
        <v>21</v>
      </c>
      <c r="HF68" s="23">
        <v>18</v>
      </c>
      <c r="HG68" s="23">
        <v>16</v>
      </c>
      <c r="HH68" s="23">
        <v>16</v>
      </c>
      <c r="HI68" s="23">
        <v>16</v>
      </c>
      <c r="HJ68" s="23">
        <v>14</v>
      </c>
      <c r="HK68" s="23">
        <v>25</v>
      </c>
      <c r="HL68" s="23">
        <v>65</v>
      </c>
      <c r="HM68" s="23">
        <v>34</v>
      </c>
      <c r="HN68" s="23">
        <v>24</v>
      </c>
      <c r="HO68" s="23">
        <v>12</v>
      </c>
      <c r="HP68" s="29">
        <f t="shared" si="225"/>
        <v>280</v>
      </c>
      <c r="HQ68" s="23">
        <v>25</v>
      </c>
      <c r="HR68" s="23">
        <v>22</v>
      </c>
      <c r="HS68" s="23">
        <v>34</v>
      </c>
      <c r="HT68" s="23">
        <v>17</v>
      </c>
      <c r="HU68" s="23">
        <v>18</v>
      </c>
      <c r="HV68" s="23">
        <v>19</v>
      </c>
      <c r="HW68" s="23">
        <v>21</v>
      </c>
      <c r="HX68" s="23">
        <v>40</v>
      </c>
      <c r="HY68" s="23">
        <v>15</v>
      </c>
      <c r="HZ68" s="23">
        <v>18</v>
      </c>
      <c r="IA68" s="23">
        <v>10</v>
      </c>
      <c r="IB68" s="23">
        <v>15</v>
      </c>
      <c r="IC68" s="29">
        <f t="shared" si="226"/>
        <v>254</v>
      </c>
      <c r="ID68" s="23">
        <v>28</v>
      </c>
      <c r="IE68" s="23">
        <v>13</v>
      </c>
      <c r="IF68" s="23">
        <v>26</v>
      </c>
      <c r="IG68" s="23">
        <v>22</v>
      </c>
      <c r="IH68" s="23">
        <v>27</v>
      </c>
      <c r="II68" s="23">
        <v>25</v>
      </c>
      <c r="IJ68" s="23">
        <v>44</v>
      </c>
      <c r="IK68" s="23">
        <v>18</v>
      </c>
      <c r="IL68" s="23">
        <v>39</v>
      </c>
      <c r="IM68" s="23">
        <v>30</v>
      </c>
      <c r="IN68" s="23">
        <v>18</v>
      </c>
      <c r="IO68" s="23">
        <v>33</v>
      </c>
      <c r="IP68" s="29">
        <f t="shared" si="227"/>
        <v>323</v>
      </c>
      <c r="IQ68" s="23">
        <v>27</v>
      </c>
      <c r="IR68" s="23">
        <v>25</v>
      </c>
      <c r="IS68" s="23">
        <v>47</v>
      </c>
      <c r="IT68" s="23">
        <v>17</v>
      </c>
      <c r="IU68" s="23">
        <v>22</v>
      </c>
      <c r="IV68" s="23">
        <v>38</v>
      </c>
      <c r="IW68" s="23">
        <v>32</v>
      </c>
      <c r="IX68" s="23">
        <v>23</v>
      </c>
      <c r="IY68" s="23">
        <v>16</v>
      </c>
      <c r="IZ68" s="23">
        <v>28</v>
      </c>
      <c r="JA68" s="23">
        <v>22</v>
      </c>
      <c r="JB68" s="23">
        <v>18</v>
      </c>
      <c r="JC68" s="29">
        <f t="shared" si="228"/>
        <v>315</v>
      </c>
      <c r="JD68" s="23">
        <v>24</v>
      </c>
      <c r="JE68" s="23">
        <v>27</v>
      </c>
      <c r="JF68" s="23">
        <v>13</v>
      </c>
      <c r="JG68" s="23">
        <v>15</v>
      </c>
      <c r="JH68" s="23">
        <v>25</v>
      </c>
      <c r="JI68" s="23">
        <v>23</v>
      </c>
      <c r="JJ68" s="23">
        <v>51</v>
      </c>
      <c r="JK68" s="23">
        <v>22</v>
      </c>
      <c r="JL68" s="23">
        <v>31</v>
      </c>
      <c r="JM68" s="23">
        <v>17</v>
      </c>
      <c r="JN68" s="23">
        <v>16</v>
      </c>
      <c r="JO68" s="23">
        <v>25</v>
      </c>
      <c r="JP68" s="29">
        <f t="shared" si="229"/>
        <v>289</v>
      </c>
      <c r="JQ68" s="23">
        <v>26</v>
      </c>
      <c r="JR68" s="23">
        <v>9</v>
      </c>
      <c r="JS68" s="23">
        <v>27</v>
      </c>
      <c r="JT68" s="23">
        <v>1</v>
      </c>
      <c r="JU68" s="23">
        <v>3</v>
      </c>
      <c r="JV68" s="23">
        <v>22</v>
      </c>
      <c r="JW68" s="23">
        <v>35</v>
      </c>
      <c r="JX68" s="23">
        <v>15</v>
      </c>
      <c r="JY68" s="23">
        <v>37</v>
      </c>
      <c r="JZ68" s="23">
        <v>14</v>
      </c>
      <c r="KA68" s="23">
        <v>24</v>
      </c>
      <c r="KB68" s="23">
        <v>30</v>
      </c>
      <c r="KC68" s="29">
        <f t="shared" si="230"/>
        <v>243</v>
      </c>
      <c r="KD68" s="23">
        <v>10</v>
      </c>
      <c r="KE68" s="23">
        <v>7</v>
      </c>
      <c r="KF68" s="23">
        <v>28</v>
      </c>
      <c r="KG68" s="23">
        <v>26</v>
      </c>
      <c r="KH68" s="23">
        <v>61</v>
      </c>
      <c r="KI68" s="23">
        <v>117</v>
      </c>
      <c r="KJ68" s="23">
        <v>9</v>
      </c>
      <c r="KK68" s="23">
        <v>24</v>
      </c>
      <c r="KL68" s="23">
        <v>24</v>
      </c>
      <c r="KM68" s="23">
        <v>15</v>
      </c>
      <c r="KN68" s="23">
        <v>41</v>
      </c>
      <c r="KO68" s="23">
        <v>31</v>
      </c>
      <c r="KP68" s="29">
        <f t="shared" si="231"/>
        <v>393</v>
      </c>
      <c r="KQ68" s="23">
        <v>26</v>
      </c>
      <c r="KR68" s="23">
        <v>28</v>
      </c>
      <c r="KS68" s="23">
        <v>35</v>
      </c>
      <c r="KT68" s="23">
        <v>25</v>
      </c>
      <c r="KU68" s="23">
        <v>21</v>
      </c>
      <c r="KV68" s="153">
        <v>11</v>
      </c>
      <c r="KW68" s="23">
        <v>2</v>
      </c>
      <c r="KX68" s="23">
        <v>23</v>
      </c>
      <c r="KY68" s="23">
        <v>19</v>
      </c>
      <c r="KZ68" s="23">
        <v>10</v>
      </c>
      <c r="LA68" s="23">
        <v>24</v>
      </c>
      <c r="LB68" s="23">
        <v>29</v>
      </c>
      <c r="LC68" s="29">
        <f t="shared" si="232"/>
        <v>253</v>
      </c>
      <c r="LD68" s="23">
        <v>11</v>
      </c>
      <c r="LE68" s="23">
        <v>11</v>
      </c>
      <c r="LF68" s="23">
        <v>27</v>
      </c>
      <c r="LG68" s="23">
        <v>19</v>
      </c>
      <c r="LH68" s="23">
        <v>27</v>
      </c>
      <c r="LI68" s="23">
        <v>37</v>
      </c>
      <c r="LJ68" s="23">
        <v>28</v>
      </c>
      <c r="LK68" s="23">
        <v>24</v>
      </c>
      <c r="LL68" s="23">
        <v>21</v>
      </c>
      <c r="LM68" s="23">
        <v>24</v>
      </c>
      <c r="LN68" s="23">
        <v>17</v>
      </c>
      <c r="LO68" s="23">
        <v>20</v>
      </c>
      <c r="LP68" s="29">
        <f t="shared" si="233"/>
        <v>266</v>
      </c>
      <c r="LQ68" s="169">
        <v>26</v>
      </c>
      <c r="LR68" s="169">
        <v>11</v>
      </c>
      <c r="LS68" s="169">
        <v>20</v>
      </c>
      <c r="LT68" s="169">
        <v>19</v>
      </c>
      <c r="LU68" s="169">
        <v>35</v>
      </c>
      <c r="LV68" s="169">
        <v>30</v>
      </c>
      <c r="LW68" s="169">
        <v>28</v>
      </c>
      <c r="LX68" s="169">
        <v>24</v>
      </c>
      <c r="LY68" s="169">
        <v>14</v>
      </c>
      <c r="LZ68" s="169">
        <v>24</v>
      </c>
      <c r="MA68" s="169">
        <v>15</v>
      </c>
      <c r="MB68" s="169">
        <v>12</v>
      </c>
      <c r="MC68" s="29">
        <f t="shared" si="234"/>
        <v>258</v>
      </c>
      <c r="MD68" s="169">
        <v>25</v>
      </c>
      <c r="ME68" s="169">
        <v>12</v>
      </c>
      <c r="MF68" s="169">
        <v>24</v>
      </c>
      <c r="MG68" s="169">
        <v>27</v>
      </c>
      <c r="MH68" s="169">
        <v>13</v>
      </c>
      <c r="MI68" s="169">
        <v>38</v>
      </c>
      <c r="MJ68" s="169">
        <v>24</v>
      </c>
      <c r="MK68" s="169"/>
      <c r="ML68" s="169"/>
      <c r="MM68" s="169"/>
      <c r="MN68" s="169"/>
      <c r="MO68" s="169"/>
      <c r="MP68" s="29">
        <f t="shared" si="235"/>
        <v>163</v>
      </c>
    </row>
    <row r="69" spans="1:354" x14ac:dyDescent="0.25">
      <c r="A69" s="184"/>
      <c r="B69" s="185"/>
      <c r="C69" s="96" t="s">
        <v>107</v>
      </c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8">
        <f t="shared" si="209"/>
        <v>0</v>
      </c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8">
        <f t="shared" si="210"/>
        <v>0</v>
      </c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8">
        <f t="shared" si="211"/>
        <v>0</v>
      </c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9">
        <f t="shared" si="212"/>
        <v>0</v>
      </c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9">
        <f t="shared" si="213"/>
        <v>0</v>
      </c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9">
        <f t="shared" si="214"/>
        <v>0</v>
      </c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9">
        <f t="shared" si="215"/>
        <v>0</v>
      </c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9">
        <f t="shared" si="216"/>
        <v>0</v>
      </c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9">
        <f t="shared" si="217"/>
        <v>0</v>
      </c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9">
        <f t="shared" si="218"/>
        <v>0</v>
      </c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9">
        <f t="shared" si="219"/>
        <v>0</v>
      </c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9">
        <f t="shared" si="220"/>
        <v>0</v>
      </c>
      <c r="FD69" s="23">
        <v>6</v>
      </c>
      <c r="FE69" s="23">
        <v>14</v>
      </c>
      <c r="FF69" s="23">
        <v>8</v>
      </c>
      <c r="FG69" s="23">
        <v>8</v>
      </c>
      <c r="FH69" s="23">
        <v>9</v>
      </c>
      <c r="FI69" s="23">
        <v>5</v>
      </c>
      <c r="FJ69" s="23">
        <v>2</v>
      </c>
      <c r="FK69" s="23">
        <v>5</v>
      </c>
      <c r="FL69" s="23">
        <v>5</v>
      </c>
      <c r="FM69" s="23">
        <v>10</v>
      </c>
      <c r="FN69" s="23">
        <v>2</v>
      </c>
      <c r="FO69" s="23">
        <v>8</v>
      </c>
      <c r="FP69" s="28">
        <f t="shared" si="221"/>
        <v>82</v>
      </c>
      <c r="FQ69" s="23">
        <v>9</v>
      </c>
      <c r="FR69" s="23">
        <v>9</v>
      </c>
      <c r="FS69" s="23">
        <v>8</v>
      </c>
      <c r="FT69" s="23">
        <v>3</v>
      </c>
      <c r="FU69" s="23">
        <v>11</v>
      </c>
      <c r="FV69" s="23">
        <v>5</v>
      </c>
      <c r="FW69" s="23">
        <v>7</v>
      </c>
      <c r="FX69" s="23">
        <v>6</v>
      </c>
      <c r="FY69" s="23">
        <v>8</v>
      </c>
      <c r="FZ69" s="23">
        <v>10</v>
      </c>
      <c r="GA69" s="23">
        <v>11</v>
      </c>
      <c r="GB69" s="23">
        <v>11</v>
      </c>
      <c r="GC69" s="30">
        <f t="shared" si="222"/>
        <v>98</v>
      </c>
      <c r="GD69" s="23">
        <v>5</v>
      </c>
      <c r="GE69" s="23">
        <v>3</v>
      </c>
      <c r="GF69" s="23">
        <v>9</v>
      </c>
      <c r="GG69" s="23">
        <v>11</v>
      </c>
      <c r="GH69" s="23">
        <v>7</v>
      </c>
      <c r="GI69" s="23">
        <v>7</v>
      </c>
      <c r="GJ69" s="23">
        <v>8</v>
      </c>
      <c r="GK69" s="23">
        <v>10</v>
      </c>
      <c r="GL69" s="23">
        <v>9</v>
      </c>
      <c r="GM69" s="23">
        <v>12</v>
      </c>
      <c r="GN69" s="23">
        <v>6</v>
      </c>
      <c r="GO69" s="23">
        <v>5</v>
      </c>
      <c r="GP69" s="30">
        <f t="shared" si="223"/>
        <v>92</v>
      </c>
      <c r="GQ69" s="23">
        <v>4</v>
      </c>
      <c r="GR69" s="23">
        <v>4</v>
      </c>
      <c r="GS69" s="23">
        <v>3</v>
      </c>
      <c r="GT69" s="23">
        <v>8</v>
      </c>
      <c r="GU69" s="23">
        <v>8</v>
      </c>
      <c r="GV69" s="23">
        <v>13</v>
      </c>
      <c r="GW69" s="23">
        <v>7</v>
      </c>
      <c r="GX69" s="23">
        <v>7</v>
      </c>
      <c r="GY69" s="23">
        <v>18</v>
      </c>
      <c r="GZ69" s="23">
        <v>9</v>
      </c>
      <c r="HA69" s="23">
        <v>9</v>
      </c>
      <c r="HB69" s="23">
        <v>13</v>
      </c>
      <c r="HC69" s="29">
        <f t="shared" si="224"/>
        <v>103</v>
      </c>
      <c r="HD69" s="23">
        <v>9</v>
      </c>
      <c r="HE69" s="23">
        <v>7</v>
      </c>
      <c r="HF69" s="23">
        <v>8</v>
      </c>
      <c r="HG69" s="23">
        <v>5</v>
      </c>
      <c r="HH69" s="23">
        <v>17</v>
      </c>
      <c r="HI69" s="23">
        <v>6</v>
      </c>
      <c r="HJ69" s="23">
        <v>7</v>
      </c>
      <c r="HK69" s="23">
        <v>4</v>
      </c>
      <c r="HL69" s="23">
        <v>11</v>
      </c>
      <c r="HM69" s="23">
        <v>17</v>
      </c>
      <c r="HN69" s="23">
        <v>9</v>
      </c>
      <c r="HO69" s="23">
        <v>6</v>
      </c>
      <c r="HP69" s="29">
        <f t="shared" si="225"/>
        <v>106</v>
      </c>
      <c r="HQ69" s="23">
        <v>10</v>
      </c>
      <c r="HR69" s="23">
        <v>12</v>
      </c>
      <c r="HS69" s="23">
        <v>15</v>
      </c>
      <c r="HT69" s="23">
        <v>42</v>
      </c>
      <c r="HU69" s="23">
        <v>3</v>
      </c>
      <c r="HV69" s="23">
        <v>11</v>
      </c>
      <c r="HW69" s="23">
        <v>55</v>
      </c>
      <c r="HX69" s="23">
        <v>21</v>
      </c>
      <c r="HY69" s="23">
        <v>11</v>
      </c>
      <c r="HZ69" s="23">
        <v>12</v>
      </c>
      <c r="IA69" s="23">
        <v>5</v>
      </c>
      <c r="IB69" s="23">
        <v>7</v>
      </c>
      <c r="IC69" s="29">
        <f t="shared" si="226"/>
        <v>204</v>
      </c>
      <c r="ID69" s="23">
        <v>8</v>
      </c>
      <c r="IE69" s="23">
        <v>14</v>
      </c>
      <c r="IF69" s="23">
        <v>11</v>
      </c>
      <c r="IG69" s="23">
        <v>9</v>
      </c>
      <c r="IH69" s="23">
        <v>7</v>
      </c>
      <c r="II69" s="23">
        <v>7</v>
      </c>
      <c r="IJ69" s="23">
        <v>13</v>
      </c>
      <c r="IK69" s="23">
        <v>5</v>
      </c>
      <c r="IL69" s="23">
        <v>8</v>
      </c>
      <c r="IM69" s="23">
        <v>19</v>
      </c>
      <c r="IN69" s="23">
        <v>14</v>
      </c>
      <c r="IO69" s="23">
        <v>12</v>
      </c>
      <c r="IP69" s="29">
        <f t="shared" si="227"/>
        <v>127</v>
      </c>
      <c r="IQ69" s="23">
        <v>12</v>
      </c>
      <c r="IR69" s="23">
        <v>8</v>
      </c>
      <c r="IS69" s="23">
        <v>12</v>
      </c>
      <c r="IT69" s="23">
        <v>9</v>
      </c>
      <c r="IU69" s="23">
        <v>6</v>
      </c>
      <c r="IV69" s="23">
        <v>7</v>
      </c>
      <c r="IW69" s="23">
        <v>8</v>
      </c>
      <c r="IX69" s="23">
        <v>11</v>
      </c>
      <c r="IY69" s="23">
        <v>5</v>
      </c>
      <c r="IZ69" s="23">
        <v>10</v>
      </c>
      <c r="JA69" s="23">
        <v>10</v>
      </c>
      <c r="JB69" s="23">
        <v>13</v>
      </c>
      <c r="JC69" s="29">
        <f t="shared" si="228"/>
        <v>111</v>
      </c>
      <c r="JD69" s="23">
        <v>7</v>
      </c>
      <c r="JE69" s="23">
        <v>7</v>
      </c>
      <c r="JF69" s="23">
        <v>9</v>
      </c>
      <c r="JG69" s="23">
        <v>5</v>
      </c>
      <c r="JH69" s="23">
        <v>10</v>
      </c>
      <c r="JI69" s="23">
        <v>3</v>
      </c>
      <c r="JJ69" s="23">
        <v>14</v>
      </c>
      <c r="JK69" s="23">
        <v>3</v>
      </c>
      <c r="JL69" s="23">
        <v>18</v>
      </c>
      <c r="JM69" s="23">
        <v>10</v>
      </c>
      <c r="JN69" s="23">
        <v>10</v>
      </c>
      <c r="JO69" s="23">
        <v>11</v>
      </c>
      <c r="JP69" s="29">
        <f t="shared" si="229"/>
        <v>107</v>
      </c>
      <c r="JQ69" s="23">
        <v>12</v>
      </c>
      <c r="JR69" s="23">
        <v>8</v>
      </c>
      <c r="JS69" s="23">
        <v>6</v>
      </c>
      <c r="JT69" s="23">
        <v>1</v>
      </c>
      <c r="JU69" s="23">
        <v>3</v>
      </c>
      <c r="JV69" s="23">
        <v>6</v>
      </c>
      <c r="JW69" s="23">
        <v>10</v>
      </c>
      <c r="JX69" s="23">
        <v>10</v>
      </c>
      <c r="JY69" s="23">
        <v>7</v>
      </c>
      <c r="JZ69" s="23">
        <v>8</v>
      </c>
      <c r="KA69" s="23">
        <v>7</v>
      </c>
      <c r="KB69" s="23">
        <v>10</v>
      </c>
      <c r="KC69" s="29">
        <f t="shared" si="230"/>
        <v>88</v>
      </c>
      <c r="KD69" s="23">
        <v>3</v>
      </c>
      <c r="KE69" s="23">
        <v>6</v>
      </c>
      <c r="KF69" s="23">
        <v>12</v>
      </c>
      <c r="KG69" s="23">
        <v>15</v>
      </c>
      <c r="KH69" s="23">
        <v>9</v>
      </c>
      <c r="KI69" s="23">
        <v>12</v>
      </c>
      <c r="KJ69" s="23">
        <v>7</v>
      </c>
      <c r="KK69" s="23">
        <v>11</v>
      </c>
      <c r="KL69" s="23">
        <v>9</v>
      </c>
      <c r="KM69" s="23">
        <v>13</v>
      </c>
      <c r="KN69" s="23">
        <v>9</v>
      </c>
      <c r="KO69" s="23">
        <v>14</v>
      </c>
      <c r="KP69" s="29">
        <f t="shared" si="231"/>
        <v>120</v>
      </c>
      <c r="KQ69" s="23">
        <v>3</v>
      </c>
      <c r="KR69" s="23">
        <v>9</v>
      </c>
      <c r="KS69" s="23">
        <v>13</v>
      </c>
      <c r="KT69" s="23">
        <v>9</v>
      </c>
      <c r="KU69" s="23">
        <v>6</v>
      </c>
      <c r="KV69" s="153">
        <v>6</v>
      </c>
      <c r="KW69" s="23">
        <v>2</v>
      </c>
      <c r="KX69" s="23">
        <v>22</v>
      </c>
      <c r="KY69" s="23">
        <v>12</v>
      </c>
      <c r="KZ69" s="23">
        <v>17</v>
      </c>
      <c r="LA69" s="23">
        <v>7</v>
      </c>
      <c r="LB69" s="23">
        <v>6</v>
      </c>
      <c r="LC69" s="29">
        <f t="shared" si="232"/>
        <v>112</v>
      </c>
      <c r="LD69" s="23">
        <v>8</v>
      </c>
      <c r="LE69" s="23">
        <v>2</v>
      </c>
      <c r="LF69" s="23">
        <v>15</v>
      </c>
      <c r="LG69" s="23">
        <v>9</v>
      </c>
      <c r="LH69" s="23">
        <v>10</v>
      </c>
      <c r="LI69" s="23">
        <v>17</v>
      </c>
      <c r="LJ69" s="23">
        <v>7</v>
      </c>
      <c r="LK69" s="23">
        <v>14</v>
      </c>
      <c r="LL69" s="23">
        <v>12</v>
      </c>
      <c r="LM69" s="23">
        <v>6</v>
      </c>
      <c r="LN69" s="23">
        <v>15</v>
      </c>
      <c r="LO69" s="23">
        <v>6</v>
      </c>
      <c r="LP69" s="29">
        <f t="shared" si="233"/>
        <v>121</v>
      </c>
      <c r="LQ69" s="169">
        <v>7</v>
      </c>
      <c r="LR69" s="169">
        <v>13</v>
      </c>
      <c r="LS69" s="169">
        <v>9</v>
      </c>
      <c r="LT69" s="169">
        <v>12</v>
      </c>
      <c r="LU69" s="169">
        <v>10</v>
      </c>
      <c r="LV69" s="169">
        <v>4</v>
      </c>
      <c r="LW69" s="169">
        <v>63</v>
      </c>
      <c r="LX69" s="169">
        <v>6</v>
      </c>
      <c r="LY69" s="169">
        <v>12</v>
      </c>
      <c r="LZ69" s="169">
        <v>8</v>
      </c>
      <c r="MA69" s="169">
        <v>5</v>
      </c>
      <c r="MB69" s="169">
        <v>9</v>
      </c>
      <c r="MC69" s="29">
        <f t="shared" si="234"/>
        <v>158</v>
      </c>
      <c r="MD69" s="169">
        <v>8</v>
      </c>
      <c r="ME69" s="169">
        <v>4</v>
      </c>
      <c r="MF69" s="169">
        <v>13</v>
      </c>
      <c r="MG69" s="169">
        <v>12</v>
      </c>
      <c r="MH69" s="169">
        <v>9</v>
      </c>
      <c r="MI69" s="169">
        <v>8</v>
      </c>
      <c r="MJ69" s="169">
        <v>12</v>
      </c>
      <c r="MK69" s="169"/>
      <c r="ML69" s="169"/>
      <c r="MM69" s="169"/>
      <c r="MN69" s="169"/>
      <c r="MO69" s="169"/>
      <c r="MP69" s="29">
        <f t="shared" si="235"/>
        <v>66</v>
      </c>
    </row>
    <row r="70" spans="1:354" x14ac:dyDescent="0.25">
      <c r="A70" s="184"/>
      <c r="B70" s="185"/>
      <c r="C70" s="96" t="s">
        <v>108</v>
      </c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8">
        <f t="shared" si="209"/>
        <v>0</v>
      </c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8">
        <f t="shared" si="210"/>
        <v>0</v>
      </c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8">
        <f t="shared" si="211"/>
        <v>0</v>
      </c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9">
        <f t="shared" si="212"/>
        <v>0</v>
      </c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9">
        <f t="shared" si="213"/>
        <v>0</v>
      </c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9">
        <f t="shared" si="214"/>
        <v>0</v>
      </c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9">
        <f t="shared" si="215"/>
        <v>0</v>
      </c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9">
        <f t="shared" si="216"/>
        <v>0</v>
      </c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9">
        <f t="shared" si="217"/>
        <v>0</v>
      </c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9">
        <f t="shared" si="218"/>
        <v>0</v>
      </c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9">
        <f t="shared" si="219"/>
        <v>0</v>
      </c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9">
        <f t="shared" si="220"/>
        <v>0</v>
      </c>
      <c r="FD70" s="23">
        <v>5</v>
      </c>
      <c r="FE70" s="23">
        <v>2</v>
      </c>
      <c r="FF70" s="23">
        <v>7</v>
      </c>
      <c r="FG70" s="23">
        <v>10</v>
      </c>
      <c r="FH70" s="23">
        <v>5</v>
      </c>
      <c r="FI70" s="23">
        <v>5</v>
      </c>
      <c r="FJ70" s="23">
        <v>3</v>
      </c>
      <c r="FK70" s="23">
        <v>3</v>
      </c>
      <c r="FL70" s="23">
        <v>2</v>
      </c>
      <c r="FM70" s="23">
        <v>7</v>
      </c>
      <c r="FN70" s="23">
        <v>5</v>
      </c>
      <c r="FO70" s="23">
        <v>8</v>
      </c>
      <c r="FP70" s="28">
        <f t="shared" si="221"/>
        <v>62</v>
      </c>
      <c r="FQ70" s="23">
        <v>4</v>
      </c>
      <c r="FR70" s="23">
        <v>6</v>
      </c>
      <c r="FS70" s="23">
        <v>2</v>
      </c>
      <c r="FT70" s="23">
        <v>11</v>
      </c>
      <c r="FU70" s="23">
        <v>1</v>
      </c>
      <c r="FV70" s="23">
        <v>3</v>
      </c>
      <c r="FW70" s="23">
        <v>3</v>
      </c>
      <c r="FX70" s="23">
        <v>9</v>
      </c>
      <c r="FY70" s="23">
        <v>7</v>
      </c>
      <c r="FZ70" s="23">
        <v>7</v>
      </c>
      <c r="GA70" s="23">
        <v>9</v>
      </c>
      <c r="GB70" s="23">
        <v>5</v>
      </c>
      <c r="GC70" s="30">
        <f t="shared" si="222"/>
        <v>67</v>
      </c>
      <c r="GD70" s="23">
        <v>7</v>
      </c>
      <c r="GE70" s="23">
        <v>7</v>
      </c>
      <c r="GF70" s="23">
        <v>5</v>
      </c>
      <c r="GG70" s="23">
        <v>3</v>
      </c>
      <c r="GH70" s="23">
        <v>4</v>
      </c>
      <c r="GI70" s="23">
        <v>8</v>
      </c>
      <c r="GJ70" s="23">
        <v>1</v>
      </c>
      <c r="GK70" s="23">
        <v>4</v>
      </c>
      <c r="GL70" s="23">
        <v>2</v>
      </c>
      <c r="GM70" s="23">
        <v>8</v>
      </c>
      <c r="GN70" s="23">
        <v>4</v>
      </c>
      <c r="GO70" s="23">
        <v>9</v>
      </c>
      <c r="GP70" s="30">
        <f t="shared" si="223"/>
        <v>62</v>
      </c>
      <c r="GQ70" s="23">
        <v>1</v>
      </c>
      <c r="GR70" s="23">
        <v>1</v>
      </c>
      <c r="GS70" s="23">
        <v>2</v>
      </c>
      <c r="GT70" s="23">
        <v>4</v>
      </c>
      <c r="GU70" s="23">
        <v>5</v>
      </c>
      <c r="GV70" s="23">
        <v>7</v>
      </c>
      <c r="GW70" s="23">
        <v>2</v>
      </c>
      <c r="GX70" s="23">
        <v>3</v>
      </c>
      <c r="GY70" s="23">
        <v>2</v>
      </c>
      <c r="GZ70" s="23">
        <v>5</v>
      </c>
      <c r="HA70" s="23">
        <v>3</v>
      </c>
      <c r="HB70" s="23">
        <v>5</v>
      </c>
      <c r="HC70" s="29">
        <f t="shared" si="224"/>
        <v>40</v>
      </c>
      <c r="HD70" s="23">
        <v>2</v>
      </c>
      <c r="HE70" s="23">
        <v>4</v>
      </c>
      <c r="HF70" s="23">
        <v>5</v>
      </c>
      <c r="HG70" s="23">
        <v>6</v>
      </c>
      <c r="HH70" s="23">
        <v>15</v>
      </c>
      <c r="HI70" s="23">
        <v>4</v>
      </c>
      <c r="HJ70" s="23">
        <v>3</v>
      </c>
      <c r="HK70" s="23">
        <v>2</v>
      </c>
      <c r="HL70" s="23">
        <v>3</v>
      </c>
      <c r="HM70" s="23">
        <v>4</v>
      </c>
      <c r="HN70" s="23">
        <v>2</v>
      </c>
      <c r="HO70" s="23">
        <v>5</v>
      </c>
      <c r="HP70" s="29">
        <f t="shared" si="225"/>
        <v>55</v>
      </c>
      <c r="HQ70" s="23">
        <v>8</v>
      </c>
      <c r="HR70" s="23">
        <v>5</v>
      </c>
      <c r="HS70" s="23">
        <v>12</v>
      </c>
      <c r="HT70" s="23">
        <v>7</v>
      </c>
      <c r="HU70" s="23">
        <v>5</v>
      </c>
      <c r="HV70" s="23">
        <v>4</v>
      </c>
      <c r="HW70" s="23">
        <v>2</v>
      </c>
      <c r="HX70" s="23">
        <v>6</v>
      </c>
      <c r="HY70" s="23">
        <v>1</v>
      </c>
      <c r="HZ70" s="23">
        <v>10</v>
      </c>
      <c r="IA70" s="23">
        <v>4</v>
      </c>
      <c r="IB70" s="23">
        <v>2</v>
      </c>
      <c r="IC70" s="29">
        <f t="shared" si="226"/>
        <v>66</v>
      </c>
      <c r="ID70" s="23">
        <v>6</v>
      </c>
      <c r="IE70" s="23">
        <v>9</v>
      </c>
      <c r="IF70" s="23">
        <v>7</v>
      </c>
      <c r="IG70" s="23">
        <v>5</v>
      </c>
      <c r="IH70" s="23">
        <v>5</v>
      </c>
      <c r="II70" s="23">
        <v>3</v>
      </c>
      <c r="IJ70" s="23">
        <v>6</v>
      </c>
      <c r="IK70" s="23">
        <v>4</v>
      </c>
      <c r="IL70" s="23">
        <v>6</v>
      </c>
      <c r="IM70" s="23">
        <v>4</v>
      </c>
      <c r="IN70" s="23">
        <v>5</v>
      </c>
      <c r="IO70" s="23">
        <v>5</v>
      </c>
      <c r="IP70" s="29">
        <f t="shared" si="227"/>
        <v>65</v>
      </c>
      <c r="IQ70" s="23">
        <v>4</v>
      </c>
      <c r="IR70" s="23">
        <v>2</v>
      </c>
      <c r="IS70" s="23">
        <v>10</v>
      </c>
      <c r="IT70" s="23">
        <v>4</v>
      </c>
      <c r="IU70" s="23">
        <v>7</v>
      </c>
      <c r="IV70" s="23">
        <v>4</v>
      </c>
      <c r="IW70" s="23">
        <v>8</v>
      </c>
      <c r="IX70" s="23">
        <v>7</v>
      </c>
      <c r="IY70" s="23">
        <v>6</v>
      </c>
      <c r="IZ70" s="23">
        <v>3</v>
      </c>
      <c r="JA70" s="23">
        <v>4</v>
      </c>
      <c r="JB70" s="23">
        <v>4</v>
      </c>
      <c r="JC70" s="29">
        <f t="shared" si="228"/>
        <v>63</v>
      </c>
      <c r="JD70" s="23">
        <v>5</v>
      </c>
      <c r="JE70" s="23">
        <v>9</v>
      </c>
      <c r="JF70" s="23">
        <v>10</v>
      </c>
      <c r="JG70" s="23">
        <v>3</v>
      </c>
      <c r="JH70" s="23">
        <v>6</v>
      </c>
      <c r="JI70" s="23">
        <v>4</v>
      </c>
      <c r="JJ70" s="23">
        <v>4</v>
      </c>
      <c r="JK70" s="23">
        <v>11</v>
      </c>
      <c r="JL70" s="23">
        <v>7</v>
      </c>
      <c r="JM70" s="23">
        <v>7</v>
      </c>
      <c r="JN70" s="23">
        <v>3</v>
      </c>
      <c r="JO70" s="23">
        <v>6</v>
      </c>
      <c r="JP70" s="29">
        <f t="shared" si="229"/>
        <v>75</v>
      </c>
      <c r="JQ70" s="23">
        <v>4</v>
      </c>
      <c r="JR70" s="23">
        <v>5</v>
      </c>
      <c r="JS70" s="23">
        <v>7</v>
      </c>
      <c r="JT70" s="23">
        <v>2</v>
      </c>
      <c r="JU70" s="23">
        <v>2</v>
      </c>
      <c r="JV70" s="23">
        <v>7</v>
      </c>
      <c r="JW70" s="23">
        <v>8</v>
      </c>
      <c r="JX70" s="23">
        <v>1</v>
      </c>
      <c r="JY70" s="23">
        <v>3</v>
      </c>
      <c r="JZ70" s="23">
        <v>4</v>
      </c>
      <c r="KA70" s="23">
        <v>2</v>
      </c>
      <c r="KB70" s="23">
        <v>7</v>
      </c>
      <c r="KC70" s="29">
        <f t="shared" si="230"/>
        <v>52</v>
      </c>
      <c r="KD70" s="23">
        <v>4</v>
      </c>
      <c r="KE70" s="23">
        <v>1</v>
      </c>
      <c r="KF70" s="23">
        <v>8</v>
      </c>
      <c r="KG70" s="23">
        <v>5</v>
      </c>
      <c r="KH70" s="23">
        <v>7</v>
      </c>
      <c r="KI70" s="23">
        <v>1</v>
      </c>
      <c r="KJ70" s="23">
        <v>3</v>
      </c>
      <c r="KK70" s="23">
        <v>3</v>
      </c>
      <c r="KL70" s="23">
        <v>7</v>
      </c>
      <c r="KM70" s="23">
        <v>6</v>
      </c>
      <c r="KN70" s="23">
        <v>4</v>
      </c>
      <c r="KO70" s="23">
        <v>6</v>
      </c>
      <c r="KP70" s="29">
        <f t="shared" si="231"/>
        <v>55</v>
      </c>
      <c r="KQ70" s="23">
        <v>3</v>
      </c>
      <c r="KR70" s="23">
        <v>3</v>
      </c>
      <c r="KS70" s="23">
        <v>11</v>
      </c>
      <c r="KT70" s="23">
        <v>7</v>
      </c>
      <c r="KU70" s="23">
        <v>5</v>
      </c>
      <c r="KV70" s="153">
        <v>6</v>
      </c>
      <c r="KW70" s="23">
        <v>0</v>
      </c>
      <c r="KX70" s="23">
        <v>6</v>
      </c>
      <c r="KY70" s="23">
        <v>4</v>
      </c>
      <c r="KZ70" s="23">
        <v>3</v>
      </c>
      <c r="LA70" s="23">
        <v>8</v>
      </c>
      <c r="LB70" s="23">
        <v>5</v>
      </c>
      <c r="LC70" s="29">
        <f t="shared" si="232"/>
        <v>61</v>
      </c>
      <c r="LD70" s="23">
        <v>3</v>
      </c>
      <c r="LE70" s="23">
        <v>2</v>
      </c>
      <c r="LF70" s="23">
        <v>9</v>
      </c>
      <c r="LG70" s="23">
        <v>3</v>
      </c>
      <c r="LH70" s="23">
        <v>9</v>
      </c>
      <c r="LI70" s="23">
        <v>9</v>
      </c>
      <c r="LJ70" s="23">
        <v>9</v>
      </c>
      <c r="LK70" s="23">
        <v>9</v>
      </c>
      <c r="LL70" s="23">
        <v>14</v>
      </c>
      <c r="LM70" s="23">
        <v>6</v>
      </c>
      <c r="LN70" s="23">
        <v>4</v>
      </c>
      <c r="LO70" s="23">
        <v>11</v>
      </c>
      <c r="LP70" s="29">
        <f t="shared" si="233"/>
        <v>88</v>
      </c>
      <c r="LQ70" s="169">
        <v>4</v>
      </c>
      <c r="LR70" s="169">
        <v>3</v>
      </c>
      <c r="LS70" s="169">
        <v>3</v>
      </c>
      <c r="LT70" s="169">
        <v>3</v>
      </c>
      <c r="LU70" s="169">
        <v>8</v>
      </c>
      <c r="LV70" s="169">
        <v>1</v>
      </c>
      <c r="LW70" s="169">
        <v>8</v>
      </c>
      <c r="LX70" s="169">
        <v>4</v>
      </c>
      <c r="LY70" s="169">
        <v>4</v>
      </c>
      <c r="LZ70" s="169">
        <v>2</v>
      </c>
      <c r="MA70" s="169">
        <v>1</v>
      </c>
      <c r="MB70" s="169">
        <v>2</v>
      </c>
      <c r="MC70" s="29">
        <f t="shared" si="234"/>
        <v>43</v>
      </c>
      <c r="MD70" s="169">
        <v>8</v>
      </c>
      <c r="ME70" s="169">
        <v>6</v>
      </c>
      <c r="MF70" s="169">
        <v>6</v>
      </c>
      <c r="MG70" s="169">
        <v>3</v>
      </c>
      <c r="MH70" s="169">
        <v>7</v>
      </c>
      <c r="MI70" s="169">
        <v>7</v>
      </c>
      <c r="MJ70" s="169">
        <v>8</v>
      </c>
      <c r="MK70" s="169"/>
      <c r="ML70" s="169"/>
      <c r="MM70" s="169"/>
      <c r="MN70" s="169"/>
      <c r="MO70" s="169"/>
      <c r="MP70" s="29">
        <f t="shared" si="235"/>
        <v>45</v>
      </c>
    </row>
    <row r="71" spans="1:354" x14ac:dyDescent="0.25">
      <c r="A71" s="184"/>
      <c r="B71" s="185"/>
      <c r="C71" s="96" t="s">
        <v>109</v>
      </c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8">
        <f t="shared" si="209"/>
        <v>0</v>
      </c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8">
        <f t="shared" si="210"/>
        <v>0</v>
      </c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8">
        <f t="shared" si="211"/>
        <v>0</v>
      </c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9">
        <f t="shared" si="212"/>
        <v>0</v>
      </c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9">
        <f t="shared" si="213"/>
        <v>0</v>
      </c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9">
        <f t="shared" si="214"/>
        <v>0</v>
      </c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9">
        <f t="shared" si="215"/>
        <v>0</v>
      </c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9">
        <f t="shared" si="216"/>
        <v>0</v>
      </c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9">
        <f t="shared" si="217"/>
        <v>0</v>
      </c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9">
        <f t="shared" si="218"/>
        <v>0</v>
      </c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9">
        <f t="shared" si="219"/>
        <v>0</v>
      </c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9">
        <f t="shared" si="220"/>
        <v>0</v>
      </c>
      <c r="FD71" s="23">
        <v>6</v>
      </c>
      <c r="FE71" s="23">
        <v>11</v>
      </c>
      <c r="FF71" s="23">
        <v>12</v>
      </c>
      <c r="FG71" s="23">
        <v>11</v>
      </c>
      <c r="FH71" s="23">
        <v>9</v>
      </c>
      <c r="FI71" s="23">
        <v>15</v>
      </c>
      <c r="FJ71" s="23">
        <v>23</v>
      </c>
      <c r="FK71" s="23">
        <v>12</v>
      </c>
      <c r="FL71" s="23">
        <v>6</v>
      </c>
      <c r="FM71" s="23">
        <v>22</v>
      </c>
      <c r="FN71" s="23">
        <v>12</v>
      </c>
      <c r="FO71" s="23">
        <v>14</v>
      </c>
      <c r="FP71" s="28">
        <f t="shared" si="221"/>
        <v>153</v>
      </c>
      <c r="FQ71" s="23">
        <v>14</v>
      </c>
      <c r="FR71" s="23">
        <v>14</v>
      </c>
      <c r="FS71" s="23">
        <v>19</v>
      </c>
      <c r="FT71" s="23">
        <v>8</v>
      </c>
      <c r="FU71" s="23">
        <v>11</v>
      </c>
      <c r="FV71" s="23">
        <v>13</v>
      </c>
      <c r="FW71" s="23">
        <v>10</v>
      </c>
      <c r="FX71" s="23">
        <v>8</v>
      </c>
      <c r="FY71" s="23">
        <v>14</v>
      </c>
      <c r="FZ71" s="23">
        <v>24</v>
      </c>
      <c r="GA71" s="23">
        <v>7</v>
      </c>
      <c r="GB71" s="23">
        <v>13</v>
      </c>
      <c r="GC71" s="30">
        <f t="shared" si="222"/>
        <v>155</v>
      </c>
      <c r="GD71" s="23">
        <v>17</v>
      </c>
      <c r="GE71" s="23">
        <v>10</v>
      </c>
      <c r="GF71" s="23">
        <v>8</v>
      </c>
      <c r="GG71" s="23">
        <v>18</v>
      </c>
      <c r="GH71" s="23">
        <v>9</v>
      </c>
      <c r="GI71" s="23">
        <v>9</v>
      </c>
      <c r="GJ71" s="23">
        <v>15</v>
      </c>
      <c r="GK71" s="23">
        <v>7</v>
      </c>
      <c r="GL71" s="23">
        <v>25</v>
      </c>
      <c r="GM71" s="23">
        <v>12</v>
      </c>
      <c r="GN71" s="23">
        <v>25</v>
      </c>
      <c r="GO71" s="23">
        <v>14</v>
      </c>
      <c r="GP71" s="30">
        <f t="shared" si="223"/>
        <v>169</v>
      </c>
      <c r="GQ71" s="23">
        <v>14</v>
      </c>
      <c r="GR71" s="23">
        <v>17</v>
      </c>
      <c r="GS71" s="23">
        <v>18</v>
      </c>
      <c r="GT71" s="23">
        <v>11</v>
      </c>
      <c r="GU71" s="23">
        <v>10</v>
      </c>
      <c r="GV71" s="23">
        <v>19</v>
      </c>
      <c r="GW71" s="23">
        <v>11</v>
      </c>
      <c r="GX71" s="23">
        <v>15</v>
      </c>
      <c r="GY71" s="23">
        <v>15</v>
      </c>
      <c r="GZ71" s="23">
        <v>19</v>
      </c>
      <c r="HA71" s="23">
        <v>15</v>
      </c>
      <c r="HB71" s="23">
        <v>22</v>
      </c>
      <c r="HC71" s="29">
        <f t="shared" si="224"/>
        <v>186</v>
      </c>
      <c r="HD71" s="23">
        <v>18</v>
      </c>
      <c r="HE71" s="23">
        <v>15</v>
      </c>
      <c r="HF71" s="23">
        <v>27</v>
      </c>
      <c r="HG71" s="23">
        <v>16</v>
      </c>
      <c r="HH71" s="23">
        <v>10</v>
      </c>
      <c r="HI71" s="23">
        <v>15</v>
      </c>
      <c r="HJ71" s="23">
        <v>7</v>
      </c>
      <c r="HK71" s="23">
        <v>14</v>
      </c>
      <c r="HL71" s="23">
        <v>7</v>
      </c>
      <c r="HM71" s="23">
        <v>20</v>
      </c>
      <c r="HN71" s="23">
        <v>18</v>
      </c>
      <c r="HO71" s="23">
        <v>18</v>
      </c>
      <c r="HP71" s="29">
        <f t="shared" si="225"/>
        <v>185</v>
      </c>
      <c r="HQ71" s="23">
        <v>15</v>
      </c>
      <c r="HR71" s="23">
        <v>31</v>
      </c>
      <c r="HS71" s="23">
        <v>20</v>
      </c>
      <c r="HT71" s="23">
        <v>16</v>
      </c>
      <c r="HU71" s="23">
        <v>22</v>
      </c>
      <c r="HV71" s="23">
        <v>12</v>
      </c>
      <c r="HW71" s="23">
        <v>19</v>
      </c>
      <c r="HX71" s="23">
        <v>18</v>
      </c>
      <c r="HY71" s="23">
        <v>20</v>
      </c>
      <c r="HZ71" s="23">
        <v>18</v>
      </c>
      <c r="IA71" s="23">
        <v>12</v>
      </c>
      <c r="IB71" s="23">
        <v>10</v>
      </c>
      <c r="IC71" s="29">
        <f t="shared" si="226"/>
        <v>213</v>
      </c>
      <c r="ID71" s="23">
        <v>16</v>
      </c>
      <c r="IE71" s="23">
        <v>16</v>
      </c>
      <c r="IF71" s="23">
        <v>30</v>
      </c>
      <c r="IG71" s="23">
        <v>20</v>
      </c>
      <c r="IH71" s="23">
        <v>17</v>
      </c>
      <c r="II71" s="23">
        <v>19</v>
      </c>
      <c r="IJ71" s="23">
        <v>20</v>
      </c>
      <c r="IK71" s="23">
        <v>13</v>
      </c>
      <c r="IL71" s="23">
        <v>16</v>
      </c>
      <c r="IM71" s="23">
        <v>31</v>
      </c>
      <c r="IN71" s="23">
        <v>22</v>
      </c>
      <c r="IO71" s="23">
        <v>18</v>
      </c>
      <c r="IP71" s="29">
        <f t="shared" si="227"/>
        <v>238</v>
      </c>
      <c r="IQ71" s="23">
        <v>18</v>
      </c>
      <c r="IR71" s="23">
        <v>20</v>
      </c>
      <c r="IS71" s="23">
        <v>29</v>
      </c>
      <c r="IT71" s="23">
        <v>20</v>
      </c>
      <c r="IU71" s="23">
        <v>18</v>
      </c>
      <c r="IV71" s="23">
        <v>12</v>
      </c>
      <c r="IW71" s="23">
        <v>24</v>
      </c>
      <c r="IX71" s="23">
        <v>19</v>
      </c>
      <c r="IY71" s="23">
        <v>21</v>
      </c>
      <c r="IZ71" s="23">
        <v>21</v>
      </c>
      <c r="JA71" s="23">
        <v>20</v>
      </c>
      <c r="JB71" s="23">
        <v>34</v>
      </c>
      <c r="JC71" s="29">
        <f t="shared" si="228"/>
        <v>256</v>
      </c>
      <c r="JD71" s="23">
        <v>20</v>
      </c>
      <c r="JE71" s="23">
        <v>29</v>
      </c>
      <c r="JF71" s="23">
        <v>12</v>
      </c>
      <c r="JG71" s="23">
        <v>18</v>
      </c>
      <c r="JH71" s="23">
        <v>16</v>
      </c>
      <c r="JI71" s="23">
        <v>19</v>
      </c>
      <c r="JJ71" s="23">
        <v>25</v>
      </c>
      <c r="JK71" s="23">
        <v>14</v>
      </c>
      <c r="JL71" s="23">
        <v>20</v>
      </c>
      <c r="JM71" s="23">
        <v>23</v>
      </c>
      <c r="JN71" s="23">
        <v>24</v>
      </c>
      <c r="JO71" s="23">
        <v>24</v>
      </c>
      <c r="JP71" s="29">
        <f t="shared" si="229"/>
        <v>244</v>
      </c>
      <c r="JQ71" s="23">
        <v>8</v>
      </c>
      <c r="JR71" s="23">
        <v>13</v>
      </c>
      <c r="JS71" s="23">
        <v>10</v>
      </c>
      <c r="JT71" s="23">
        <v>6</v>
      </c>
      <c r="JU71" s="23">
        <v>0</v>
      </c>
      <c r="JV71" s="23">
        <v>16</v>
      </c>
      <c r="JW71" s="23">
        <v>21</v>
      </c>
      <c r="JX71" s="23">
        <v>14</v>
      </c>
      <c r="JY71" s="23">
        <v>25</v>
      </c>
      <c r="JZ71" s="23">
        <v>13</v>
      </c>
      <c r="KA71" s="23">
        <v>18</v>
      </c>
      <c r="KB71" s="23">
        <v>32</v>
      </c>
      <c r="KC71" s="29">
        <f t="shared" si="230"/>
        <v>176</v>
      </c>
      <c r="KD71" s="23">
        <v>4</v>
      </c>
      <c r="KE71" s="23">
        <v>6</v>
      </c>
      <c r="KF71" s="23">
        <v>22</v>
      </c>
      <c r="KG71" s="23">
        <v>16</v>
      </c>
      <c r="KH71" s="23">
        <v>24</v>
      </c>
      <c r="KI71" s="23">
        <v>18</v>
      </c>
      <c r="KJ71" s="23">
        <v>15</v>
      </c>
      <c r="KK71" s="23">
        <v>15</v>
      </c>
      <c r="KL71" s="23">
        <v>19</v>
      </c>
      <c r="KM71" s="23">
        <v>13</v>
      </c>
      <c r="KN71" s="23">
        <v>19</v>
      </c>
      <c r="KO71" s="23">
        <v>28</v>
      </c>
      <c r="KP71" s="29">
        <f t="shared" si="231"/>
        <v>199</v>
      </c>
      <c r="KQ71" s="23">
        <v>15</v>
      </c>
      <c r="KR71" s="23">
        <v>17</v>
      </c>
      <c r="KS71" s="23">
        <v>12</v>
      </c>
      <c r="KT71" s="23">
        <v>11</v>
      </c>
      <c r="KU71" s="23">
        <v>28</v>
      </c>
      <c r="KV71" s="153">
        <v>7</v>
      </c>
      <c r="KW71" s="23">
        <v>3</v>
      </c>
      <c r="KX71" s="23">
        <v>24</v>
      </c>
      <c r="KY71" s="23">
        <v>40</v>
      </c>
      <c r="KZ71" s="23">
        <v>19</v>
      </c>
      <c r="LA71" s="23">
        <v>30</v>
      </c>
      <c r="LB71" s="23">
        <v>29</v>
      </c>
      <c r="LC71" s="29">
        <f t="shared" si="232"/>
        <v>235</v>
      </c>
      <c r="LD71" s="23">
        <v>19</v>
      </c>
      <c r="LE71" s="23">
        <v>15</v>
      </c>
      <c r="LF71" s="23">
        <v>16</v>
      </c>
      <c r="LG71" s="23">
        <v>6</v>
      </c>
      <c r="LH71" s="23">
        <v>40</v>
      </c>
      <c r="LI71" s="23">
        <v>25</v>
      </c>
      <c r="LJ71" s="23">
        <v>17</v>
      </c>
      <c r="LK71" s="23">
        <v>17</v>
      </c>
      <c r="LL71" s="23">
        <v>22</v>
      </c>
      <c r="LM71" s="23">
        <v>22</v>
      </c>
      <c r="LN71" s="23">
        <v>18</v>
      </c>
      <c r="LO71" s="23">
        <v>14</v>
      </c>
      <c r="LP71" s="29">
        <f t="shared" si="233"/>
        <v>231</v>
      </c>
      <c r="LQ71" s="169">
        <v>14</v>
      </c>
      <c r="LR71" s="169">
        <v>11</v>
      </c>
      <c r="LS71" s="169">
        <v>15</v>
      </c>
      <c r="LT71" s="169">
        <v>0</v>
      </c>
      <c r="LU71" s="169">
        <v>31</v>
      </c>
      <c r="LV71" s="169">
        <v>18</v>
      </c>
      <c r="LW71" s="169">
        <v>29</v>
      </c>
      <c r="LX71" s="169">
        <v>29</v>
      </c>
      <c r="LY71" s="169">
        <v>13</v>
      </c>
      <c r="LZ71" s="169">
        <v>0</v>
      </c>
      <c r="MA71" s="169">
        <v>0</v>
      </c>
      <c r="MB71" s="169">
        <v>18</v>
      </c>
      <c r="MC71" s="29">
        <f t="shared" si="234"/>
        <v>178</v>
      </c>
      <c r="MD71" s="169">
        <v>27</v>
      </c>
      <c r="ME71" s="169">
        <v>26</v>
      </c>
      <c r="MF71" s="169">
        <v>21</v>
      </c>
      <c r="MG71" s="169">
        <v>16</v>
      </c>
      <c r="MH71" s="169">
        <v>18</v>
      </c>
      <c r="MI71" s="169">
        <v>21</v>
      </c>
      <c r="MJ71" s="169">
        <v>28</v>
      </c>
      <c r="MK71" s="169"/>
      <c r="ML71" s="169"/>
      <c r="MM71" s="169"/>
      <c r="MN71" s="169"/>
      <c r="MO71" s="169"/>
      <c r="MP71" s="29">
        <f t="shared" si="235"/>
        <v>157</v>
      </c>
    </row>
    <row r="72" spans="1:354" x14ac:dyDescent="0.25">
      <c r="A72" s="184"/>
      <c r="B72" s="185"/>
      <c r="C72" s="96" t="s">
        <v>110</v>
      </c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8">
        <f t="shared" si="209"/>
        <v>0</v>
      </c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8">
        <f t="shared" si="210"/>
        <v>0</v>
      </c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8">
        <f t="shared" si="211"/>
        <v>0</v>
      </c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9">
        <f t="shared" si="212"/>
        <v>0</v>
      </c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9">
        <f t="shared" si="213"/>
        <v>0</v>
      </c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9">
        <f t="shared" si="214"/>
        <v>0</v>
      </c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9">
        <f t="shared" si="215"/>
        <v>0</v>
      </c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9">
        <f t="shared" si="216"/>
        <v>0</v>
      </c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9">
        <f t="shared" si="217"/>
        <v>0</v>
      </c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9">
        <f t="shared" si="218"/>
        <v>0</v>
      </c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9">
        <f t="shared" si="219"/>
        <v>0</v>
      </c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9">
        <f t="shared" si="220"/>
        <v>0</v>
      </c>
      <c r="FD72" s="23">
        <v>15</v>
      </c>
      <c r="FE72" s="23">
        <v>7</v>
      </c>
      <c r="FF72" s="23">
        <v>10</v>
      </c>
      <c r="FG72" s="23">
        <v>6</v>
      </c>
      <c r="FH72" s="23">
        <v>7</v>
      </c>
      <c r="FI72" s="23">
        <v>10</v>
      </c>
      <c r="FJ72" s="23">
        <v>9</v>
      </c>
      <c r="FK72" s="23">
        <v>9</v>
      </c>
      <c r="FL72" s="23">
        <v>6</v>
      </c>
      <c r="FM72" s="23">
        <v>7</v>
      </c>
      <c r="FN72" s="23">
        <v>5</v>
      </c>
      <c r="FO72" s="23">
        <v>8</v>
      </c>
      <c r="FP72" s="28">
        <f t="shared" si="221"/>
        <v>99</v>
      </c>
      <c r="FQ72" s="23">
        <v>10</v>
      </c>
      <c r="FR72" s="23">
        <v>14</v>
      </c>
      <c r="FS72" s="23">
        <v>5</v>
      </c>
      <c r="FT72" s="23">
        <v>8</v>
      </c>
      <c r="FU72" s="23">
        <v>8</v>
      </c>
      <c r="FV72" s="23">
        <v>8</v>
      </c>
      <c r="FW72" s="23">
        <v>9</v>
      </c>
      <c r="FX72" s="23">
        <v>6</v>
      </c>
      <c r="FY72" s="23">
        <v>12</v>
      </c>
      <c r="FZ72" s="23">
        <v>8</v>
      </c>
      <c r="GA72" s="23">
        <v>10</v>
      </c>
      <c r="GB72" s="23">
        <v>15</v>
      </c>
      <c r="GC72" s="30">
        <f t="shared" si="222"/>
        <v>113</v>
      </c>
      <c r="GD72" s="23">
        <v>8</v>
      </c>
      <c r="GE72" s="23">
        <v>9</v>
      </c>
      <c r="GF72" s="23">
        <v>5</v>
      </c>
      <c r="GG72" s="23">
        <v>8</v>
      </c>
      <c r="GH72" s="23">
        <v>7</v>
      </c>
      <c r="GI72" s="23">
        <v>13</v>
      </c>
      <c r="GJ72" s="23">
        <v>6</v>
      </c>
      <c r="GK72" s="23">
        <v>8</v>
      </c>
      <c r="GL72" s="23">
        <v>21</v>
      </c>
      <c r="GM72" s="23">
        <v>6</v>
      </c>
      <c r="GN72" s="23">
        <v>13</v>
      </c>
      <c r="GO72" s="23">
        <v>10</v>
      </c>
      <c r="GP72" s="30">
        <f t="shared" si="223"/>
        <v>114</v>
      </c>
      <c r="GQ72" s="23">
        <v>9</v>
      </c>
      <c r="GR72" s="23">
        <v>6</v>
      </c>
      <c r="GS72" s="23">
        <v>4</v>
      </c>
      <c r="GT72" s="23">
        <v>12</v>
      </c>
      <c r="GU72" s="23">
        <v>11</v>
      </c>
      <c r="GV72" s="23">
        <v>7</v>
      </c>
      <c r="GW72" s="23">
        <v>11</v>
      </c>
      <c r="GX72" s="23">
        <v>15</v>
      </c>
      <c r="GY72" s="23">
        <v>16</v>
      </c>
      <c r="GZ72" s="23">
        <v>12</v>
      </c>
      <c r="HA72" s="23">
        <v>4</v>
      </c>
      <c r="HB72" s="23">
        <v>15</v>
      </c>
      <c r="HC72" s="29">
        <f t="shared" si="224"/>
        <v>122</v>
      </c>
      <c r="HD72" s="23">
        <v>7</v>
      </c>
      <c r="HE72" s="23">
        <v>6</v>
      </c>
      <c r="HF72" s="23">
        <v>8</v>
      </c>
      <c r="HG72" s="23">
        <v>10</v>
      </c>
      <c r="HH72" s="23">
        <v>13</v>
      </c>
      <c r="HI72" s="23">
        <v>6</v>
      </c>
      <c r="HJ72" s="23">
        <v>5</v>
      </c>
      <c r="HK72" s="23">
        <v>7</v>
      </c>
      <c r="HL72" s="23">
        <v>11</v>
      </c>
      <c r="HM72" s="23">
        <v>16</v>
      </c>
      <c r="HN72" s="23">
        <v>9</v>
      </c>
      <c r="HO72" s="23">
        <v>19</v>
      </c>
      <c r="HP72" s="29">
        <f t="shared" si="225"/>
        <v>117</v>
      </c>
      <c r="HQ72" s="23">
        <v>12</v>
      </c>
      <c r="HR72" s="23">
        <v>16</v>
      </c>
      <c r="HS72" s="23">
        <v>15</v>
      </c>
      <c r="HT72" s="23">
        <v>18</v>
      </c>
      <c r="HU72" s="23">
        <v>14</v>
      </c>
      <c r="HV72" s="23">
        <v>13</v>
      </c>
      <c r="HW72" s="23">
        <v>9</v>
      </c>
      <c r="HX72" s="23">
        <v>10</v>
      </c>
      <c r="HY72" s="23">
        <v>9</v>
      </c>
      <c r="HZ72" s="23">
        <v>13</v>
      </c>
      <c r="IA72" s="23">
        <v>13</v>
      </c>
      <c r="IB72" s="23">
        <v>8</v>
      </c>
      <c r="IC72" s="29">
        <f t="shared" si="226"/>
        <v>150</v>
      </c>
      <c r="ID72" s="23">
        <v>11</v>
      </c>
      <c r="IE72" s="23">
        <v>8</v>
      </c>
      <c r="IF72" s="23">
        <v>9</v>
      </c>
      <c r="IG72" s="23">
        <v>13</v>
      </c>
      <c r="IH72" s="23">
        <v>8</v>
      </c>
      <c r="II72" s="23">
        <v>10</v>
      </c>
      <c r="IJ72" s="23">
        <v>14</v>
      </c>
      <c r="IK72" s="23">
        <v>9</v>
      </c>
      <c r="IL72" s="23">
        <v>12</v>
      </c>
      <c r="IM72" s="23">
        <v>16</v>
      </c>
      <c r="IN72" s="23">
        <v>7</v>
      </c>
      <c r="IO72" s="23">
        <v>15</v>
      </c>
      <c r="IP72" s="29">
        <f t="shared" si="227"/>
        <v>132</v>
      </c>
      <c r="IQ72" s="23">
        <v>8</v>
      </c>
      <c r="IR72" s="23">
        <v>11</v>
      </c>
      <c r="IS72" s="23">
        <v>34</v>
      </c>
      <c r="IT72" s="23">
        <v>10</v>
      </c>
      <c r="IU72" s="23">
        <v>12</v>
      </c>
      <c r="IV72" s="23">
        <v>13</v>
      </c>
      <c r="IW72" s="23">
        <v>11</v>
      </c>
      <c r="IX72" s="23">
        <v>13</v>
      </c>
      <c r="IY72" s="23">
        <v>12</v>
      </c>
      <c r="IZ72" s="23">
        <v>19</v>
      </c>
      <c r="JA72" s="23">
        <v>12</v>
      </c>
      <c r="JB72" s="23">
        <v>20</v>
      </c>
      <c r="JC72" s="29">
        <f t="shared" si="228"/>
        <v>175</v>
      </c>
      <c r="JD72" s="23">
        <v>6</v>
      </c>
      <c r="JE72" s="23">
        <v>8</v>
      </c>
      <c r="JF72" s="23">
        <v>11</v>
      </c>
      <c r="JG72" s="23">
        <v>10</v>
      </c>
      <c r="JH72" s="23">
        <v>9</v>
      </c>
      <c r="JI72" s="23">
        <v>10</v>
      </c>
      <c r="JJ72" s="23">
        <v>13</v>
      </c>
      <c r="JK72" s="23">
        <v>6</v>
      </c>
      <c r="JL72" s="23">
        <v>7</v>
      </c>
      <c r="JM72" s="23">
        <v>14</v>
      </c>
      <c r="JN72" s="23">
        <v>5</v>
      </c>
      <c r="JO72" s="23">
        <v>14</v>
      </c>
      <c r="JP72" s="29">
        <f t="shared" si="229"/>
        <v>113</v>
      </c>
      <c r="JQ72" s="23">
        <v>11</v>
      </c>
      <c r="JR72" s="23">
        <v>14</v>
      </c>
      <c r="JS72" s="23">
        <v>7</v>
      </c>
      <c r="JT72" s="23">
        <v>0</v>
      </c>
      <c r="JU72" s="23">
        <v>4</v>
      </c>
      <c r="JV72" s="23">
        <v>11</v>
      </c>
      <c r="JW72" s="23">
        <v>22</v>
      </c>
      <c r="JX72" s="23">
        <v>13</v>
      </c>
      <c r="JY72" s="23">
        <v>16</v>
      </c>
      <c r="JZ72" s="23">
        <v>12</v>
      </c>
      <c r="KA72" s="23">
        <v>14</v>
      </c>
      <c r="KB72" s="23">
        <v>13</v>
      </c>
      <c r="KC72" s="29">
        <f t="shared" si="230"/>
        <v>137</v>
      </c>
      <c r="KD72" s="23">
        <v>14</v>
      </c>
      <c r="KE72" s="23">
        <v>3</v>
      </c>
      <c r="KF72" s="23">
        <v>17</v>
      </c>
      <c r="KG72" s="23">
        <v>8</v>
      </c>
      <c r="KH72" s="23">
        <v>12</v>
      </c>
      <c r="KI72" s="23">
        <v>10</v>
      </c>
      <c r="KJ72" s="23">
        <v>17</v>
      </c>
      <c r="KK72" s="23">
        <v>11</v>
      </c>
      <c r="KL72" s="23">
        <v>11</v>
      </c>
      <c r="KM72" s="23">
        <v>17</v>
      </c>
      <c r="KN72" s="23">
        <v>17</v>
      </c>
      <c r="KO72" s="23">
        <v>25</v>
      </c>
      <c r="KP72" s="29">
        <f t="shared" si="231"/>
        <v>162</v>
      </c>
      <c r="KQ72" s="23">
        <v>9</v>
      </c>
      <c r="KR72" s="23">
        <v>20</v>
      </c>
      <c r="KS72" s="23">
        <v>18</v>
      </c>
      <c r="KT72" s="23">
        <v>10</v>
      </c>
      <c r="KU72" s="23">
        <v>14</v>
      </c>
      <c r="KV72" s="153">
        <v>6</v>
      </c>
      <c r="KW72" s="23">
        <v>0</v>
      </c>
      <c r="KX72" s="23">
        <v>12</v>
      </c>
      <c r="KY72" s="23">
        <v>15</v>
      </c>
      <c r="KZ72" s="23">
        <v>21</v>
      </c>
      <c r="LA72" s="23">
        <v>14</v>
      </c>
      <c r="LB72" s="23">
        <v>8</v>
      </c>
      <c r="LC72" s="29">
        <f t="shared" si="232"/>
        <v>147</v>
      </c>
      <c r="LD72" s="23">
        <v>8</v>
      </c>
      <c r="LE72" s="23">
        <v>6</v>
      </c>
      <c r="LF72" s="23">
        <v>14</v>
      </c>
      <c r="LG72" s="23">
        <v>10</v>
      </c>
      <c r="LH72" s="23">
        <v>17</v>
      </c>
      <c r="LI72" s="23">
        <v>16</v>
      </c>
      <c r="LJ72" s="23">
        <v>20</v>
      </c>
      <c r="LK72" s="23">
        <v>104</v>
      </c>
      <c r="LL72" s="23">
        <v>18</v>
      </c>
      <c r="LM72" s="23">
        <v>9</v>
      </c>
      <c r="LN72" s="23">
        <v>19</v>
      </c>
      <c r="LO72" s="23">
        <v>169</v>
      </c>
      <c r="LP72" s="29">
        <f t="shared" si="233"/>
        <v>410</v>
      </c>
      <c r="LQ72" s="169">
        <v>13</v>
      </c>
      <c r="LR72" s="169">
        <v>20</v>
      </c>
      <c r="LS72" s="169">
        <v>15</v>
      </c>
      <c r="LT72" s="169">
        <v>16</v>
      </c>
      <c r="LU72" s="169">
        <v>12</v>
      </c>
      <c r="LV72" s="169">
        <v>8</v>
      </c>
      <c r="LW72" s="169">
        <v>14</v>
      </c>
      <c r="LX72" s="169">
        <v>9</v>
      </c>
      <c r="LY72" s="169">
        <v>8</v>
      </c>
      <c r="LZ72" s="169">
        <v>0</v>
      </c>
      <c r="MA72" s="169">
        <v>0</v>
      </c>
      <c r="MB72" s="169">
        <v>8</v>
      </c>
      <c r="MC72" s="29">
        <f t="shared" si="234"/>
        <v>123</v>
      </c>
      <c r="MD72" s="169">
        <v>15</v>
      </c>
      <c r="ME72" s="169">
        <v>21</v>
      </c>
      <c r="MF72" s="169">
        <v>15</v>
      </c>
      <c r="MG72" s="169">
        <v>62</v>
      </c>
      <c r="MH72" s="169">
        <v>9</v>
      </c>
      <c r="MI72" s="169">
        <v>10</v>
      </c>
      <c r="MJ72" s="169">
        <v>13</v>
      </c>
      <c r="MK72" s="169"/>
      <c r="ML72" s="169"/>
      <c r="MM72" s="169"/>
      <c r="MN72" s="169"/>
      <c r="MO72" s="169"/>
      <c r="MP72" s="29">
        <f t="shared" si="235"/>
        <v>145</v>
      </c>
    </row>
    <row r="73" spans="1:354" x14ac:dyDescent="0.25">
      <c r="A73" s="184"/>
      <c r="B73" s="185"/>
      <c r="C73" s="96" t="s">
        <v>111</v>
      </c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8">
        <f t="shared" si="209"/>
        <v>0</v>
      </c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8">
        <f t="shared" si="210"/>
        <v>0</v>
      </c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8">
        <f t="shared" si="211"/>
        <v>0</v>
      </c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9">
        <f t="shared" si="212"/>
        <v>0</v>
      </c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9">
        <f t="shared" si="213"/>
        <v>0</v>
      </c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9">
        <f t="shared" si="214"/>
        <v>0</v>
      </c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9">
        <f t="shared" si="215"/>
        <v>0</v>
      </c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9">
        <f t="shared" si="216"/>
        <v>0</v>
      </c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9">
        <f t="shared" si="217"/>
        <v>0</v>
      </c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9">
        <f t="shared" si="218"/>
        <v>0</v>
      </c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9">
        <f t="shared" si="219"/>
        <v>0</v>
      </c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9">
        <f t="shared" si="220"/>
        <v>0</v>
      </c>
      <c r="FD73" s="23">
        <v>6</v>
      </c>
      <c r="FE73" s="23">
        <v>2</v>
      </c>
      <c r="FF73" s="23">
        <v>6</v>
      </c>
      <c r="FG73" s="23">
        <v>2</v>
      </c>
      <c r="FH73" s="23">
        <v>5</v>
      </c>
      <c r="FI73" s="23">
        <v>5</v>
      </c>
      <c r="FJ73" s="23">
        <v>4</v>
      </c>
      <c r="FK73" s="23">
        <v>1</v>
      </c>
      <c r="FL73" s="23">
        <v>3</v>
      </c>
      <c r="FM73" s="23">
        <v>3</v>
      </c>
      <c r="FN73" s="23">
        <v>6</v>
      </c>
      <c r="FO73" s="23">
        <v>5</v>
      </c>
      <c r="FP73" s="28">
        <f t="shared" si="221"/>
        <v>48</v>
      </c>
      <c r="FQ73" s="23">
        <v>4</v>
      </c>
      <c r="FR73" s="23">
        <v>4</v>
      </c>
      <c r="FS73" s="23">
        <v>5</v>
      </c>
      <c r="FT73" s="23">
        <v>2</v>
      </c>
      <c r="FU73" s="23">
        <v>4</v>
      </c>
      <c r="FV73" s="23">
        <v>1</v>
      </c>
      <c r="FW73" s="23">
        <v>1</v>
      </c>
      <c r="FX73" s="23">
        <v>4</v>
      </c>
      <c r="FY73" s="23">
        <v>1</v>
      </c>
      <c r="FZ73" s="23">
        <v>1</v>
      </c>
      <c r="GA73" s="23">
        <v>2</v>
      </c>
      <c r="GB73" s="23">
        <v>7</v>
      </c>
      <c r="GC73" s="30">
        <f t="shared" si="222"/>
        <v>36</v>
      </c>
      <c r="GD73" s="23">
        <v>3</v>
      </c>
      <c r="GE73" s="23">
        <v>4</v>
      </c>
      <c r="GF73" s="23">
        <v>2</v>
      </c>
      <c r="GG73" s="23">
        <v>4</v>
      </c>
      <c r="GH73" s="23">
        <v>4</v>
      </c>
      <c r="GI73" s="23">
        <v>4</v>
      </c>
      <c r="GJ73" s="23">
        <v>4</v>
      </c>
      <c r="GK73" s="23">
        <v>4</v>
      </c>
      <c r="GL73" s="23">
        <v>4</v>
      </c>
      <c r="GM73" s="23">
        <v>0</v>
      </c>
      <c r="GN73" s="23">
        <v>8</v>
      </c>
      <c r="GO73" s="23">
        <v>7</v>
      </c>
      <c r="GP73" s="30">
        <f t="shared" si="223"/>
        <v>48</v>
      </c>
      <c r="GQ73" s="23">
        <v>6</v>
      </c>
      <c r="GR73" s="23">
        <v>5</v>
      </c>
      <c r="GS73" s="23">
        <v>3</v>
      </c>
      <c r="GT73" s="23">
        <v>3</v>
      </c>
      <c r="GU73" s="23">
        <v>2</v>
      </c>
      <c r="GV73" s="23">
        <v>4</v>
      </c>
      <c r="GW73" s="23">
        <v>0</v>
      </c>
      <c r="GX73" s="23">
        <v>2</v>
      </c>
      <c r="GY73" s="23">
        <v>5</v>
      </c>
      <c r="GZ73" s="23">
        <v>2</v>
      </c>
      <c r="HA73" s="23">
        <v>10</v>
      </c>
      <c r="HB73" s="23">
        <v>2</v>
      </c>
      <c r="HC73" s="29">
        <f t="shared" si="224"/>
        <v>44</v>
      </c>
      <c r="HD73" s="23">
        <v>2</v>
      </c>
      <c r="HE73" s="23">
        <v>3</v>
      </c>
      <c r="HF73" s="23">
        <v>1</v>
      </c>
      <c r="HG73" s="23">
        <v>6</v>
      </c>
      <c r="HH73" s="23">
        <v>7</v>
      </c>
      <c r="HI73" s="23">
        <v>3</v>
      </c>
      <c r="HJ73" s="23">
        <v>3</v>
      </c>
      <c r="HK73" s="23">
        <v>5</v>
      </c>
      <c r="HL73" s="23">
        <v>5</v>
      </c>
      <c r="HM73" s="23">
        <v>5</v>
      </c>
      <c r="HN73" s="23">
        <v>7</v>
      </c>
      <c r="HO73" s="23">
        <v>1</v>
      </c>
      <c r="HP73" s="29">
        <f t="shared" si="225"/>
        <v>48</v>
      </c>
      <c r="HQ73" s="23">
        <v>3</v>
      </c>
      <c r="HR73" s="23">
        <v>5</v>
      </c>
      <c r="HS73" s="23">
        <v>5</v>
      </c>
      <c r="HT73" s="23">
        <v>7</v>
      </c>
      <c r="HU73" s="23">
        <v>6</v>
      </c>
      <c r="HV73" s="23">
        <v>6</v>
      </c>
      <c r="HW73" s="23">
        <v>3</v>
      </c>
      <c r="HX73" s="23">
        <v>8</v>
      </c>
      <c r="HY73" s="23">
        <v>3</v>
      </c>
      <c r="HZ73" s="23">
        <v>6</v>
      </c>
      <c r="IA73" s="23">
        <v>5</v>
      </c>
      <c r="IB73" s="23">
        <v>3</v>
      </c>
      <c r="IC73" s="29">
        <f t="shared" si="226"/>
        <v>60</v>
      </c>
      <c r="ID73" s="23">
        <v>5</v>
      </c>
      <c r="IE73" s="23">
        <v>4</v>
      </c>
      <c r="IF73" s="23">
        <v>7</v>
      </c>
      <c r="IG73" s="23">
        <v>4</v>
      </c>
      <c r="IH73" s="23">
        <v>3</v>
      </c>
      <c r="II73" s="23">
        <v>4</v>
      </c>
      <c r="IJ73" s="23">
        <v>5</v>
      </c>
      <c r="IK73" s="23">
        <v>6</v>
      </c>
      <c r="IL73" s="23">
        <v>5</v>
      </c>
      <c r="IM73" s="23">
        <v>9</v>
      </c>
      <c r="IN73" s="23">
        <v>7</v>
      </c>
      <c r="IO73" s="23">
        <v>8</v>
      </c>
      <c r="IP73" s="29">
        <f t="shared" si="227"/>
        <v>67</v>
      </c>
      <c r="IQ73" s="23">
        <v>6</v>
      </c>
      <c r="IR73" s="23">
        <v>6</v>
      </c>
      <c r="IS73" s="23">
        <v>8</v>
      </c>
      <c r="IT73" s="23">
        <v>4</v>
      </c>
      <c r="IU73" s="23">
        <v>5</v>
      </c>
      <c r="IV73" s="23">
        <v>6</v>
      </c>
      <c r="IW73" s="23">
        <v>2</v>
      </c>
      <c r="IX73" s="23">
        <v>9</v>
      </c>
      <c r="IY73" s="23">
        <v>1</v>
      </c>
      <c r="IZ73" s="23">
        <v>7</v>
      </c>
      <c r="JA73" s="23">
        <v>3</v>
      </c>
      <c r="JB73" s="23">
        <v>4</v>
      </c>
      <c r="JC73" s="29">
        <f t="shared" si="228"/>
        <v>61</v>
      </c>
      <c r="JD73" s="23">
        <v>1</v>
      </c>
      <c r="JE73" s="23">
        <v>6</v>
      </c>
      <c r="JF73" s="23">
        <v>5</v>
      </c>
      <c r="JG73" s="23">
        <v>4</v>
      </c>
      <c r="JH73" s="23">
        <v>4</v>
      </c>
      <c r="JI73" s="23">
        <v>0</v>
      </c>
      <c r="JJ73" s="23">
        <v>8</v>
      </c>
      <c r="JK73" s="23">
        <v>6</v>
      </c>
      <c r="JL73" s="23">
        <v>5</v>
      </c>
      <c r="JM73" s="23">
        <v>8</v>
      </c>
      <c r="JN73" s="23">
        <v>8</v>
      </c>
      <c r="JO73" s="23">
        <v>6</v>
      </c>
      <c r="JP73" s="29">
        <f t="shared" si="229"/>
        <v>61</v>
      </c>
      <c r="JQ73" s="23">
        <v>7</v>
      </c>
      <c r="JR73" s="23">
        <v>7</v>
      </c>
      <c r="JS73" s="23">
        <v>4</v>
      </c>
      <c r="JT73" s="23">
        <v>5</v>
      </c>
      <c r="JU73" s="23">
        <v>2</v>
      </c>
      <c r="JV73" s="23">
        <v>8</v>
      </c>
      <c r="JW73" s="23">
        <v>9</v>
      </c>
      <c r="JX73" s="23">
        <v>6</v>
      </c>
      <c r="JY73" s="23">
        <v>8</v>
      </c>
      <c r="JZ73" s="23">
        <v>4</v>
      </c>
      <c r="KA73" s="23">
        <v>6</v>
      </c>
      <c r="KB73" s="23">
        <v>4</v>
      </c>
      <c r="KC73" s="29">
        <f t="shared" si="230"/>
        <v>70</v>
      </c>
      <c r="KD73" s="23">
        <v>4</v>
      </c>
      <c r="KE73" s="23">
        <v>1</v>
      </c>
      <c r="KF73" s="23">
        <v>8</v>
      </c>
      <c r="KG73" s="23">
        <v>7</v>
      </c>
      <c r="KH73" s="23">
        <v>7</v>
      </c>
      <c r="KI73" s="23">
        <v>6</v>
      </c>
      <c r="KJ73" s="23">
        <v>5</v>
      </c>
      <c r="KK73" s="23">
        <v>6</v>
      </c>
      <c r="KL73" s="23">
        <v>2</v>
      </c>
      <c r="KM73" s="23">
        <v>2</v>
      </c>
      <c r="KN73" s="23">
        <v>8</v>
      </c>
      <c r="KO73" s="23">
        <v>10</v>
      </c>
      <c r="KP73" s="29">
        <f t="shared" si="231"/>
        <v>66</v>
      </c>
      <c r="KQ73" s="23">
        <v>3</v>
      </c>
      <c r="KR73" s="23">
        <v>7</v>
      </c>
      <c r="KS73" s="23">
        <v>11</v>
      </c>
      <c r="KT73" s="23">
        <v>6</v>
      </c>
      <c r="KU73" s="23">
        <v>4</v>
      </c>
      <c r="KV73" s="153">
        <v>2</v>
      </c>
      <c r="KW73" s="23">
        <v>2</v>
      </c>
      <c r="KX73" s="23">
        <v>12</v>
      </c>
      <c r="KY73" s="23">
        <v>12</v>
      </c>
      <c r="KZ73" s="23">
        <v>5</v>
      </c>
      <c r="LA73" s="23">
        <v>3</v>
      </c>
      <c r="LB73" s="23">
        <v>3</v>
      </c>
      <c r="LC73" s="29">
        <f t="shared" si="232"/>
        <v>70</v>
      </c>
      <c r="LD73" s="23">
        <v>1</v>
      </c>
      <c r="LE73" s="23">
        <v>1</v>
      </c>
      <c r="LF73" s="23">
        <v>1</v>
      </c>
      <c r="LG73" s="23">
        <v>2</v>
      </c>
      <c r="LH73" s="23">
        <v>6</v>
      </c>
      <c r="LI73" s="23">
        <v>5</v>
      </c>
      <c r="LJ73" s="23">
        <v>5</v>
      </c>
      <c r="LK73" s="23">
        <v>8</v>
      </c>
      <c r="LL73" s="23">
        <v>4</v>
      </c>
      <c r="LM73" s="23">
        <v>5</v>
      </c>
      <c r="LN73" s="23">
        <v>6</v>
      </c>
      <c r="LO73" s="23">
        <v>5</v>
      </c>
      <c r="LP73" s="29">
        <f t="shared" si="233"/>
        <v>49</v>
      </c>
      <c r="LQ73" s="169">
        <v>6</v>
      </c>
      <c r="LR73" s="169">
        <v>6</v>
      </c>
      <c r="LS73" s="169">
        <v>3</v>
      </c>
      <c r="LT73" s="169">
        <v>3</v>
      </c>
      <c r="LU73" s="169">
        <v>5</v>
      </c>
      <c r="LV73" s="169">
        <v>4</v>
      </c>
      <c r="LW73" s="169">
        <v>14</v>
      </c>
      <c r="LX73" s="169">
        <v>8</v>
      </c>
      <c r="LY73" s="169">
        <v>4</v>
      </c>
      <c r="LZ73" s="169">
        <v>0</v>
      </c>
      <c r="MA73" s="169">
        <v>3</v>
      </c>
      <c r="MB73" s="169">
        <v>6</v>
      </c>
      <c r="MC73" s="29">
        <f t="shared" si="234"/>
        <v>62</v>
      </c>
      <c r="MD73" s="169">
        <v>6</v>
      </c>
      <c r="ME73" s="169">
        <v>5</v>
      </c>
      <c r="MF73" s="169">
        <v>6</v>
      </c>
      <c r="MG73" s="169">
        <v>6</v>
      </c>
      <c r="MH73" s="169">
        <v>4</v>
      </c>
      <c r="MI73" s="169">
        <v>9</v>
      </c>
      <c r="MJ73" s="169">
        <v>9</v>
      </c>
      <c r="MK73" s="169"/>
      <c r="ML73" s="169"/>
      <c r="MM73" s="169"/>
      <c r="MN73" s="169"/>
      <c r="MO73" s="169"/>
      <c r="MP73" s="29">
        <f t="shared" si="235"/>
        <v>45</v>
      </c>
    </row>
    <row r="74" spans="1:354" x14ac:dyDescent="0.25">
      <c r="A74" s="184"/>
      <c r="B74" s="185"/>
      <c r="C74" s="96" t="s">
        <v>112</v>
      </c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8">
        <f t="shared" si="209"/>
        <v>0</v>
      </c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8">
        <f t="shared" si="210"/>
        <v>0</v>
      </c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8">
        <f t="shared" si="211"/>
        <v>0</v>
      </c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9">
        <f t="shared" si="212"/>
        <v>0</v>
      </c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9">
        <f t="shared" si="213"/>
        <v>0</v>
      </c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9">
        <f t="shared" si="214"/>
        <v>0</v>
      </c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9">
        <f t="shared" si="215"/>
        <v>0</v>
      </c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9">
        <f t="shared" si="216"/>
        <v>0</v>
      </c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9">
        <f t="shared" si="217"/>
        <v>0</v>
      </c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9">
        <f t="shared" si="218"/>
        <v>0</v>
      </c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9">
        <f t="shared" si="219"/>
        <v>0</v>
      </c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9">
        <f t="shared" si="220"/>
        <v>0</v>
      </c>
      <c r="FD74" s="23">
        <v>6</v>
      </c>
      <c r="FE74" s="23">
        <v>5</v>
      </c>
      <c r="FF74" s="23">
        <v>6</v>
      </c>
      <c r="FG74" s="23">
        <v>9</v>
      </c>
      <c r="FH74" s="23">
        <v>3</v>
      </c>
      <c r="FI74" s="23">
        <v>5</v>
      </c>
      <c r="FJ74" s="23">
        <v>5</v>
      </c>
      <c r="FK74" s="23">
        <v>6</v>
      </c>
      <c r="FL74" s="23">
        <v>3</v>
      </c>
      <c r="FM74" s="23">
        <v>6</v>
      </c>
      <c r="FN74" s="23">
        <v>6</v>
      </c>
      <c r="FO74" s="23">
        <v>7</v>
      </c>
      <c r="FP74" s="28">
        <f t="shared" si="221"/>
        <v>67</v>
      </c>
      <c r="FQ74" s="23">
        <v>7</v>
      </c>
      <c r="FR74" s="23">
        <v>5</v>
      </c>
      <c r="FS74" s="23">
        <v>2</v>
      </c>
      <c r="FT74" s="23">
        <v>8</v>
      </c>
      <c r="FU74" s="23">
        <v>9</v>
      </c>
      <c r="FV74" s="23">
        <v>11</v>
      </c>
      <c r="FW74" s="23">
        <v>3</v>
      </c>
      <c r="FX74" s="23">
        <v>3</v>
      </c>
      <c r="FY74" s="23">
        <v>8</v>
      </c>
      <c r="FZ74" s="23">
        <v>9</v>
      </c>
      <c r="GA74" s="23">
        <v>7</v>
      </c>
      <c r="GB74" s="23">
        <v>7</v>
      </c>
      <c r="GC74" s="30">
        <f t="shared" si="222"/>
        <v>79</v>
      </c>
      <c r="GD74" s="23">
        <v>5</v>
      </c>
      <c r="GE74" s="23">
        <v>9</v>
      </c>
      <c r="GF74" s="23">
        <v>9</v>
      </c>
      <c r="GG74" s="23">
        <v>6</v>
      </c>
      <c r="GH74" s="23">
        <v>2</v>
      </c>
      <c r="GI74" s="23">
        <v>5</v>
      </c>
      <c r="GJ74" s="23">
        <v>6</v>
      </c>
      <c r="GK74" s="23">
        <v>7</v>
      </c>
      <c r="GL74" s="23">
        <v>8</v>
      </c>
      <c r="GM74" s="23">
        <v>11</v>
      </c>
      <c r="GN74" s="23">
        <v>10</v>
      </c>
      <c r="GO74" s="23">
        <v>9</v>
      </c>
      <c r="GP74" s="30">
        <f t="shared" si="223"/>
        <v>87</v>
      </c>
      <c r="GQ74" s="23">
        <v>5</v>
      </c>
      <c r="GR74" s="23">
        <v>5</v>
      </c>
      <c r="GS74" s="23">
        <v>3</v>
      </c>
      <c r="GT74" s="23">
        <v>9</v>
      </c>
      <c r="GU74" s="23">
        <v>9</v>
      </c>
      <c r="GV74" s="23">
        <v>7</v>
      </c>
      <c r="GW74" s="23">
        <v>4</v>
      </c>
      <c r="GX74" s="23">
        <v>6</v>
      </c>
      <c r="GY74" s="23">
        <v>11</v>
      </c>
      <c r="GZ74" s="23">
        <v>6</v>
      </c>
      <c r="HA74" s="23">
        <v>3</v>
      </c>
      <c r="HB74" s="23">
        <v>20</v>
      </c>
      <c r="HC74" s="29">
        <f t="shared" si="224"/>
        <v>88</v>
      </c>
      <c r="HD74" s="23">
        <v>6</v>
      </c>
      <c r="HE74" s="23">
        <v>8</v>
      </c>
      <c r="HF74" s="23">
        <v>16</v>
      </c>
      <c r="HG74" s="23">
        <v>9</v>
      </c>
      <c r="HH74" s="23">
        <v>4</v>
      </c>
      <c r="HI74" s="23">
        <v>5</v>
      </c>
      <c r="HJ74" s="23">
        <v>5</v>
      </c>
      <c r="HK74" s="23">
        <v>5</v>
      </c>
      <c r="HL74" s="23">
        <v>5</v>
      </c>
      <c r="HM74" s="23">
        <v>10</v>
      </c>
      <c r="HN74" s="23">
        <v>10</v>
      </c>
      <c r="HO74" s="23">
        <v>14</v>
      </c>
      <c r="HP74" s="29">
        <f t="shared" si="225"/>
        <v>97</v>
      </c>
      <c r="HQ74" s="23">
        <v>6</v>
      </c>
      <c r="HR74" s="23">
        <v>9</v>
      </c>
      <c r="HS74" s="23">
        <v>16</v>
      </c>
      <c r="HT74" s="23">
        <v>7</v>
      </c>
      <c r="HU74" s="23">
        <v>8</v>
      </c>
      <c r="HV74" s="23">
        <v>7</v>
      </c>
      <c r="HW74" s="23">
        <v>20</v>
      </c>
      <c r="HX74" s="23">
        <v>9</v>
      </c>
      <c r="HY74" s="23">
        <v>7</v>
      </c>
      <c r="HZ74" s="23">
        <v>10</v>
      </c>
      <c r="IA74" s="23">
        <v>7</v>
      </c>
      <c r="IB74" s="23">
        <v>24</v>
      </c>
      <c r="IC74" s="29">
        <f t="shared" si="226"/>
        <v>130</v>
      </c>
      <c r="ID74" s="23">
        <v>12</v>
      </c>
      <c r="IE74" s="23">
        <v>5</v>
      </c>
      <c r="IF74" s="23">
        <v>8</v>
      </c>
      <c r="IG74" s="23">
        <v>9</v>
      </c>
      <c r="IH74" s="23">
        <v>8</v>
      </c>
      <c r="II74" s="23">
        <v>12</v>
      </c>
      <c r="IJ74" s="23">
        <v>62</v>
      </c>
      <c r="IK74" s="23">
        <v>12</v>
      </c>
      <c r="IL74" s="23">
        <v>6</v>
      </c>
      <c r="IM74" s="23">
        <v>11</v>
      </c>
      <c r="IN74" s="23">
        <v>12</v>
      </c>
      <c r="IO74" s="23">
        <v>10</v>
      </c>
      <c r="IP74" s="29">
        <f t="shared" si="227"/>
        <v>167</v>
      </c>
      <c r="IQ74" s="23">
        <v>11</v>
      </c>
      <c r="IR74" s="23">
        <v>21</v>
      </c>
      <c r="IS74" s="23">
        <v>17</v>
      </c>
      <c r="IT74" s="23">
        <v>6</v>
      </c>
      <c r="IU74" s="23">
        <v>20</v>
      </c>
      <c r="IV74" s="23">
        <v>9</v>
      </c>
      <c r="IW74" s="23">
        <v>15</v>
      </c>
      <c r="IX74" s="23">
        <v>8</v>
      </c>
      <c r="IY74" s="23">
        <v>7</v>
      </c>
      <c r="IZ74" s="23">
        <v>10</v>
      </c>
      <c r="JA74" s="23">
        <v>20</v>
      </c>
      <c r="JB74" s="23">
        <v>6</v>
      </c>
      <c r="JC74" s="29">
        <f t="shared" si="228"/>
        <v>150</v>
      </c>
      <c r="JD74" s="23">
        <v>5</v>
      </c>
      <c r="JE74" s="23">
        <v>15</v>
      </c>
      <c r="JF74" s="23">
        <v>10</v>
      </c>
      <c r="JG74" s="23">
        <v>9</v>
      </c>
      <c r="JH74" s="23">
        <v>10</v>
      </c>
      <c r="JI74" s="23">
        <v>8</v>
      </c>
      <c r="JJ74" s="23">
        <v>10</v>
      </c>
      <c r="JK74" s="23">
        <v>6</v>
      </c>
      <c r="JL74" s="23">
        <v>10</v>
      </c>
      <c r="JM74" s="23">
        <v>3</v>
      </c>
      <c r="JN74" s="23">
        <v>11</v>
      </c>
      <c r="JO74" s="23">
        <v>13</v>
      </c>
      <c r="JP74" s="29">
        <f t="shared" si="229"/>
        <v>110</v>
      </c>
      <c r="JQ74" s="23">
        <v>9</v>
      </c>
      <c r="JR74" s="23">
        <v>9</v>
      </c>
      <c r="JS74" s="23">
        <v>9</v>
      </c>
      <c r="JT74" s="23">
        <v>2</v>
      </c>
      <c r="JU74" s="23">
        <v>4</v>
      </c>
      <c r="JV74" s="23">
        <v>12</v>
      </c>
      <c r="JW74" s="23">
        <v>54</v>
      </c>
      <c r="JX74" s="23">
        <v>10</v>
      </c>
      <c r="JY74" s="23">
        <v>11</v>
      </c>
      <c r="JZ74" s="23">
        <v>12</v>
      </c>
      <c r="KA74" s="23">
        <v>9</v>
      </c>
      <c r="KB74" s="23">
        <v>13</v>
      </c>
      <c r="KC74" s="29">
        <f t="shared" si="230"/>
        <v>154</v>
      </c>
      <c r="KD74" s="23">
        <v>7</v>
      </c>
      <c r="KE74" s="23">
        <v>5</v>
      </c>
      <c r="KF74" s="23">
        <v>20</v>
      </c>
      <c r="KG74" s="23">
        <v>16</v>
      </c>
      <c r="KH74" s="23">
        <v>9</v>
      </c>
      <c r="KI74" s="23">
        <v>9</v>
      </c>
      <c r="KJ74" s="23">
        <v>11</v>
      </c>
      <c r="KK74" s="23">
        <v>7</v>
      </c>
      <c r="KL74" s="23">
        <v>7</v>
      </c>
      <c r="KM74" s="23">
        <v>9</v>
      </c>
      <c r="KN74" s="23">
        <v>12</v>
      </c>
      <c r="KO74" s="23">
        <v>7</v>
      </c>
      <c r="KP74" s="29">
        <f t="shared" si="231"/>
        <v>119</v>
      </c>
      <c r="KQ74" s="23">
        <v>8</v>
      </c>
      <c r="KR74" s="23">
        <v>8</v>
      </c>
      <c r="KS74" s="23">
        <v>12</v>
      </c>
      <c r="KT74" s="23">
        <v>11</v>
      </c>
      <c r="KU74" s="23">
        <v>6</v>
      </c>
      <c r="KV74" s="153">
        <v>5</v>
      </c>
      <c r="KW74" s="23">
        <v>2</v>
      </c>
      <c r="KX74" s="23">
        <v>66</v>
      </c>
      <c r="KY74" s="23">
        <v>19</v>
      </c>
      <c r="KZ74" s="23">
        <v>16</v>
      </c>
      <c r="LA74" s="23">
        <v>13</v>
      </c>
      <c r="LB74" s="23">
        <v>14</v>
      </c>
      <c r="LC74" s="29">
        <f t="shared" si="232"/>
        <v>180</v>
      </c>
      <c r="LD74" s="23">
        <v>8</v>
      </c>
      <c r="LE74" s="23">
        <v>3</v>
      </c>
      <c r="LF74" s="23">
        <v>9</v>
      </c>
      <c r="LG74" s="23">
        <v>8</v>
      </c>
      <c r="LH74" s="23">
        <v>19</v>
      </c>
      <c r="LI74" s="23">
        <v>10</v>
      </c>
      <c r="LJ74" s="23">
        <v>13</v>
      </c>
      <c r="LK74" s="23">
        <v>14</v>
      </c>
      <c r="LL74" s="23">
        <v>2</v>
      </c>
      <c r="LM74" s="23">
        <v>11</v>
      </c>
      <c r="LN74" s="23">
        <v>12</v>
      </c>
      <c r="LO74" s="23">
        <v>13</v>
      </c>
      <c r="LP74" s="29">
        <f t="shared" si="233"/>
        <v>122</v>
      </c>
      <c r="LQ74" s="169">
        <v>5</v>
      </c>
      <c r="LR74" s="169">
        <v>8</v>
      </c>
      <c r="LS74" s="169">
        <v>11</v>
      </c>
      <c r="LT74" s="169">
        <v>9</v>
      </c>
      <c r="LU74" s="169">
        <v>12</v>
      </c>
      <c r="LV74" s="169">
        <v>14</v>
      </c>
      <c r="LW74" s="169">
        <v>12</v>
      </c>
      <c r="LX74" s="169">
        <v>18</v>
      </c>
      <c r="LY74" s="169">
        <v>9</v>
      </c>
      <c r="LZ74" s="169">
        <v>0</v>
      </c>
      <c r="MA74" s="169">
        <v>1</v>
      </c>
      <c r="MB74" s="169">
        <v>16</v>
      </c>
      <c r="MC74" s="29">
        <f t="shared" si="234"/>
        <v>115</v>
      </c>
      <c r="MD74" s="169">
        <v>8</v>
      </c>
      <c r="ME74" s="169">
        <v>6</v>
      </c>
      <c r="MF74" s="169">
        <v>15</v>
      </c>
      <c r="MG74" s="169">
        <v>10</v>
      </c>
      <c r="MH74" s="169">
        <v>11</v>
      </c>
      <c r="MI74" s="169">
        <v>9</v>
      </c>
      <c r="MJ74" s="169">
        <v>15</v>
      </c>
      <c r="MK74" s="169"/>
      <c r="ML74" s="169"/>
      <c r="MM74" s="169"/>
      <c r="MN74" s="169"/>
      <c r="MO74" s="169"/>
      <c r="MP74" s="29">
        <f t="shared" si="235"/>
        <v>74</v>
      </c>
    </row>
    <row r="75" spans="1:354" x14ac:dyDescent="0.25">
      <c r="A75" s="184"/>
      <c r="B75" s="185"/>
      <c r="C75" s="96" t="s">
        <v>113</v>
      </c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8">
        <f t="shared" si="209"/>
        <v>0</v>
      </c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8">
        <f t="shared" si="210"/>
        <v>0</v>
      </c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8">
        <f t="shared" si="211"/>
        <v>0</v>
      </c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9">
        <f t="shared" si="212"/>
        <v>0</v>
      </c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9">
        <f t="shared" si="213"/>
        <v>0</v>
      </c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9">
        <f t="shared" si="214"/>
        <v>0</v>
      </c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9">
        <f t="shared" si="215"/>
        <v>0</v>
      </c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9">
        <f t="shared" si="216"/>
        <v>0</v>
      </c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9">
        <f t="shared" si="217"/>
        <v>0</v>
      </c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9">
        <f t="shared" si="218"/>
        <v>0</v>
      </c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9">
        <f t="shared" si="219"/>
        <v>0</v>
      </c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9">
        <f t="shared" si="220"/>
        <v>0</v>
      </c>
      <c r="FD75" s="23">
        <v>2</v>
      </c>
      <c r="FE75" s="23">
        <v>3</v>
      </c>
      <c r="FF75" s="23">
        <v>4</v>
      </c>
      <c r="FG75" s="23">
        <v>4</v>
      </c>
      <c r="FH75" s="23">
        <v>2</v>
      </c>
      <c r="FI75" s="23">
        <v>2</v>
      </c>
      <c r="FJ75" s="23">
        <v>2</v>
      </c>
      <c r="FK75" s="23">
        <v>5</v>
      </c>
      <c r="FL75" s="23">
        <v>3</v>
      </c>
      <c r="FM75" s="23">
        <v>2</v>
      </c>
      <c r="FN75" s="23">
        <v>2</v>
      </c>
      <c r="FO75" s="23">
        <v>1</v>
      </c>
      <c r="FP75" s="28">
        <f t="shared" si="221"/>
        <v>32</v>
      </c>
      <c r="FQ75" s="23">
        <v>2</v>
      </c>
      <c r="FR75" s="23">
        <v>1</v>
      </c>
      <c r="FS75" s="23">
        <v>4</v>
      </c>
      <c r="FT75" s="23">
        <v>5</v>
      </c>
      <c r="FU75" s="23">
        <v>3</v>
      </c>
      <c r="FV75" s="23">
        <v>7</v>
      </c>
      <c r="FW75" s="23">
        <v>3</v>
      </c>
      <c r="FX75" s="23">
        <v>2</v>
      </c>
      <c r="FY75" s="23">
        <v>3</v>
      </c>
      <c r="FZ75" s="23">
        <v>3</v>
      </c>
      <c r="GA75" s="23">
        <v>1</v>
      </c>
      <c r="GB75" s="23">
        <v>3</v>
      </c>
      <c r="GC75" s="30">
        <f t="shared" si="222"/>
        <v>37</v>
      </c>
      <c r="GD75" s="23">
        <v>5</v>
      </c>
      <c r="GE75" s="23">
        <v>1</v>
      </c>
      <c r="GF75" s="23">
        <v>4</v>
      </c>
      <c r="GG75" s="23">
        <v>2</v>
      </c>
      <c r="GH75" s="23">
        <v>3</v>
      </c>
      <c r="GI75" s="23">
        <v>4</v>
      </c>
      <c r="GJ75" s="23">
        <v>0</v>
      </c>
      <c r="GK75" s="23">
        <v>3</v>
      </c>
      <c r="GL75" s="23">
        <v>3</v>
      </c>
      <c r="GM75" s="23">
        <v>4</v>
      </c>
      <c r="GN75" s="23">
        <v>3</v>
      </c>
      <c r="GO75" s="23">
        <v>1</v>
      </c>
      <c r="GP75" s="30">
        <f t="shared" si="223"/>
        <v>33</v>
      </c>
      <c r="GQ75" s="23">
        <v>11</v>
      </c>
      <c r="GR75" s="23">
        <v>3</v>
      </c>
      <c r="GS75" s="23">
        <v>2</v>
      </c>
      <c r="GT75" s="23">
        <v>3</v>
      </c>
      <c r="GU75" s="23">
        <v>3</v>
      </c>
      <c r="GV75" s="23">
        <v>1</v>
      </c>
      <c r="GW75" s="23">
        <v>3</v>
      </c>
      <c r="GX75" s="23">
        <v>3</v>
      </c>
      <c r="GY75" s="23">
        <v>6</v>
      </c>
      <c r="GZ75" s="23">
        <v>4</v>
      </c>
      <c r="HA75" s="23">
        <v>2</v>
      </c>
      <c r="HB75" s="23">
        <v>4</v>
      </c>
      <c r="HC75" s="29">
        <f t="shared" si="224"/>
        <v>45</v>
      </c>
      <c r="HD75" s="23">
        <v>3</v>
      </c>
      <c r="HE75" s="23">
        <v>2</v>
      </c>
      <c r="HF75" s="23">
        <v>7</v>
      </c>
      <c r="HG75" s="23">
        <v>6</v>
      </c>
      <c r="HH75" s="23">
        <v>1</v>
      </c>
      <c r="HI75" s="23">
        <v>11</v>
      </c>
      <c r="HJ75" s="23">
        <v>1</v>
      </c>
      <c r="HK75" s="23">
        <v>4</v>
      </c>
      <c r="HL75" s="23">
        <v>1</v>
      </c>
      <c r="HM75" s="23">
        <v>5</v>
      </c>
      <c r="HN75" s="23">
        <v>6</v>
      </c>
      <c r="HO75" s="23">
        <v>7</v>
      </c>
      <c r="HP75" s="29">
        <f t="shared" si="225"/>
        <v>54</v>
      </c>
      <c r="HQ75" s="23">
        <v>2</v>
      </c>
      <c r="HR75" s="23">
        <v>7</v>
      </c>
      <c r="HS75" s="23">
        <v>6</v>
      </c>
      <c r="HT75" s="23">
        <v>3</v>
      </c>
      <c r="HU75" s="23">
        <v>3</v>
      </c>
      <c r="HV75" s="23">
        <v>3</v>
      </c>
      <c r="HW75" s="23">
        <v>3</v>
      </c>
      <c r="HX75" s="23">
        <v>5</v>
      </c>
      <c r="HY75" s="23">
        <v>4</v>
      </c>
      <c r="HZ75" s="23">
        <v>2</v>
      </c>
      <c r="IA75" s="23">
        <v>2</v>
      </c>
      <c r="IB75" s="23">
        <v>8</v>
      </c>
      <c r="IC75" s="29">
        <f t="shared" si="226"/>
        <v>48</v>
      </c>
      <c r="ID75" s="23">
        <v>7</v>
      </c>
      <c r="IE75" s="23">
        <v>4</v>
      </c>
      <c r="IF75" s="23">
        <v>11</v>
      </c>
      <c r="IG75" s="23">
        <v>4</v>
      </c>
      <c r="IH75" s="23">
        <v>7</v>
      </c>
      <c r="II75" s="23">
        <v>5</v>
      </c>
      <c r="IJ75" s="23">
        <v>4</v>
      </c>
      <c r="IK75" s="23">
        <v>29</v>
      </c>
      <c r="IL75" s="23">
        <v>5</v>
      </c>
      <c r="IM75" s="23">
        <v>5</v>
      </c>
      <c r="IN75" s="23">
        <v>3</v>
      </c>
      <c r="IO75" s="23">
        <v>5</v>
      </c>
      <c r="IP75" s="29">
        <f t="shared" si="227"/>
        <v>89</v>
      </c>
      <c r="IQ75" s="23">
        <v>7</v>
      </c>
      <c r="IR75" s="23">
        <v>3</v>
      </c>
      <c r="IS75" s="23">
        <v>5</v>
      </c>
      <c r="IT75" s="23">
        <v>2</v>
      </c>
      <c r="IU75" s="23">
        <v>4</v>
      </c>
      <c r="IV75" s="23">
        <v>7</v>
      </c>
      <c r="IW75" s="23">
        <v>4</v>
      </c>
      <c r="IX75" s="23">
        <v>0</v>
      </c>
      <c r="IY75" s="23">
        <v>4</v>
      </c>
      <c r="IZ75" s="23">
        <v>5</v>
      </c>
      <c r="JA75" s="23">
        <v>5</v>
      </c>
      <c r="JB75" s="23">
        <v>9</v>
      </c>
      <c r="JC75" s="29">
        <f t="shared" si="228"/>
        <v>55</v>
      </c>
      <c r="JD75" s="23">
        <v>2</v>
      </c>
      <c r="JE75" s="23">
        <v>3</v>
      </c>
      <c r="JF75" s="23">
        <v>2</v>
      </c>
      <c r="JG75" s="23">
        <v>6</v>
      </c>
      <c r="JH75" s="23">
        <v>4</v>
      </c>
      <c r="JI75" s="23">
        <v>4</v>
      </c>
      <c r="JJ75" s="23">
        <v>9</v>
      </c>
      <c r="JK75" s="23">
        <v>5</v>
      </c>
      <c r="JL75" s="23">
        <v>10</v>
      </c>
      <c r="JM75" s="23">
        <v>5</v>
      </c>
      <c r="JN75" s="23">
        <v>7</v>
      </c>
      <c r="JO75" s="23">
        <v>6</v>
      </c>
      <c r="JP75" s="29">
        <f t="shared" si="229"/>
        <v>63</v>
      </c>
      <c r="JQ75" s="23">
        <v>2</v>
      </c>
      <c r="JR75" s="23">
        <v>6</v>
      </c>
      <c r="JS75" s="23">
        <v>3</v>
      </c>
      <c r="JT75" s="23">
        <v>2</v>
      </c>
      <c r="JU75" s="23">
        <v>2</v>
      </c>
      <c r="JV75" s="23">
        <v>0</v>
      </c>
      <c r="JW75" s="23">
        <v>10</v>
      </c>
      <c r="JX75" s="23">
        <v>1</v>
      </c>
      <c r="JY75" s="23">
        <v>6</v>
      </c>
      <c r="JZ75" s="23">
        <v>12</v>
      </c>
      <c r="KA75" s="23">
        <v>1</v>
      </c>
      <c r="KB75" s="23">
        <v>5</v>
      </c>
      <c r="KC75" s="29">
        <f t="shared" si="230"/>
        <v>50</v>
      </c>
      <c r="KD75" s="23">
        <v>4</v>
      </c>
      <c r="KE75" s="23">
        <v>2</v>
      </c>
      <c r="KF75" s="23">
        <v>5</v>
      </c>
      <c r="KG75" s="23">
        <v>5</v>
      </c>
      <c r="KH75" s="23">
        <v>21</v>
      </c>
      <c r="KI75" s="23">
        <v>26</v>
      </c>
      <c r="KJ75" s="23">
        <v>5</v>
      </c>
      <c r="KK75" s="23">
        <v>5</v>
      </c>
      <c r="KL75" s="23">
        <v>12</v>
      </c>
      <c r="KM75" s="23">
        <v>2</v>
      </c>
      <c r="KN75" s="23">
        <v>7</v>
      </c>
      <c r="KO75" s="23">
        <v>5</v>
      </c>
      <c r="KP75" s="29">
        <f t="shared" si="231"/>
        <v>99</v>
      </c>
      <c r="KQ75" s="23">
        <v>3</v>
      </c>
      <c r="KR75" s="23">
        <v>4</v>
      </c>
      <c r="KS75" s="23">
        <v>6</v>
      </c>
      <c r="KT75" s="23">
        <v>4</v>
      </c>
      <c r="KU75" s="23">
        <v>7</v>
      </c>
      <c r="KV75" s="153">
        <v>6</v>
      </c>
      <c r="KW75" s="23">
        <v>3</v>
      </c>
      <c r="KX75" s="23">
        <v>7</v>
      </c>
      <c r="KY75" s="23">
        <v>3</v>
      </c>
      <c r="KZ75" s="23">
        <v>6</v>
      </c>
      <c r="LA75" s="23">
        <v>12</v>
      </c>
      <c r="LB75" s="23">
        <v>7</v>
      </c>
      <c r="LC75" s="29">
        <f t="shared" si="232"/>
        <v>68</v>
      </c>
      <c r="LD75" s="23">
        <v>4</v>
      </c>
      <c r="LE75" s="23">
        <v>3</v>
      </c>
      <c r="LF75" s="23">
        <v>5</v>
      </c>
      <c r="LG75" s="23">
        <v>4</v>
      </c>
      <c r="LH75" s="23">
        <v>4</v>
      </c>
      <c r="LI75" s="23">
        <v>4</v>
      </c>
      <c r="LJ75" s="23">
        <v>9</v>
      </c>
      <c r="LK75" s="23">
        <v>6</v>
      </c>
      <c r="LL75" s="23">
        <v>7</v>
      </c>
      <c r="LM75" s="23">
        <v>8</v>
      </c>
      <c r="LN75" s="23">
        <v>4</v>
      </c>
      <c r="LO75" s="23">
        <v>2</v>
      </c>
      <c r="LP75" s="29">
        <f t="shared" si="233"/>
        <v>60</v>
      </c>
      <c r="LQ75" s="169">
        <v>2</v>
      </c>
      <c r="LR75" s="169">
        <v>2</v>
      </c>
      <c r="LS75" s="169">
        <v>5</v>
      </c>
      <c r="LT75" s="169">
        <v>6</v>
      </c>
      <c r="LU75" s="169">
        <v>6</v>
      </c>
      <c r="LV75" s="169">
        <v>5</v>
      </c>
      <c r="LW75" s="169">
        <v>2</v>
      </c>
      <c r="LX75" s="169">
        <v>3</v>
      </c>
      <c r="LY75" s="169">
        <v>2</v>
      </c>
      <c r="LZ75" s="169">
        <v>0</v>
      </c>
      <c r="MA75" s="169">
        <v>0</v>
      </c>
      <c r="MB75" s="169">
        <v>4</v>
      </c>
      <c r="MC75" s="29">
        <f t="shared" si="234"/>
        <v>37</v>
      </c>
      <c r="MD75" s="169">
        <v>4</v>
      </c>
      <c r="ME75" s="169">
        <v>4</v>
      </c>
      <c r="MF75" s="169">
        <v>1</v>
      </c>
      <c r="MG75" s="169">
        <v>4</v>
      </c>
      <c r="MH75" s="169">
        <v>5</v>
      </c>
      <c r="MI75" s="169">
        <v>3</v>
      </c>
      <c r="MJ75" s="169">
        <v>3</v>
      </c>
      <c r="MK75" s="169"/>
      <c r="ML75" s="169"/>
      <c r="MM75" s="169"/>
      <c r="MN75" s="169"/>
      <c r="MO75" s="169"/>
      <c r="MP75" s="29">
        <f t="shared" si="235"/>
        <v>24</v>
      </c>
    </row>
    <row r="76" spans="1:354" x14ac:dyDescent="0.25">
      <c r="A76" s="184"/>
      <c r="B76" s="185"/>
      <c r="C76" s="96" t="s">
        <v>114</v>
      </c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8">
        <f t="shared" si="209"/>
        <v>0</v>
      </c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8">
        <f t="shared" si="210"/>
        <v>0</v>
      </c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8">
        <f t="shared" si="211"/>
        <v>0</v>
      </c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9">
        <f t="shared" si="212"/>
        <v>0</v>
      </c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9">
        <f t="shared" si="213"/>
        <v>0</v>
      </c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9">
        <f t="shared" si="214"/>
        <v>0</v>
      </c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9">
        <f t="shared" si="215"/>
        <v>0</v>
      </c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9">
        <f t="shared" si="216"/>
        <v>0</v>
      </c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9">
        <f t="shared" si="217"/>
        <v>0</v>
      </c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9">
        <f t="shared" si="218"/>
        <v>0</v>
      </c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9">
        <f t="shared" si="219"/>
        <v>0</v>
      </c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9">
        <f t="shared" si="220"/>
        <v>0</v>
      </c>
      <c r="FD76" s="23">
        <v>6</v>
      </c>
      <c r="FE76" s="23">
        <v>3</v>
      </c>
      <c r="FF76" s="23">
        <v>9</v>
      </c>
      <c r="FG76" s="23">
        <v>6</v>
      </c>
      <c r="FH76" s="23">
        <v>6</v>
      </c>
      <c r="FI76" s="23">
        <v>8</v>
      </c>
      <c r="FJ76" s="23">
        <v>9</v>
      </c>
      <c r="FK76" s="23">
        <v>5</v>
      </c>
      <c r="FL76" s="23">
        <v>7</v>
      </c>
      <c r="FM76" s="23">
        <v>10</v>
      </c>
      <c r="FN76" s="23">
        <v>6</v>
      </c>
      <c r="FO76" s="23">
        <v>6</v>
      </c>
      <c r="FP76" s="28">
        <f t="shared" si="221"/>
        <v>81</v>
      </c>
      <c r="FQ76" s="23">
        <v>5</v>
      </c>
      <c r="FR76" s="23">
        <v>0</v>
      </c>
      <c r="FS76" s="23">
        <v>7</v>
      </c>
      <c r="FT76" s="23">
        <v>6</v>
      </c>
      <c r="FU76" s="23">
        <v>7</v>
      </c>
      <c r="FV76" s="23">
        <v>0</v>
      </c>
      <c r="FW76" s="23">
        <v>6</v>
      </c>
      <c r="FX76" s="23">
        <v>10</v>
      </c>
      <c r="FY76" s="23">
        <v>12</v>
      </c>
      <c r="FZ76" s="23">
        <v>6</v>
      </c>
      <c r="GA76" s="23">
        <v>6</v>
      </c>
      <c r="GB76" s="23">
        <v>10</v>
      </c>
      <c r="GC76" s="30">
        <f t="shared" si="222"/>
        <v>75</v>
      </c>
      <c r="GD76" s="23">
        <v>9</v>
      </c>
      <c r="GE76" s="23">
        <v>5</v>
      </c>
      <c r="GF76" s="23">
        <v>11</v>
      </c>
      <c r="GG76" s="23">
        <v>6</v>
      </c>
      <c r="GH76" s="23">
        <v>8</v>
      </c>
      <c r="GI76" s="23">
        <v>8</v>
      </c>
      <c r="GJ76" s="23">
        <v>10</v>
      </c>
      <c r="GK76" s="23">
        <v>7</v>
      </c>
      <c r="GL76" s="23">
        <v>16</v>
      </c>
      <c r="GM76" s="23">
        <v>6</v>
      </c>
      <c r="GN76" s="23">
        <v>6</v>
      </c>
      <c r="GO76" s="23">
        <v>3</v>
      </c>
      <c r="GP76" s="30">
        <f t="shared" si="223"/>
        <v>95</v>
      </c>
      <c r="GQ76" s="23">
        <v>13</v>
      </c>
      <c r="GR76" s="23">
        <v>5</v>
      </c>
      <c r="GS76" s="23">
        <v>3</v>
      </c>
      <c r="GT76" s="23">
        <v>6</v>
      </c>
      <c r="GU76" s="23">
        <v>7</v>
      </c>
      <c r="GV76" s="23">
        <v>5</v>
      </c>
      <c r="GW76" s="23">
        <v>7</v>
      </c>
      <c r="GX76" s="23">
        <v>5</v>
      </c>
      <c r="GY76" s="23">
        <v>8</v>
      </c>
      <c r="GZ76" s="23">
        <v>12</v>
      </c>
      <c r="HA76" s="23">
        <v>9</v>
      </c>
      <c r="HB76" s="23">
        <v>8</v>
      </c>
      <c r="HC76" s="29">
        <f t="shared" si="224"/>
        <v>88</v>
      </c>
      <c r="HD76" s="23">
        <v>7</v>
      </c>
      <c r="HE76" s="23">
        <v>3</v>
      </c>
      <c r="HF76" s="23">
        <v>9</v>
      </c>
      <c r="HG76" s="23">
        <v>10</v>
      </c>
      <c r="HH76" s="23">
        <v>9</v>
      </c>
      <c r="HI76" s="23">
        <v>8</v>
      </c>
      <c r="HJ76" s="23">
        <v>8</v>
      </c>
      <c r="HK76" s="23">
        <v>13</v>
      </c>
      <c r="HL76" s="23">
        <v>12</v>
      </c>
      <c r="HM76" s="23">
        <v>5</v>
      </c>
      <c r="HN76" s="23">
        <v>10</v>
      </c>
      <c r="HO76" s="23">
        <v>8</v>
      </c>
      <c r="HP76" s="29">
        <f t="shared" si="225"/>
        <v>102</v>
      </c>
      <c r="HQ76" s="23">
        <v>2</v>
      </c>
      <c r="HR76" s="23">
        <v>5</v>
      </c>
      <c r="HS76" s="23">
        <v>10</v>
      </c>
      <c r="HT76" s="23">
        <v>9</v>
      </c>
      <c r="HU76" s="23">
        <v>6</v>
      </c>
      <c r="HV76" s="23">
        <v>12</v>
      </c>
      <c r="HW76" s="23">
        <v>6</v>
      </c>
      <c r="HX76" s="23">
        <v>10</v>
      </c>
      <c r="HY76" s="23">
        <v>10</v>
      </c>
      <c r="HZ76" s="23">
        <v>17</v>
      </c>
      <c r="IA76" s="23">
        <v>7</v>
      </c>
      <c r="IB76" s="23">
        <v>8</v>
      </c>
      <c r="IC76" s="29">
        <f t="shared" si="226"/>
        <v>102</v>
      </c>
      <c r="ID76" s="23">
        <v>7</v>
      </c>
      <c r="IE76" s="23">
        <v>6</v>
      </c>
      <c r="IF76" s="23">
        <v>15</v>
      </c>
      <c r="IG76" s="23">
        <v>14</v>
      </c>
      <c r="IH76" s="23">
        <v>9</v>
      </c>
      <c r="II76" s="23">
        <v>5</v>
      </c>
      <c r="IJ76" s="23">
        <v>15</v>
      </c>
      <c r="IK76" s="23">
        <v>9</v>
      </c>
      <c r="IL76" s="23">
        <v>8</v>
      </c>
      <c r="IM76" s="23">
        <v>20</v>
      </c>
      <c r="IN76" s="23">
        <v>12</v>
      </c>
      <c r="IO76" s="23">
        <v>8</v>
      </c>
      <c r="IP76" s="29">
        <f t="shared" si="227"/>
        <v>128</v>
      </c>
      <c r="IQ76" s="23">
        <v>11</v>
      </c>
      <c r="IR76" s="23">
        <v>7</v>
      </c>
      <c r="IS76" s="23">
        <v>21</v>
      </c>
      <c r="IT76" s="23">
        <v>9</v>
      </c>
      <c r="IU76" s="23">
        <v>5</v>
      </c>
      <c r="IV76" s="23">
        <v>0</v>
      </c>
      <c r="IW76" s="23">
        <v>5</v>
      </c>
      <c r="IX76" s="23">
        <v>6</v>
      </c>
      <c r="IY76" s="23">
        <v>6</v>
      </c>
      <c r="IZ76" s="23">
        <v>16</v>
      </c>
      <c r="JA76" s="23">
        <v>10</v>
      </c>
      <c r="JB76" s="23">
        <v>7</v>
      </c>
      <c r="JC76" s="29">
        <f t="shared" si="228"/>
        <v>103</v>
      </c>
      <c r="JD76" s="23">
        <v>11</v>
      </c>
      <c r="JE76" s="23">
        <v>19</v>
      </c>
      <c r="JF76" s="23">
        <v>17</v>
      </c>
      <c r="JG76" s="23">
        <v>7</v>
      </c>
      <c r="JH76" s="23">
        <v>14</v>
      </c>
      <c r="JI76" s="23">
        <v>4</v>
      </c>
      <c r="JJ76" s="23">
        <v>6</v>
      </c>
      <c r="JK76" s="23">
        <v>70</v>
      </c>
      <c r="JL76" s="23">
        <v>15</v>
      </c>
      <c r="JM76" s="23">
        <v>15</v>
      </c>
      <c r="JN76" s="23">
        <v>10</v>
      </c>
      <c r="JO76" s="23">
        <v>14</v>
      </c>
      <c r="JP76" s="29">
        <f t="shared" si="229"/>
        <v>202</v>
      </c>
      <c r="JQ76" s="23">
        <v>12</v>
      </c>
      <c r="JR76" s="23">
        <v>8</v>
      </c>
      <c r="JS76" s="23">
        <v>3</v>
      </c>
      <c r="JT76" s="23">
        <v>0</v>
      </c>
      <c r="JU76" s="23">
        <v>1</v>
      </c>
      <c r="JV76" s="23">
        <v>16</v>
      </c>
      <c r="JW76" s="23">
        <v>12</v>
      </c>
      <c r="JX76" s="23">
        <v>17</v>
      </c>
      <c r="JY76" s="23">
        <v>8</v>
      </c>
      <c r="JZ76" s="23">
        <v>16</v>
      </c>
      <c r="KA76" s="23">
        <v>7</v>
      </c>
      <c r="KB76" s="23">
        <v>11</v>
      </c>
      <c r="KC76" s="29">
        <f t="shared" si="230"/>
        <v>111</v>
      </c>
      <c r="KD76" s="23">
        <v>4</v>
      </c>
      <c r="KE76" s="23">
        <v>3</v>
      </c>
      <c r="KF76" s="23">
        <v>13</v>
      </c>
      <c r="KG76" s="23">
        <v>12</v>
      </c>
      <c r="KH76" s="23">
        <v>7</v>
      </c>
      <c r="KI76" s="23">
        <v>9</v>
      </c>
      <c r="KJ76" s="23">
        <v>6</v>
      </c>
      <c r="KK76" s="23">
        <v>3</v>
      </c>
      <c r="KL76" s="23">
        <v>8</v>
      </c>
      <c r="KM76" s="23">
        <v>17</v>
      </c>
      <c r="KN76" s="23">
        <v>18</v>
      </c>
      <c r="KO76" s="23">
        <v>7</v>
      </c>
      <c r="KP76" s="29">
        <f t="shared" si="231"/>
        <v>107</v>
      </c>
      <c r="KQ76" s="23">
        <v>14</v>
      </c>
      <c r="KR76" s="23">
        <v>3</v>
      </c>
      <c r="KS76" s="23">
        <v>13</v>
      </c>
      <c r="KT76" s="23">
        <v>15</v>
      </c>
      <c r="KU76" s="23">
        <v>8</v>
      </c>
      <c r="KV76" s="153">
        <v>5</v>
      </c>
      <c r="KW76" s="23">
        <v>3</v>
      </c>
      <c r="KX76" s="23">
        <v>15</v>
      </c>
      <c r="KY76" s="23">
        <v>5</v>
      </c>
      <c r="KZ76" s="23">
        <v>8</v>
      </c>
      <c r="LA76" s="23">
        <v>13</v>
      </c>
      <c r="LB76" s="23">
        <v>3</v>
      </c>
      <c r="LC76" s="29">
        <f t="shared" si="232"/>
        <v>105</v>
      </c>
      <c r="LD76" s="23">
        <v>5</v>
      </c>
      <c r="LE76" s="23">
        <v>6</v>
      </c>
      <c r="LF76" s="23">
        <v>4</v>
      </c>
      <c r="LG76" s="23">
        <v>10</v>
      </c>
      <c r="LH76" s="23">
        <v>22</v>
      </c>
      <c r="LI76" s="23">
        <v>10</v>
      </c>
      <c r="LJ76" s="23">
        <v>14</v>
      </c>
      <c r="LK76" s="23">
        <v>13</v>
      </c>
      <c r="LL76" s="23">
        <v>9</v>
      </c>
      <c r="LM76" s="23">
        <v>10</v>
      </c>
      <c r="LN76" s="23">
        <v>13</v>
      </c>
      <c r="LO76" s="23">
        <v>2</v>
      </c>
      <c r="LP76" s="29">
        <f t="shared" si="233"/>
        <v>118</v>
      </c>
      <c r="LQ76" s="169">
        <v>4</v>
      </c>
      <c r="LR76" s="169">
        <v>7</v>
      </c>
      <c r="LS76" s="169">
        <v>9</v>
      </c>
      <c r="LT76" s="169">
        <v>7</v>
      </c>
      <c r="LU76" s="169">
        <v>13</v>
      </c>
      <c r="LV76" s="169">
        <v>8</v>
      </c>
      <c r="LW76" s="169">
        <v>13</v>
      </c>
      <c r="LX76" s="169">
        <v>11</v>
      </c>
      <c r="LY76" s="169">
        <v>6</v>
      </c>
      <c r="LZ76" s="169">
        <v>0</v>
      </c>
      <c r="MA76" s="169">
        <v>0</v>
      </c>
      <c r="MB76" s="169">
        <v>4</v>
      </c>
      <c r="MC76" s="29">
        <f t="shared" si="234"/>
        <v>82</v>
      </c>
      <c r="MD76" s="169">
        <v>15</v>
      </c>
      <c r="ME76" s="169">
        <v>9</v>
      </c>
      <c r="MF76" s="169">
        <v>7</v>
      </c>
      <c r="MG76" s="169">
        <v>9</v>
      </c>
      <c r="MH76" s="169">
        <v>8</v>
      </c>
      <c r="MI76" s="169">
        <v>10</v>
      </c>
      <c r="MJ76" s="169">
        <v>14</v>
      </c>
      <c r="MK76" s="169"/>
      <c r="ML76" s="169"/>
      <c r="MM76" s="169"/>
      <c r="MN76" s="169"/>
      <c r="MO76" s="169"/>
      <c r="MP76" s="29">
        <f t="shared" si="235"/>
        <v>72</v>
      </c>
    </row>
    <row r="77" spans="1:354" ht="13.5" thickBot="1" x14ac:dyDescent="0.3">
      <c r="A77" s="184"/>
      <c r="B77" s="185"/>
      <c r="C77" s="97" t="s">
        <v>115</v>
      </c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32">
        <f t="shared" si="209"/>
        <v>0</v>
      </c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32">
        <f t="shared" si="210"/>
        <v>0</v>
      </c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32">
        <f t="shared" si="211"/>
        <v>0</v>
      </c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33">
        <f t="shared" si="212"/>
        <v>0</v>
      </c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33">
        <f t="shared" si="213"/>
        <v>0</v>
      </c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33">
        <f t="shared" si="214"/>
        <v>0</v>
      </c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33">
        <f t="shared" si="215"/>
        <v>0</v>
      </c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33">
        <f t="shared" si="216"/>
        <v>0</v>
      </c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33">
        <f t="shared" si="217"/>
        <v>0</v>
      </c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33">
        <f t="shared" si="218"/>
        <v>0</v>
      </c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33">
        <f t="shared" si="219"/>
        <v>0</v>
      </c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33">
        <f t="shared" si="220"/>
        <v>0</v>
      </c>
      <c r="FD77" s="23">
        <v>2</v>
      </c>
      <c r="FE77" s="23">
        <v>7</v>
      </c>
      <c r="FF77" s="23">
        <v>7</v>
      </c>
      <c r="FG77" s="23">
        <v>2</v>
      </c>
      <c r="FH77" s="23">
        <v>0</v>
      </c>
      <c r="FI77" s="23">
        <v>5</v>
      </c>
      <c r="FJ77" s="23">
        <v>4</v>
      </c>
      <c r="FK77" s="23">
        <v>9</v>
      </c>
      <c r="FL77" s="23">
        <v>6</v>
      </c>
      <c r="FM77" s="23">
        <v>5</v>
      </c>
      <c r="FN77" s="23">
        <v>1</v>
      </c>
      <c r="FO77" s="23">
        <v>4</v>
      </c>
      <c r="FP77" s="32">
        <f t="shared" si="221"/>
        <v>52</v>
      </c>
      <c r="FQ77" s="23">
        <v>3</v>
      </c>
      <c r="FR77" s="23">
        <v>5</v>
      </c>
      <c r="FS77" s="23">
        <v>6</v>
      </c>
      <c r="FT77" s="23">
        <v>10</v>
      </c>
      <c r="FU77" s="23">
        <v>5</v>
      </c>
      <c r="FV77" s="23">
        <v>4</v>
      </c>
      <c r="FW77" s="23">
        <v>0</v>
      </c>
      <c r="FX77" s="23">
        <v>12</v>
      </c>
      <c r="FY77" s="23">
        <v>7</v>
      </c>
      <c r="FZ77" s="23">
        <v>4</v>
      </c>
      <c r="GA77" s="23">
        <v>9</v>
      </c>
      <c r="GB77" s="23">
        <v>6</v>
      </c>
      <c r="GC77" s="34">
        <f t="shared" si="222"/>
        <v>71</v>
      </c>
      <c r="GD77" s="23">
        <v>2</v>
      </c>
      <c r="GE77" s="23">
        <v>3</v>
      </c>
      <c r="GF77" s="23">
        <v>9</v>
      </c>
      <c r="GG77" s="23">
        <v>19</v>
      </c>
      <c r="GH77" s="23">
        <v>2</v>
      </c>
      <c r="GI77" s="23">
        <v>11</v>
      </c>
      <c r="GJ77" s="23">
        <v>7</v>
      </c>
      <c r="GK77" s="23">
        <v>8</v>
      </c>
      <c r="GL77" s="23">
        <v>2</v>
      </c>
      <c r="GM77" s="23">
        <v>4</v>
      </c>
      <c r="GN77" s="23">
        <v>5</v>
      </c>
      <c r="GO77" s="23">
        <v>9</v>
      </c>
      <c r="GP77" s="34">
        <f t="shared" si="223"/>
        <v>81</v>
      </c>
      <c r="GQ77" s="23">
        <v>1</v>
      </c>
      <c r="GR77" s="23">
        <v>3</v>
      </c>
      <c r="GS77" s="23">
        <v>10</v>
      </c>
      <c r="GT77" s="23">
        <v>3</v>
      </c>
      <c r="GU77" s="23">
        <v>2</v>
      </c>
      <c r="GV77" s="23">
        <v>7</v>
      </c>
      <c r="GW77" s="23">
        <v>3</v>
      </c>
      <c r="GX77" s="23">
        <v>8</v>
      </c>
      <c r="GY77" s="23">
        <v>10</v>
      </c>
      <c r="GZ77" s="23">
        <v>4</v>
      </c>
      <c r="HA77" s="23">
        <v>5</v>
      </c>
      <c r="HB77" s="23">
        <v>4</v>
      </c>
      <c r="HC77" s="33">
        <f t="shared" si="224"/>
        <v>60</v>
      </c>
      <c r="HD77" s="23">
        <v>6</v>
      </c>
      <c r="HE77" s="23">
        <v>6</v>
      </c>
      <c r="HF77" s="23">
        <v>4</v>
      </c>
      <c r="HG77" s="23">
        <v>5</v>
      </c>
      <c r="HH77" s="23">
        <v>3</v>
      </c>
      <c r="HI77" s="23">
        <v>5</v>
      </c>
      <c r="HJ77" s="23">
        <v>5</v>
      </c>
      <c r="HK77" s="23">
        <v>11</v>
      </c>
      <c r="HL77" s="23">
        <v>7</v>
      </c>
      <c r="HM77" s="23">
        <v>11</v>
      </c>
      <c r="HN77" s="23">
        <v>3</v>
      </c>
      <c r="HO77" s="23">
        <v>9</v>
      </c>
      <c r="HP77" s="33">
        <f t="shared" si="225"/>
        <v>75</v>
      </c>
      <c r="HQ77" s="23">
        <v>2</v>
      </c>
      <c r="HR77" s="23">
        <v>2</v>
      </c>
      <c r="HS77" s="23">
        <v>5</v>
      </c>
      <c r="HT77" s="23">
        <v>8</v>
      </c>
      <c r="HU77" s="23">
        <v>10</v>
      </c>
      <c r="HV77" s="23">
        <v>5</v>
      </c>
      <c r="HW77" s="23">
        <v>6</v>
      </c>
      <c r="HX77" s="23">
        <v>7</v>
      </c>
      <c r="HY77" s="23">
        <v>7</v>
      </c>
      <c r="HZ77" s="23">
        <v>9</v>
      </c>
      <c r="IA77" s="23">
        <v>7</v>
      </c>
      <c r="IB77" s="23">
        <v>5</v>
      </c>
      <c r="IC77" s="33">
        <f t="shared" si="226"/>
        <v>73</v>
      </c>
      <c r="ID77" s="23">
        <v>4</v>
      </c>
      <c r="IE77" s="23">
        <v>5</v>
      </c>
      <c r="IF77" s="23">
        <v>4</v>
      </c>
      <c r="IG77" s="23">
        <v>3</v>
      </c>
      <c r="IH77" s="23">
        <v>3</v>
      </c>
      <c r="II77" s="23">
        <v>11</v>
      </c>
      <c r="IJ77" s="23">
        <v>7</v>
      </c>
      <c r="IK77" s="23">
        <v>4</v>
      </c>
      <c r="IL77" s="23">
        <v>7</v>
      </c>
      <c r="IM77" s="23">
        <v>0</v>
      </c>
      <c r="IN77" s="23">
        <v>8</v>
      </c>
      <c r="IO77" s="23">
        <v>7</v>
      </c>
      <c r="IP77" s="33">
        <f t="shared" si="227"/>
        <v>63</v>
      </c>
      <c r="IQ77" s="23">
        <v>3</v>
      </c>
      <c r="IR77" s="23">
        <v>7</v>
      </c>
      <c r="IS77" s="23">
        <v>13</v>
      </c>
      <c r="IT77" s="23">
        <v>9</v>
      </c>
      <c r="IU77" s="23">
        <v>6</v>
      </c>
      <c r="IV77" s="23">
        <v>8</v>
      </c>
      <c r="IW77" s="23">
        <v>5</v>
      </c>
      <c r="IX77" s="23">
        <v>2</v>
      </c>
      <c r="IY77" s="23">
        <v>4</v>
      </c>
      <c r="IZ77" s="23">
        <v>65</v>
      </c>
      <c r="JA77" s="23">
        <v>11</v>
      </c>
      <c r="JB77" s="23">
        <v>6</v>
      </c>
      <c r="JC77" s="33">
        <f t="shared" si="228"/>
        <v>139</v>
      </c>
      <c r="JD77" s="23">
        <v>6</v>
      </c>
      <c r="JE77" s="23">
        <v>11</v>
      </c>
      <c r="JF77" s="23">
        <v>10</v>
      </c>
      <c r="JG77" s="23">
        <v>5</v>
      </c>
      <c r="JH77" s="23">
        <v>4</v>
      </c>
      <c r="JI77" s="23">
        <v>5</v>
      </c>
      <c r="JJ77" s="23">
        <v>14</v>
      </c>
      <c r="JK77" s="23">
        <v>63</v>
      </c>
      <c r="JL77" s="23">
        <v>9</v>
      </c>
      <c r="JM77" s="23">
        <v>7</v>
      </c>
      <c r="JN77" s="23">
        <v>4</v>
      </c>
      <c r="JO77" s="23">
        <v>7</v>
      </c>
      <c r="JP77" s="33">
        <f t="shared" si="229"/>
        <v>145</v>
      </c>
      <c r="JQ77" s="23">
        <v>7</v>
      </c>
      <c r="JR77" s="23">
        <v>3</v>
      </c>
      <c r="JS77" s="23">
        <v>2</v>
      </c>
      <c r="JT77" s="23">
        <v>3</v>
      </c>
      <c r="JU77" s="23">
        <v>4</v>
      </c>
      <c r="JV77" s="23">
        <v>9</v>
      </c>
      <c r="JW77" s="23">
        <v>8</v>
      </c>
      <c r="JX77" s="23">
        <v>7</v>
      </c>
      <c r="JY77" s="23">
        <v>7</v>
      </c>
      <c r="JZ77" s="23">
        <v>1</v>
      </c>
      <c r="KA77" s="23">
        <v>11</v>
      </c>
      <c r="KB77" s="23">
        <v>15</v>
      </c>
      <c r="KC77" s="33">
        <f t="shared" si="230"/>
        <v>77</v>
      </c>
      <c r="KD77" s="23">
        <v>2</v>
      </c>
      <c r="KE77" s="23">
        <v>1</v>
      </c>
      <c r="KF77" s="23">
        <v>6</v>
      </c>
      <c r="KG77" s="23">
        <v>5</v>
      </c>
      <c r="KH77" s="23">
        <v>1</v>
      </c>
      <c r="KI77" s="23">
        <v>14</v>
      </c>
      <c r="KJ77" s="23">
        <v>0</v>
      </c>
      <c r="KK77" s="23">
        <v>3</v>
      </c>
      <c r="KL77" s="23">
        <v>5</v>
      </c>
      <c r="KM77" s="23">
        <v>6</v>
      </c>
      <c r="KN77" s="23">
        <v>6</v>
      </c>
      <c r="KO77" s="23">
        <v>9</v>
      </c>
      <c r="KP77" s="33">
        <f t="shared" si="231"/>
        <v>58</v>
      </c>
      <c r="KQ77" s="23">
        <v>3</v>
      </c>
      <c r="KR77" s="23">
        <v>9</v>
      </c>
      <c r="KS77" s="23">
        <v>7</v>
      </c>
      <c r="KT77" s="23">
        <v>8</v>
      </c>
      <c r="KU77" s="23">
        <v>4</v>
      </c>
      <c r="KV77" s="153">
        <v>2</v>
      </c>
      <c r="KW77" s="23">
        <v>2</v>
      </c>
      <c r="KX77" s="23">
        <v>9</v>
      </c>
      <c r="KY77" s="23">
        <v>3</v>
      </c>
      <c r="KZ77" s="23">
        <v>2</v>
      </c>
      <c r="LA77" s="23">
        <v>11</v>
      </c>
      <c r="LB77" s="23">
        <v>5</v>
      </c>
      <c r="LC77" s="33">
        <f t="shared" si="232"/>
        <v>65</v>
      </c>
      <c r="LD77" s="23">
        <v>0</v>
      </c>
      <c r="LE77" s="23">
        <v>2</v>
      </c>
      <c r="LF77" s="23">
        <v>9</v>
      </c>
      <c r="LG77" s="23">
        <v>0</v>
      </c>
      <c r="LH77" s="23">
        <v>10</v>
      </c>
      <c r="LI77" s="23">
        <v>1</v>
      </c>
      <c r="LJ77" s="23">
        <v>15</v>
      </c>
      <c r="LK77" s="23">
        <v>9</v>
      </c>
      <c r="LL77" s="23">
        <v>8</v>
      </c>
      <c r="LM77" s="23">
        <v>3</v>
      </c>
      <c r="LN77" s="23">
        <v>9</v>
      </c>
      <c r="LO77" s="23">
        <v>15</v>
      </c>
      <c r="LP77" s="33">
        <f t="shared" si="233"/>
        <v>81</v>
      </c>
      <c r="LQ77" s="169">
        <v>3</v>
      </c>
      <c r="LR77" s="169">
        <v>1</v>
      </c>
      <c r="LS77" s="169">
        <v>6</v>
      </c>
      <c r="LT77" s="169">
        <v>6</v>
      </c>
      <c r="LU77" s="169">
        <v>8</v>
      </c>
      <c r="LV77" s="169">
        <v>10</v>
      </c>
      <c r="LW77" s="169">
        <v>11</v>
      </c>
      <c r="LX77" s="169">
        <v>5</v>
      </c>
      <c r="LY77" s="169">
        <v>13</v>
      </c>
      <c r="LZ77" s="169">
        <v>5</v>
      </c>
      <c r="MA77" s="169">
        <v>2</v>
      </c>
      <c r="MB77" s="169">
        <v>2</v>
      </c>
      <c r="MC77" s="33">
        <f t="shared" si="234"/>
        <v>72</v>
      </c>
      <c r="MD77" s="169">
        <v>7</v>
      </c>
      <c r="ME77" s="169">
        <v>9</v>
      </c>
      <c r="MF77" s="169">
        <v>13</v>
      </c>
      <c r="MG77" s="169">
        <v>8</v>
      </c>
      <c r="MH77" s="169">
        <v>6</v>
      </c>
      <c r="MI77" s="169">
        <v>5</v>
      </c>
      <c r="MJ77" s="169">
        <v>7</v>
      </c>
      <c r="MK77" s="169"/>
      <c r="ML77" s="169"/>
      <c r="MM77" s="169"/>
      <c r="MN77" s="169"/>
      <c r="MO77" s="169"/>
      <c r="MP77" s="33">
        <f t="shared" si="235"/>
        <v>55</v>
      </c>
    </row>
    <row r="78" spans="1:354" s="20" customFormat="1" ht="26.25" thickBot="1" x14ac:dyDescent="0.3">
      <c r="A78" s="186"/>
      <c r="B78" s="187"/>
      <c r="C78" s="15" t="s">
        <v>47</v>
      </c>
      <c r="D78" s="39">
        <v>30</v>
      </c>
      <c r="E78" s="39">
        <v>25</v>
      </c>
      <c r="F78" s="39">
        <v>40</v>
      </c>
      <c r="G78" s="39">
        <v>34</v>
      </c>
      <c r="H78" s="39">
        <v>39</v>
      </c>
      <c r="I78" s="39">
        <v>36</v>
      </c>
      <c r="J78" s="39">
        <v>42</v>
      </c>
      <c r="K78" s="39">
        <v>28</v>
      </c>
      <c r="L78" s="39">
        <v>44</v>
      </c>
      <c r="M78" s="39">
        <v>68</v>
      </c>
      <c r="N78" s="39">
        <v>30</v>
      </c>
      <c r="O78" s="39">
        <v>33</v>
      </c>
      <c r="P78" s="40">
        <f>SUM(D78:O78)</f>
        <v>449</v>
      </c>
      <c r="Q78" s="39">
        <v>40</v>
      </c>
      <c r="R78" s="39">
        <v>31</v>
      </c>
      <c r="S78" s="39">
        <v>23</v>
      </c>
      <c r="T78" s="39">
        <v>41</v>
      </c>
      <c r="U78" s="39">
        <v>60</v>
      </c>
      <c r="V78" s="39">
        <v>34</v>
      </c>
      <c r="W78" s="39">
        <v>52</v>
      </c>
      <c r="X78" s="39">
        <v>50</v>
      </c>
      <c r="Y78" s="39">
        <v>62</v>
      </c>
      <c r="Z78" s="39">
        <v>47</v>
      </c>
      <c r="AA78" s="39">
        <v>52</v>
      </c>
      <c r="AB78" s="39">
        <v>16</v>
      </c>
      <c r="AC78" s="40">
        <f>SUM(Q78:AB78)</f>
        <v>508</v>
      </c>
      <c r="AD78" s="39">
        <v>65</v>
      </c>
      <c r="AE78" s="39">
        <v>32</v>
      </c>
      <c r="AF78" s="39">
        <v>40</v>
      </c>
      <c r="AG78" s="39">
        <v>54</v>
      </c>
      <c r="AH78" s="39">
        <v>51</v>
      </c>
      <c r="AI78" s="39">
        <v>41</v>
      </c>
      <c r="AJ78" s="39">
        <v>35</v>
      </c>
      <c r="AK78" s="39">
        <v>38</v>
      </c>
      <c r="AL78" s="39">
        <v>41</v>
      </c>
      <c r="AM78" s="39">
        <v>44</v>
      </c>
      <c r="AN78" s="39">
        <v>29</v>
      </c>
      <c r="AO78" s="39">
        <v>17</v>
      </c>
      <c r="AP78" s="40">
        <f>SUM(AD78:AO78)</f>
        <v>487</v>
      </c>
      <c r="AQ78" s="39">
        <v>28</v>
      </c>
      <c r="AR78" s="39">
        <v>11</v>
      </c>
      <c r="AS78" s="39">
        <v>16</v>
      </c>
      <c r="AT78" s="39">
        <v>16</v>
      </c>
      <c r="AU78" s="39">
        <v>20</v>
      </c>
      <c r="AV78" s="39">
        <v>22</v>
      </c>
      <c r="AW78" s="39">
        <v>20</v>
      </c>
      <c r="AX78" s="39">
        <v>19</v>
      </c>
      <c r="AY78" s="39">
        <v>15</v>
      </c>
      <c r="AZ78" s="39">
        <v>25</v>
      </c>
      <c r="BA78" s="39">
        <v>18</v>
      </c>
      <c r="BB78" s="39">
        <v>18</v>
      </c>
      <c r="BC78" s="41">
        <f>SUM(AQ78:BB78)</f>
        <v>228</v>
      </c>
      <c r="BD78" s="39">
        <v>21</v>
      </c>
      <c r="BE78" s="39">
        <v>10</v>
      </c>
      <c r="BF78" s="39">
        <v>24</v>
      </c>
      <c r="BG78" s="39">
        <v>24</v>
      </c>
      <c r="BH78" s="39">
        <v>21</v>
      </c>
      <c r="BI78" s="39">
        <v>12</v>
      </c>
      <c r="BJ78" s="39">
        <v>19</v>
      </c>
      <c r="BK78" s="39">
        <v>15</v>
      </c>
      <c r="BL78" s="39">
        <v>29</v>
      </c>
      <c r="BM78" s="39">
        <v>11</v>
      </c>
      <c r="BN78" s="39">
        <v>8</v>
      </c>
      <c r="BO78" s="39">
        <v>22</v>
      </c>
      <c r="BP78" s="41">
        <f>SUM(BD78:BO78)</f>
        <v>216</v>
      </c>
      <c r="BQ78" s="39">
        <v>10</v>
      </c>
      <c r="BR78" s="39">
        <v>12</v>
      </c>
      <c r="BS78" s="39">
        <v>12</v>
      </c>
      <c r="BT78" s="39">
        <v>11</v>
      </c>
      <c r="BU78" s="39">
        <v>12</v>
      </c>
      <c r="BV78" s="39">
        <v>20</v>
      </c>
      <c r="BW78" s="39">
        <v>14</v>
      </c>
      <c r="BX78" s="39">
        <v>26</v>
      </c>
      <c r="BY78" s="39">
        <v>19</v>
      </c>
      <c r="BZ78" s="39">
        <v>29</v>
      </c>
      <c r="CA78" s="39">
        <v>16</v>
      </c>
      <c r="CB78" s="39">
        <v>27</v>
      </c>
      <c r="CC78" s="41">
        <f>SUM(BQ78:CB78)</f>
        <v>208</v>
      </c>
      <c r="CD78" s="39">
        <v>11</v>
      </c>
      <c r="CE78" s="39">
        <v>15</v>
      </c>
      <c r="CF78" s="39">
        <v>18</v>
      </c>
      <c r="CG78" s="39">
        <v>26</v>
      </c>
      <c r="CH78" s="39">
        <v>10</v>
      </c>
      <c r="CI78" s="39">
        <v>15</v>
      </c>
      <c r="CJ78" s="39">
        <v>22</v>
      </c>
      <c r="CK78" s="39">
        <v>14</v>
      </c>
      <c r="CL78" s="39">
        <v>9</v>
      </c>
      <c r="CM78" s="39">
        <v>11</v>
      </c>
      <c r="CN78" s="39">
        <v>13</v>
      </c>
      <c r="CO78" s="39">
        <v>18</v>
      </c>
      <c r="CP78" s="41">
        <f>SUM(CD78:CO78)</f>
        <v>182</v>
      </c>
      <c r="CQ78" s="39">
        <v>7</v>
      </c>
      <c r="CR78" s="39">
        <v>19</v>
      </c>
      <c r="CS78" s="39">
        <v>22</v>
      </c>
      <c r="CT78" s="39">
        <v>30</v>
      </c>
      <c r="CU78" s="39">
        <v>18</v>
      </c>
      <c r="CV78" s="39">
        <v>16</v>
      </c>
      <c r="CW78" s="39">
        <v>6</v>
      </c>
      <c r="CX78" s="39">
        <v>13</v>
      </c>
      <c r="CY78" s="39">
        <v>11</v>
      </c>
      <c r="CZ78" s="39">
        <v>11</v>
      </c>
      <c r="DA78" s="39">
        <v>69</v>
      </c>
      <c r="DB78" s="39">
        <v>37</v>
      </c>
      <c r="DC78" s="41">
        <f>SUM(CQ78:DB78)</f>
        <v>259</v>
      </c>
      <c r="DD78" s="39">
        <v>39</v>
      </c>
      <c r="DE78" s="39">
        <v>45</v>
      </c>
      <c r="DF78" s="39">
        <v>69</v>
      </c>
      <c r="DG78" s="39">
        <v>50</v>
      </c>
      <c r="DH78" s="39">
        <v>51</v>
      </c>
      <c r="DI78" s="39">
        <v>39</v>
      </c>
      <c r="DJ78" s="39">
        <v>87</v>
      </c>
      <c r="DK78" s="39">
        <v>76</v>
      </c>
      <c r="DL78" s="39">
        <v>705</v>
      </c>
      <c r="DM78" s="39">
        <v>53</v>
      </c>
      <c r="DN78" s="39">
        <v>77</v>
      </c>
      <c r="DO78" s="39">
        <v>39</v>
      </c>
      <c r="DP78" s="41">
        <f>SUM(DD78:DO78)</f>
        <v>1330</v>
      </c>
      <c r="DQ78" s="39">
        <v>46</v>
      </c>
      <c r="DR78" s="39">
        <v>61</v>
      </c>
      <c r="DS78" s="39">
        <v>54</v>
      </c>
      <c r="DT78" s="39">
        <v>63</v>
      </c>
      <c r="DU78" s="39">
        <v>57</v>
      </c>
      <c r="DV78" s="39">
        <v>69</v>
      </c>
      <c r="DW78" s="39">
        <v>81</v>
      </c>
      <c r="DX78" s="39">
        <v>67</v>
      </c>
      <c r="DY78" s="39">
        <v>59</v>
      </c>
      <c r="DZ78" s="39">
        <v>80</v>
      </c>
      <c r="EA78" s="39">
        <v>76</v>
      </c>
      <c r="EB78" s="39">
        <v>46</v>
      </c>
      <c r="EC78" s="41">
        <f>SUM(DQ78:EB78)</f>
        <v>759</v>
      </c>
      <c r="ED78" s="39">
        <v>50</v>
      </c>
      <c r="EE78" s="39">
        <v>85</v>
      </c>
      <c r="EF78" s="39">
        <v>67</v>
      </c>
      <c r="EG78" s="39">
        <v>89</v>
      </c>
      <c r="EH78" s="39">
        <v>57</v>
      </c>
      <c r="EI78" s="39">
        <v>50</v>
      </c>
      <c r="EJ78" s="39">
        <v>86</v>
      </c>
      <c r="EK78" s="39">
        <v>70</v>
      </c>
      <c r="EL78" s="39">
        <v>70</v>
      </c>
      <c r="EM78" s="39">
        <v>79</v>
      </c>
      <c r="EN78" s="39">
        <v>65</v>
      </c>
      <c r="EO78" s="39">
        <v>61</v>
      </c>
      <c r="EP78" s="41">
        <f>SUM(ED78:EO78)</f>
        <v>829</v>
      </c>
      <c r="EQ78" s="39">
        <v>60</v>
      </c>
      <c r="ER78" s="39">
        <v>62</v>
      </c>
      <c r="ES78" s="39">
        <v>99</v>
      </c>
      <c r="ET78" s="39">
        <v>41</v>
      </c>
      <c r="EU78" s="39">
        <v>66</v>
      </c>
      <c r="EV78" s="39">
        <v>74</v>
      </c>
      <c r="EW78" s="39">
        <v>58</v>
      </c>
      <c r="EX78" s="39">
        <v>66</v>
      </c>
      <c r="EY78" s="39">
        <v>85</v>
      </c>
      <c r="EZ78" s="39">
        <v>74</v>
      </c>
      <c r="FA78" s="39">
        <v>62</v>
      </c>
      <c r="FB78" s="39">
        <v>65</v>
      </c>
      <c r="FC78" s="41">
        <f>SUM(EQ78:FB78)</f>
        <v>812</v>
      </c>
      <c r="FD78" s="39">
        <f>SUM(FD67:FD77)</f>
        <v>70</v>
      </c>
      <c r="FE78" s="39">
        <f t="shared" ref="FE78:HP78" si="236">SUM(FE67:FE77)</f>
        <v>69</v>
      </c>
      <c r="FF78" s="39">
        <f t="shared" si="236"/>
        <v>87</v>
      </c>
      <c r="FG78" s="39">
        <f t="shared" si="236"/>
        <v>72</v>
      </c>
      <c r="FH78" s="39">
        <f t="shared" si="236"/>
        <v>75</v>
      </c>
      <c r="FI78" s="39">
        <f t="shared" si="236"/>
        <v>86</v>
      </c>
      <c r="FJ78" s="39">
        <f t="shared" si="236"/>
        <v>69</v>
      </c>
      <c r="FK78" s="39">
        <f t="shared" si="236"/>
        <v>72</v>
      </c>
      <c r="FL78" s="39">
        <f t="shared" si="236"/>
        <v>56</v>
      </c>
      <c r="FM78" s="39">
        <f t="shared" si="236"/>
        <v>89</v>
      </c>
      <c r="FN78" s="39">
        <f t="shared" si="236"/>
        <v>62</v>
      </c>
      <c r="FO78" s="39">
        <f t="shared" si="236"/>
        <v>81</v>
      </c>
      <c r="FP78" s="40">
        <f t="shared" si="236"/>
        <v>888</v>
      </c>
      <c r="FQ78" s="39">
        <f t="shared" si="236"/>
        <v>72</v>
      </c>
      <c r="FR78" s="39">
        <f t="shared" si="236"/>
        <v>74</v>
      </c>
      <c r="FS78" s="39">
        <f t="shared" si="236"/>
        <v>76</v>
      </c>
      <c r="FT78" s="39">
        <f t="shared" si="236"/>
        <v>79</v>
      </c>
      <c r="FU78" s="39">
        <f t="shared" si="236"/>
        <v>74</v>
      </c>
      <c r="FV78" s="39">
        <f t="shared" si="236"/>
        <v>69</v>
      </c>
      <c r="FW78" s="39">
        <f t="shared" si="236"/>
        <v>50</v>
      </c>
      <c r="FX78" s="39">
        <f t="shared" si="236"/>
        <v>80</v>
      </c>
      <c r="FY78" s="39">
        <f t="shared" si="236"/>
        <v>85</v>
      </c>
      <c r="FZ78" s="39">
        <f t="shared" si="236"/>
        <v>89</v>
      </c>
      <c r="GA78" s="39">
        <f t="shared" si="236"/>
        <v>83</v>
      </c>
      <c r="GB78" s="39">
        <f t="shared" si="236"/>
        <v>91</v>
      </c>
      <c r="GC78" s="39">
        <f t="shared" si="236"/>
        <v>922</v>
      </c>
      <c r="GD78" s="39">
        <f t="shared" si="236"/>
        <v>73</v>
      </c>
      <c r="GE78" s="39">
        <f t="shared" si="236"/>
        <v>59</v>
      </c>
      <c r="GF78" s="39">
        <f t="shared" si="236"/>
        <v>74</v>
      </c>
      <c r="GG78" s="39">
        <f t="shared" si="236"/>
        <v>92</v>
      </c>
      <c r="GH78" s="39">
        <f t="shared" si="236"/>
        <v>64</v>
      </c>
      <c r="GI78" s="39">
        <f t="shared" si="236"/>
        <v>93</v>
      </c>
      <c r="GJ78" s="39">
        <f t="shared" si="236"/>
        <v>77</v>
      </c>
      <c r="GK78" s="39">
        <f t="shared" si="236"/>
        <v>69</v>
      </c>
      <c r="GL78" s="39">
        <f t="shared" si="236"/>
        <v>112</v>
      </c>
      <c r="GM78" s="39">
        <f t="shared" si="236"/>
        <v>83</v>
      </c>
      <c r="GN78" s="39">
        <f t="shared" si="236"/>
        <v>107</v>
      </c>
      <c r="GO78" s="39">
        <f t="shared" si="236"/>
        <v>82</v>
      </c>
      <c r="GP78" s="39">
        <f t="shared" si="236"/>
        <v>985</v>
      </c>
      <c r="GQ78" s="39">
        <f t="shared" si="236"/>
        <v>87</v>
      </c>
      <c r="GR78" s="39">
        <f t="shared" si="236"/>
        <v>62</v>
      </c>
      <c r="GS78" s="39">
        <f t="shared" si="236"/>
        <v>70</v>
      </c>
      <c r="GT78" s="39">
        <f t="shared" si="236"/>
        <v>73</v>
      </c>
      <c r="GU78" s="39">
        <f t="shared" si="236"/>
        <v>81</v>
      </c>
      <c r="GV78" s="39">
        <f t="shared" si="236"/>
        <v>81</v>
      </c>
      <c r="GW78" s="39">
        <f t="shared" si="236"/>
        <v>60</v>
      </c>
      <c r="GX78" s="39">
        <f t="shared" si="236"/>
        <v>87</v>
      </c>
      <c r="GY78" s="39">
        <f t="shared" si="236"/>
        <v>109</v>
      </c>
      <c r="GZ78" s="39">
        <f t="shared" si="236"/>
        <v>99</v>
      </c>
      <c r="HA78" s="39">
        <f t="shared" si="236"/>
        <v>79</v>
      </c>
      <c r="HB78" s="39">
        <f t="shared" si="236"/>
        <v>110</v>
      </c>
      <c r="HC78" s="41">
        <f t="shared" si="236"/>
        <v>998</v>
      </c>
      <c r="HD78" s="39">
        <f t="shared" si="236"/>
        <v>82</v>
      </c>
      <c r="HE78" s="39">
        <f t="shared" si="236"/>
        <v>77</v>
      </c>
      <c r="HF78" s="39">
        <f t="shared" si="236"/>
        <v>106</v>
      </c>
      <c r="HG78" s="39">
        <f t="shared" si="236"/>
        <v>91</v>
      </c>
      <c r="HH78" s="39">
        <f t="shared" si="236"/>
        <v>97</v>
      </c>
      <c r="HI78" s="39">
        <f t="shared" si="236"/>
        <v>80</v>
      </c>
      <c r="HJ78" s="39">
        <f t="shared" si="236"/>
        <v>60</v>
      </c>
      <c r="HK78" s="39">
        <f t="shared" si="236"/>
        <v>91</v>
      </c>
      <c r="HL78" s="39">
        <f t="shared" si="236"/>
        <v>128</v>
      </c>
      <c r="HM78" s="39">
        <f t="shared" si="236"/>
        <v>131</v>
      </c>
      <c r="HN78" s="39">
        <f t="shared" si="236"/>
        <v>101</v>
      </c>
      <c r="HO78" s="39">
        <f t="shared" si="236"/>
        <v>100</v>
      </c>
      <c r="HP78" s="41">
        <f t="shared" si="236"/>
        <v>1144</v>
      </c>
      <c r="HQ78" s="39">
        <f t="shared" ref="HQ78:IP78" si="237">SUM(HQ67:HQ77)</f>
        <v>86</v>
      </c>
      <c r="HR78" s="39">
        <f t="shared" si="237"/>
        <v>116</v>
      </c>
      <c r="HS78" s="39">
        <f t="shared" si="237"/>
        <v>143</v>
      </c>
      <c r="HT78" s="39">
        <f t="shared" si="237"/>
        <v>136</v>
      </c>
      <c r="HU78" s="39">
        <f t="shared" si="237"/>
        <v>98</v>
      </c>
      <c r="HV78" s="39">
        <f t="shared" si="237"/>
        <v>92</v>
      </c>
      <c r="HW78" s="39">
        <f t="shared" si="237"/>
        <v>145</v>
      </c>
      <c r="HX78" s="39">
        <f t="shared" si="237"/>
        <v>136</v>
      </c>
      <c r="HY78" s="39">
        <f t="shared" si="237"/>
        <v>89</v>
      </c>
      <c r="HZ78" s="39">
        <f t="shared" si="237"/>
        <v>117</v>
      </c>
      <c r="IA78" s="39">
        <f t="shared" si="237"/>
        <v>75</v>
      </c>
      <c r="IB78" s="39">
        <f t="shared" si="237"/>
        <v>94</v>
      </c>
      <c r="IC78" s="41">
        <f t="shared" si="237"/>
        <v>1327</v>
      </c>
      <c r="ID78" s="39">
        <f t="shared" si="237"/>
        <v>108</v>
      </c>
      <c r="IE78" s="39">
        <f t="shared" si="237"/>
        <v>86</v>
      </c>
      <c r="IF78" s="39">
        <f t="shared" si="237"/>
        <v>134</v>
      </c>
      <c r="IG78" s="39">
        <f t="shared" si="237"/>
        <v>106</v>
      </c>
      <c r="IH78" s="39">
        <f t="shared" si="237"/>
        <v>99</v>
      </c>
      <c r="II78" s="39">
        <f t="shared" si="237"/>
        <v>101</v>
      </c>
      <c r="IJ78" s="39">
        <f t="shared" si="237"/>
        <v>192</v>
      </c>
      <c r="IK78" s="39">
        <f t="shared" si="237"/>
        <v>113</v>
      </c>
      <c r="IL78" s="39">
        <f t="shared" si="237"/>
        <v>117</v>
      </c>
      <c r="IM78" s="39">
        <f t="shared" si="237"/>
        <v>153</v>
      </c>
      <c r="IN78" s="39">
        <f t="shared" si="237"/>
        <v>110</v>
      </c>
      <c r="IO78" s="39">
        <f t="shared" si="237"/>
        <v>123</v>
      </c>
      <c r="IP78" s="41">
        <f t="shared" si="237"/>
        <v>1442</v>
      </c>
      <c r="IQ78" s="39">
        <f t="shared" ref="IQ78:JC78" si="238">SUM(IQ67:IQ77)</f>
        <v>111</v>
      </c>
      <c r="IR78" s="39">
        <f t="shared" si="238"/>
        <v>115</v>
      </c>
      <c r="IS78" s="39">
        <f t="shared" si="238"/>
        <v>198</v>
      </c>
      <c r="IT78" s="39">
        <f t="shared" si="238"/>
        <v>92</v>
      </c>
      <c r="IU78" s="39">
        <f t="shared" si="238"/>
        <v>115</v>
      </c>
      <c r="IV78" s="39">
        <f t="shared" si="238"/>
        <v>108</v>
      </c>
      <c r="IW78" s="39">
        <f t="shared" si="238"/>
        <v>117</v>
      </c>
      <c r="IX78" s="39">
        <f t="shared" si="238"/>
        <v>100</v>
      </c>
      <c r="IY78" s="39">
        <f t="shared" si="238"/>
        <v>91</v>
      </c>
      <c r="IZ78" s="39">
        <f t="shared" si="238"/>
        <v>186</v>
      </c>
      <c r="JA78" s="39">
        <f t="shared" si="238"/>
        <v>122</v>
      </c>
      <c r="JB78" s="39">
        <f t="shared" si="238"/>
        <v>121</v>
      </c>
      <c r="JC78" s="41">
        <f t="shared" si="238"/>
        <v>1476</v>
      </c>
      <c r="JD78" s="39">
        <f t="shared" ref="JD78:JP78" si="239">SUM(JD67:JD77)</f>
        <v>91</v>
      </c>
      <c r="JE78" s="39">
        <f t="shared" si="239"/>
        <v>137</v>
      </c>
      <c r="JF78" s="39">
        <f t="shared" si="239"/>
        <v>103</v>
      </c>
      <c r="JG78" s="39">
        <f t="shared" si="239"/>
        <v>87</v>
      </c>
      <c r="JH78" s="39">
        <f t="shared" si="239"/>
        <v>105</v>
      </c>
      <c r="JI78" s="39">
        <f t="shared" si="239"/>
        <v>81</v>
      </c>
      <c r="JJ78" s="39">
        <f t="shared" si="239"/>
        <v>159</v>
      </c>
      <c r="JK78" s="39">
        <f t="shared" si="239"/>
        <v>210</v>
      </c>
      <c r="JL78" s="39">
        <f t="shared" si="239"/>
        <v>135</v>
      </c>
      <c r="JM78" s="39">
        <f t="shared" si="239"/>
        <v>116</v>
      </c>
      <c r="JN78" s="39">
        <f t="shared" si="239"/>
        <v>101</v>
      </c>
      <c r="JO78" s="39">
        <f t="shared" si="239"/>
        <v>128</v>
      </c>
      <c r="JP78" s="41">
        <f t="shared" si="239"/>
        <v>1453</v>
      </c>
      <c r="JQ78" s="39">
        <f t="shared" ref="JQ78:KC78" si="240">SUM(JQ67:JQ77)</f>
        <v>102</v>
      </c>
      <c r="JR78" s="39">
        <f t="shared" si="240"/>
        <v>86</v>
      </c>
      <c r="JS78" s="39">
        <f t="shared" si="240"/>
        <v>81</v>
      </c>
      <c r="JT78" s="39">
        <f t="shared" si="240"/>
        <v>22</v>
      </c>
      <c r="JU78" s="39">
        <f t="shared" si="240"/>
        <v>25</v>
      </c>
      <c r="JV78" s="39">
        <f t="shared" si="240"/>
        <v>113</v>
      </c>
      <c r="JW78" s="39">
        <f t="shared" si="240"/>
        <v>191</v>
      </c>
      <c r="JX78" s="39">
        <f t="shared" si="240"/>
        <v>95</v>
      </c>
      <c r="JY78" s="39">
        <f t="shared" si="240"/>
        <v>132</v>
      </c>
      <c r="JZ78" s="39">
        <f t="shared" si="240"/>
        <v>97</v>
      </c>
      <c r="KA78" s="39">
        <f t="shared" si="240"/>
        <v>103</v>
      </c>
      <c r="KB78" s="39">
        <f t="shared" si="240"/>
        <v>145</v>
      </c>
      <c r="KC78" s="41">
        <f t="shared" si="240"/>
        <v>1192</v>
      </c>
      <c r="KD78" s="39">
        <f t="shared" ref="KD78:KP78" si="241">SUM(KD67:KD77)</f>
        <v>59</v>
      </c>
      <c r="KE78" s="39">
        <f t="shared" si="241"/>
        <v>36</v>
      </c>
      <c r="KF78" s="39">
        <f t="shared" si="241"/>
        <v>145</v>
      </c>
      <c r="KG78" s="39">
        <f t="shared" si="241"/>
        <v>120</v>
      </c>
      <c r="KH78" s="39">
        <f t="shared" si="241"/>
        <v>161</v>
      </c>
      <c r="KI78" s="39">
        <f t="shared" si="241"/>
        <v>226</v>
      </c>
      <c r="KJ78" s="39">
        <f t="shared" si="241"/>
        <v>82</v>
      </c>
      <c r="KK78" s="39">
        <f t="shared" si="241"/>
        <v>89</v>
      </c>
      <c r="KL78" s="39">
        <f t="shared" si="241"/>
        <v>108</v>
      </c>
      <c r="KM78" s="39">
        <f t="shared" si="241"/>
        <v>102</v>
      </c>
      <c r="KN78" s="39">
        <f t="shared" si="241"/>
        <v>145</v>
      </c>
      <c r="KO78" s="39">
        <f t="shared" si="241"/>
        <v>148</v>
      </c>
      <c r="KP78" s="41">
        <f t="shared" si="241"/>
        <v>1421</v>
      </c>
      <c r="KQ78" s="39">
        <f t="shared" ref="KQ78:LC78" si="242">SUM(KQ67:KQ77)</f>
        <v>88</v>
      </c>
      <c r="KR78" s="39">
        <f t="shared" si="242"/>
        <v>110</v>
      </c>
      <c r="KS78" s="39">
        <f t="shared" si="242"/>
        <v>141</v>
      </c>
      <c r="KT78" s="39">
        <f t="shared" si="242"/>
        <v>109</v>
      </c>
      <c r="KU78" s="39">
        <f t="shared" si="242"/>
        <v>104</v>
      </c>
      <c r="KV78" s="154">
        <f t="shared" si="242"/>
        <v>58</v>
      </c>
      <c r="KW78" s="39">
        <f t="shared" si="242"/>
        <v>19</v>
      </c>
      <c r="KX78" s="39">
        <f t="shared" si="242"/>
        <v>198</v>
      </c>
      <c r="KY78" s="39">
        <f t="shared" si="242"/>
        <v>138</v>
      </c>
      <c r="KZ78" s="39">
        <f t="shared" si="242"/>
        <v>112</v>
      </c>
      <c r="LA78" s="39">
        <f t="shared" si="242"/>
        <v>137</v>
      </c>
      <c r="LB78" s="39">
        <f t="shared" si="242"/>
        <v>111</v>
      </c>
      <c r="LC78" s="41">
        <f t="shared" si="242"/>
        <v>1325</v>
      </c>
      <c r="LD78" s="39">
        <f t="shared" ref="LD78:LP78" si="243">SUM(LD67:LD77)</f>
        <v>68</v>
      </c>
      <c r="LE78" s="39">
        <f t="shared" si="243"/>
        <v>52</v>
      </c>
      <c r="LF78" s="39">
        <f t="shared" si="243"/>
        <v>112</v>
      </c>
      <c r="LG78" s="39">
        <f t="shared" si="243"/>
        <v>71</v>
      </c>
      <c r="LH78" s="39">
        <f t="shared" si="243"/>
        <v>166</v>
      </c>
      <c r="LI78" s="39">
        <f t="shared" si="243"/>
        <v>135</v>
      </c>
      <c r="LJ78" s="39">
        <f t="shared" si="243"/>
        <v>137</v>
      </c>
      <c r="LK78" s="39">
        <f t="shared" si="243"/>
        <v>221</v>
      </c>
      <c r="LL78" s="39">
        <f t="shared" si="243"/>
        <v>121</v>
      </c>
      <c r="LM78" s="39">
        <f t="shared" si="243"/>
        <v>108</v>
      </c>
      <c r="LN78" s="39">
        <f t="shared" si="243"/>
        <v>120</v>
      </c>
      <c r="LO78" s="39">
        <f t="shared" si="243"/>
        <v>266</v>
      </c>
      <c r="LP78" s="41">
        <f t="shared" si="243"/>
        <v>1577</v>
      </c>
      <c r="LQ78" s="39">
        <f t="shared" ref="LQ78:MC78" si="244">SUM(LQ67:LQ77)</f>
        <v>87</v>
      </c>
      <c r="LR78" s="39">
        <f t="shared" si="244"/>
        <v>82</v>
      </c>
      <c r="LS78" s="39">
        <f t="shared" si="244"/>
        <v>102</v>
      </c>
      <c r="LT78" s="39">
        <f t="shared" si="244"/>
        <v>82</v>
      </c>
      <c r="LU78" s="39">
        <f t="shared" si="244"/>
        <v>141</v>
      </c>
      <c r="LV78" s="39">
        <f t="shared" si="244"/>
        <v>107</v>
      </c>
      <c r="LW78" s="39">
        <f t="shared" si="244"/>
        <v>197</v>
      </c>
      <c r="LX78" s="39">
        <f t="shared" si="244"/>
        <v>123</v>
      </c>
      <c r="LY78" s="39">
        <f t="shared" si="244"/>
        <v>87</v>
      </c>
      <c r="LZ78" s="39">
        <f t="shared" si="244"/>
        <v>41</v>
      </c>
      <c r="MA78" s="39">
        <f t="shared" si="244"/>
        <v>31</v>
      </c>
      <c r="MB78" s="39">
        <f t="shared" si="244"/>
        <v>82</v>
      </c>
      <c r="MC78" s="41">
        <f t="shared" si="244"/>
        <v>1162</v>
      </c>
      <c r="MD78" s="39">
        <f t="shared" ref="MD78:MP78" si="245">SUM(MD67:MD77)</f>
        <v>127</v>
      </c>
      <c r="ME78" s="39">
        <f t="shared" si="245"/>
        <v>107</v>
      </c>
      <c r="MF78" s="39">
        <f t="shared" si="245"/>
        <v>127</v>
      </c>
      <c r="MG78" s="39">
        <f t="shared" si="245"/>
        <v>161</v>
      </c>
      <c r="MH78" s="39">
        <f t="shared" si="245"/>
        <v>91</v>
      </c>
      <c r="MI78" s="39">
        <f t="shared" si="245"/>
        <v>124</v>
      </c>
      <c r="MJ78" s="39">
        <f t="shared" si="245"/>
        <v>138</v>
      </c>
      <c r="MK78" s="39">
        <f t="shared" si="245"/>
        <v>0</v>
      </c>
      <c r="ML78" s="39">
        <f t="shared" si="245"/>
        <v>0</v>
      </c>
      <c r="MM78" s="39">
        <f t="shared" si="245"/>
        <v>0</v>
      </c>
      <c r="MN78" s="39">
        <f t="shared" si="245"/>
        <v>0</v>
      </c>
      <c r="MO78" s="39">
        <f t="shared" si="245"/>
        <v>0</v>
      </c>
      <c r="MP78" s="41">
        <f t="shared" si="245"/>
        <v>875</v>
      </c>
    </row>
    <row r="79" spans="1:354" customFormat="1" ht="15" x14ac:dyDescent="0.25">
      <c r="A79" s="7" t="s">
        <v>139</v>
      </c>
      <c r="B79" s="8"/>
      <c r="C79" s="2"/>
      <c r="D79" s="3"/>
      <c r="E79" s="3"/>
      <c r="F79" s="16"/>
      <c r="G79" s="3"/>
      <c r="H79" s="3"/>
      <c r="I79" s="3"/>
      <c r="J79" s="3"/>
      <c r="K79" s="3"/>
      <c r="L79" s="3"/>
      <c r="M79" s="3"/>
      <c r="N79" s="3"/>
      <c r="O79" s="3"/>
      <c r="P79" s="5"/>
      <c r="Q79" s="3"/>
      <c r="R79" s="3"/>
      <c r="S79" s="16"/>
      <c r="T79" s="3"/>
      <c r="U79" s="3"/>
      <c r="V79" s="3"/>
      <c r="W79" s="3"/>
      <c r="X79" s="7" t="s">
        <v>140</v>
      </c>
      <c r="Y79" s="3"/>
      <c r="Z79" s="3"/>
      <c r="AA79" s="3"/>
      <c r="AB79" s="3"/>
      <c r="AC79" s="5"/>
      <c r="AD79" s="3"/>
      <c r="AE79" s="3"/>
      <c r="AF79" s="16"/>
      <c r="AG79" s="3"/>
      <c r="AH79" s="3"/>
      <c r="AI79" s="3"/>
      <c r="AJ79" s="3"/>
      <c r="AK79" s="3"/>
      <c r="AL79" s="3"/>
      <c r="AM79" s="3"/>
      <c r="AN79" s="3"/>
      <c r="AO79" s="3"/>
      <c r="AP79" s="5"/>
      <c r="AQ79" s="3"/>
      <c r="AR79" s="3"/>
      <c r="AS79" s="16"/>
      <c r="AT79" s="3"/>
      <c r="AU79" s="3"/>
      <c r="AV79" s="3"/>
      <c r="AW79" s="3"/>
      <c r="AX79" s="3"/>
      <c r="AY79" s="3"/>
      <c r="AZ79" s="3"/>
      <c r="BA79" s="3"/>
      <c r="BB79" s="3"/>
      <c r="BC79" s="5"/>
      <c r="BD79" s="3"/>
      <c r="BE79" s="3"/>
      <c r="BF79" s="16"/>
      <c r="BG79" s="3"/>
      <c r="BH79" s="3"/>
      <c r="BI79" s="3"/>
      <c r="BJ79" s="3"/>
      <c r="BK79" s="3"/>
      <c r="BL79" s="3"/>
      <c r="BM79" s="3"/>
      <c r="BN79" s="3"/>
      <c r="BO79" s="3"/>
      <c r="BP79" s="6"/>
      <c r="BQ79" s="3"/>
      <c r="BR79" s="3"/>
      <c r="BS79" s="16"/>
      <c r="BT79" s="3"/>
      <c r="BU79" s="3"/>
      <c r="BV79" s="3"/>
      <c r="BW79" s="3"/>
      <c r="BX79" s="3"/>
      <c r="BY79" s="3"/>
      <c r="BZ79" s="3"/>
      <c r="CA79" s="3"/>
      <c r="CB79" s="3"/>
      <c r="CC79" s="5"/>
      <c r="CD79" s="3"/>
      <c r="CE79" s="3"/>
      <c r="CF79" s="16"/>
      <c r="CG79" s="3"/>
      <c r="CH79" s="3"/>
      <c r="CI79" s="3"/>
      <c r="CJ79" s="3"/>
      <c r="CK79" s="3"/>
      <c r="CL79" s="3"/>
      <c r="CM79" s="3"/>
      <c r="CN79" s="3"/>
      <c r="CO79" s="3"/>
      <c r="CP79" s="6"/>
      <c r="CQ79" s="3"/>
      <c r="CR79" s="3"/>
      <c r="CS79" s="16"/>
      <c r="CT79" s="3"/>
      <c r="CU79" s="3"/>
      <c r="CV79" s="3"/>
      <c r="CW79" s="3"/>
      <c r="CX79" s="3"/>
      <c r="CY79" s="3"/>
      <c r="CZ79" s="3"/>
      <c r="DA79" s="3"/>
      <c r="DB79" s="3"/>
      <c r="DC79" s="5"/>
      <c r="DD79" s="3"/>
      <c r="DE79" s="3"/>
      <c r="DF79" s="16"/>
      <c r="DG79" s="3"/>
      <c r="DH79" s="3"/>
      <c r="DI79" s="3"/>
      <c r="DJ79" s="3"/>
      <c r="DK79" s="3"/>
      <c r="DL79" s="3"/>
      <c r="DM79" s="3"/>
      <c r="DN79" s="3"/>
      <c r="DO79" s="3"/>
      <c r="DP79" s="6"/>
      <c r="DQ79" s="3"/>
      <c r="DR79" s="3"/>
      <c r="DS79" s="16"/>
      <c r="DT79" s="3"/>
      <c r="DU79" s="3"/>
      <c r="DV79" s="3"/>
      <c r="DW79" s="3"/>
      <c r="DX79" s="3"/>
      <c r="DY79" s="3"/>
      <c r="DZ79" s="3"/>
      <c r="EA79" s="3"/>
      <c r="EB79" s="3"/>
      <c r="EC79" s="5"/>
      <c r="ED79" s="3"/>
      <c r="EE79" s="3"/>
      <c r="EF79" s="16"/>
      <c r="EG79" s="3"/>
      <c r="EH79" s="3"/>
      <c r="EI79" s="3"/>
      <c r="EJ79" s="3"/>
      <c r="EK79" s="3"/>
      <c r="EL79" s="3"/>
      <c r="EM79" s="3"/>
      <c r="EN79" s="3"/>
      <c r="EO79" s="3"/>
      <c r="EP79" s="6"/>
      <c r="EQ79" s="3"/>
      <c r="ER79" s="3"/>
      <c r="ES79" s="16"/>
      <c r="ET79" s="3"/>
      <c r="EU79" s="3"/>
      <c r="EV79" s="3"/>
      <c r="EW79" s="3"/>
      <c r="EX79" s="3"/>
      <c r="EY79" s="3"/>
      <c r="EZ79" s="3"/>
      <c r="FA79" s="3"/>
      <c r="FB79" s="3"/>
      <c r="FC79" s="5"/>
      <c r="FD79" s="3"/>
      <c r="FE79" s="3"/>
      <c r="FF79" s="16"/>
      <c r="FG79" s="3"/>
      <c r="FH79" s="3"/>
      <c r="FI79" s="3"/>
      <c r="FJ79" s="3"/>
      <c r="FK79" s="3"/>
      <c r="FL79" s="3"/>
      <c r="FM79" s="3"/>
      <c r="FN79" s="3"/>
      <c r="FO79" s="3"/>
      <c r="FP79" s="5"/>
      <c r="FQ79" s="3"/>
      <c r="FR79" s="3"/>
      <c r="FS79" s="16"/>
      <c r="FT79" s="3"/>
      <c r="FU79" s="3"/>
      <c r="FV79" s="3"/>
      <c r="FW79" s="3"/>
      <c r="FX79" s="3"/>
      <c r="FY79" s="3"/>
      <c r="FZ79" s="3"/>
      <c r="GA79" s="3"/>
      <c r="GB79" s="3"/>
      <c r="GC79" s="5"/>
      <c r="GD79" s="3"/>
      <c r="GE79" s="3"/>
      <c r="GF79" s="16"/>
      <c r="GG79" s="3"/>
      <c r="GH79" s="3"/>
      <c r="GI79" s="3"/>
      <c r="GJ79" s="3"/>
      <c r="GK79" s="3"/>
      <c r="GL79" s="3"/>
      <c r="GM79" s="3"/>
      <c r="GN79" s="3"/>
      <c r="GO79" s="3"/>
      <c r="GP79" s="5"/>
      <c r="GQ79" s="3"/>
      <c r="GR79" s="3"/>
      <c r="GS79" s="16"/>
      <c r="GT79" s="3"/>
      <c r="GU79" s="3"/>
      <c r="GV79" s="3"/>
      <c r="GW79" s="3"/>
      <c r="GX79" s="3"/>
      <c r="GY79" s="3"/>
      <c r="GZ79" s="3"/>
      <c r="HA79" s="3"/>
      <c r="HB79" s="3"/>
      <c r="HC79" s="5"/>
      <c r="HD79" s="3"/>
      <c r="HE79" s="3"/>
      <c r="HF79" s="16"/>
      <c r="HG79" s="3"/>
      <c r="HH79" s="3"/>
      <c r="HI79" s="3"/>
      <c r="HJ79" s="3"/>
      <c r="HK79" s="3"/>
      <c r="HL79" s="3"/>
      <c r="HM79" s="3"/>
      <c r="HN79" s="3"/>
      <c r="HO79" s="3"/>
      <c r="HP79" s="6"/>
      <c r="HQ79" s="3"/>
      <c r="HR79" s="3"/>
      <c r="HS79" s="16"/>
      <c r="HT79" s="3"/>
      <c r="HU79" s="3"/>
      <c r="HV79" s="3"/>
      <c r="HW79" s="3"/>
      <c r="HX79" s="3"/>
      <c r="HY79" s="3"/>
      <c r="HZ79" s="3"/>
      <c r="IA79" s="3"/>
      <c r="IB79" s="3"/>
      <c r="IC79" s="6"/>
      <c r="ID79" s="3"/>
      <c r="IE79" s="3"/>
      <c r="IF79" s="16"/>
      <c r="IG79" s="3"/>
      <c r="IH79" s="3"/>
      <c r="II79" s="3"/>
      <c r="IJ79" s="3"/>
      <c r="IK79" s="3"/>
      <c r="IL79" s="3"/>
      <c r="IM79" s="3"/>
      <c r="IN79" s="3"/>
      <c r="IO79" s="3"/>
      <c r="IP79" s="6"/>
      <c r="IQ79" s="3"/>
      <c r="IR79" s="3"/>
      <c r="IS79" s="16"/>
      <c r="IT79" s="3"/>
      <c r="IU79" s="3"/>
      <c r="IV79" s="3"/>
      <c r="IW79" s="3"/>
      <c r="IX79" s="3"/>
      <c r="IY79" s="3"/>
      <c r="IZ79" s="3"/>
      <c r="JA79" s="3"/>
      <c r="JB79" s="3"/>
      <c r="JC79" s="6"/>
      <c r="JD79" s="3"/>
      <c r="JE79" s="3"/>
      <c r="JF79" s="16"/>
      <c r="JG79" s="3"/>
      <c r="JH79" s="3"/>
      <c r="JI79" s="3"/>
      <c r="JJ79" s="3"/>
      <c r="JK79" s="3"/>
      <c r="JL79" s="3"/>
      <c r="JM79" s="3"/>
      <c r="JN79" s="3"/>
      <c r="JO79" s="3"/>
      <c r="JP79" s="6"/>
      <c r="JQ79" s="3"/>
      <c r="JR79" s="3"/>
      <c r="JS79" s="16"/>
      <c r="JT79" s="3"/>
      <c r="JU79" s="3"/>
      <c r="JV79" s="3"/>
      <c r="JW79" s="3"/>
      <c r="JX79" s="3"/>
      <c r="JY79" s="3"/>
      <c r="JZ79" s="3"/>
      <c r="KA79" s="3"/>
      <c r="KB79" s="3"/>
      <c r="KC79" s="6"/>
      <c r="KD79" s="3"/>
      <c r="KE79" s="3"/>
      <c r="KF79" s="16"/>
      <c r="KG79" s="3"/>
      <c r="KH79" s="3"/>
      <c r="KI79" s="3"/>
      <c r="KJ79" s="3"/>
      <c r="KK79" s="3"/>
      <c r="KL79" s="3"/>
      <c r="KM79" s="3"/>
      <c r="KN79" s="3"/>
      <c r="KO79" s="3"/>
      <c r="KP79" s="6"/>
      <c r="KQ79" s="3"/>
      <c r="KR79" s="3"/>
      <c r="KS79" s="16"/>
      <c r="KT79" s="3"/>
      <c r="KU79" s="3"/>
      <c r="KV79" s="3"/>
      <c r="KW79" s="3"/>
      <c r="KX79" s="3"/>
      <c r="KY79" s="3"/>
      <c r="KZ79" s="3"/>
      <c r="LA79" s="3"/>
      <c r="LB79" s="3"/>
      <c r="LC79" s="6"/>
      <c r="LD79" s="3"/>
      <c r="LE79" s="3"/>
      <c r="LF79" s="16"/>
      <c r="LG79" s="3"/>
      <c r="LH79" s="3"/>
      <c r="LI79" s="3"/>
      <c r="LJ79" s="3"/>
      <c r="LK79" s="3"/>
      <c r="LL79" s="3"/>
      <c r="LM79" s="3"/>
      <c r="LN79" s="3"/>
      <c r="LO79" s="3"/>
      <c r="LP79" s="6"/>
      <c r="LQ79" s="3"/>
      <c r="LR79" s="3"/>
      <c r="LS79" s="16"/>
      <c r="LT79" s="3"/>
      <c r="LU79" s="3"/>
      <c r="LV79" s="3"/>
      <c r="LW79" s="3"/>
      <c r="LX79" s="3"/>
      <c r="LY79" s="3"/>
      <c r="LZ79" s="3"/>
      <c r="MA79" s="3"/>
      <c r="MB79" s="3"/>
      <c r="MC79" s="6"/>
      <c r="MD79" s="3"/>
      <c r="ME79" s="3"/>
      <c r="MF79" s="16"/>
      <c r="MG79" s="3"/>
      <c r="MH79" s="3"/>
      <c r="MI79" s="3"/>
      <c r="MJ79" s="3"/>
      <c r="MK79" s="3"/>
      <c r="ML79" s="3"/>
      <c r="MM79" s="3"/>
      <c r="MN79" s="3"/>
      <c r="MO79" s="3"/>
      <c r="MP79" s="6"/>
    </row>
    <row r="81" spans="6:45" x14ac:dyDescent="0.25">
      <c r="F81" s="53"/>
      <c r="S81" s="53"/>
      <c r="AF81" s="53"/>
      <c r="AS81" s="53"/>
    </row>
    <row r="82" spans="6:45" x14ac:dyDescent="0.25">
      <c r="F82" s="53"/>
      <c r="S82" s="53"/>
      <c r="AF82" s="53"/>
      <c r="AS82" s="53"/>
    </row>
    <row r="83" spans="6:45" x14ac:dyDescent="0.25">
      <c r="F83" s="53"/>
      <c r="S83" s="53"/>
      <c r="AF83" s="53"/>
      <c r="AS83" s="53"/>
    </row>
    <row r="84" spans="6:45" x14ac:dyDescent="0.25">
      <c r="F84" s="53"/>
      <c r="S84" s="53"/>
      <c r="AF84" s="53"/>
      <c r="AS84" s="53"/>
    </row>
    <row r="85" spans="6:45" x14ac:dyDescent="0.25">
      <c r="F85" s="53"/>
      <c r="S85" s="53"/>
      <c r="AF85" s="53"/>
      <c r="AS85" s="53"/>
    </row>
    <row r="86" spans="6:45" x14ac:dyDescent="0.25">
      <c r="F86" s="53"/>
      <c r="S86" s="53"/>
      <c r="AF86" s="53"/>
      <c r="AS86" s="53"/>
    </row>
    <row r="87" spans="6:45" x14ac:dyDescent="0.25">
      <c r="F87" s="53"/>
      <c r="S87" s="53"/>
      <c r="AF87" s="53"/>
      <c r="AS87" s="53"/>
    </row>
  </sheetData>
  <mergeCells count="37">
    <mergeCell ref="MD3:MP3"/>
    <mergeCell ref="A55:B66"/>
    <mergeCell ref="A67:B78"/>
    <mergeCell ref="IQ3:JC3"/>
    <mergeCell ref="ID3:IP3"/>
    <mergeCell ref="A5:A29"/>
    <mergeCell ref="B5:B16"/>
    <mergeCell ref="B17:B28"/>
    <mergeCell ref="B29:C29"/>
    <mergeCell ref="A30:A54"/>
    <mergeCell ref="B30:B41"/>
    <mergeCell ref="B42:B53"/>
    <mergeCell ref="B54:C54"/>
    <mergeCell ref="FD3:FP3"/>
    <mergeCell ref="D3:P3"/>
    <mergeCell ref="Q3:AC3"/>
    <mergeCell ref="AD3:AP3"/>
    <mergeCell ref="LQ3:MC3"/>
    <mergeCell ref="JQ3:KC3"/>
    <mergeCell ref="KQ3:LC3"/>
    <mergeCell ref="KD3:KP3"/>
    <mergeCell ref="BQ3:CC3"/>
    <mergeCell ref="GQ3:HC3"/>
    <mergeCell ref="HD3:HP3"/>
    <mergeCell ref="HQ3:IC3"/>
    <mergeCell ref="CD3:CP3"/>
    <mergeCell ref="CQ3:DC3"/>
    <mergeCell ref="DD3:DP3"/>
    <mergeCell ref="DQ3:EC3"/>
    <mergeCell ref="GD3:GP3"/>
    <mergeCell ref="EQ3:FC3"/>
    <mergeCell ref="JD3:JP3"/>
    <mergeCell ref="LD3:LP3"/>
    <mergeCell ref="AQ3:BC3"/>
    <mergeCell ref="BD3:BP3"/>
    <mergeCell ref="ED3:EP3"/>
    <mergeCell ref="FQ3:GC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FF00"/>
  </sheetPr>
  <dimension ref="A1:MP56"/>
  <sheetViews>
    <sheetView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5.5703125" style="8" customWidth="1"/>
    <col min="2" max="2" width="9.140625" style="8"/>
    <col min="3" max="3" width="16.7109375" style="2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6" customWidth="1"/>
    <col min="43" max="54" width="9.140625" style="8" customWidth="1"/>
    <col min="55" max="55" width="9.140625" style="6" customWidth="1"/>
    <col min="56" max="80" width="9.140625" style="8" customWidth="1"/>
    <col min="81" max="81" width="9.140625" style="95" customWidth="1"/>
    <col min="82" max="93" width="9.140625" style="8" customWidth="1"/>
    <col min="94" max="94" width="9.140625" style="55" customWidth="1"/>
    <col min="95" max="106" width="9.140625" style="8" customWidth="1"/>
    <col min="107" max="107" width="9.140625" style="55" customWidth="1"/>
    <col min="108" max="119" width="9.140625" style="8" customWidth="1"/>
    <col min="120" max="120" width="9.140625" style="55" customWidth="1"/>
    <col min="121" max="132" width="9.140625" style="8" customWidth="1"/>
    <col min="133" max="133" width="9.140625" style="55" customWidth="1"/>
    <col min="134" max="145" width="9.140625" style="8" customWidth="1"/>
    <col min="146" max="146" width="9.140625" style="55" customWidth="1"/>
    <col min="147" max="158" width="9.140625" style="8" customWidth="1"/>
    <col min="159" max="159" width="9.140625" style="55" customWidth="1"/>
    <col min="160" max="171" width="9.140625" style="8" customWidth="1"/>
    <col min="172" max="172" width="9.140625" style="55" customWidth="1"/>
    <col min="173" max="184" width="9.140625" style="8" customWidth="1"/>
    <col min="185" max="185" width="9.140625" style="55" customWidth="1"/>
    <col min="186" max="197" width="9.140625" style="8" customWidth="1"/>
    <col min="198" max="198" width="9.140625" style="55" customWidth="1"/>
    <col min="199" max="210" width="9.140625" style="8" customWidth="1"/>
    <col min="211" max="211" width="9.140625" style="55" customWidth="1"/>
    <col min="212" max="223" width="9.140625" style="8" customWidth="1"/>
    <col min="224" max="224" width="9.140625" style="55" customWidth="1"/>
    <col min="225" max="236" width="9.140625" style="8" customWidth="1"/>
    <col min="237" max="237" width="9.140625" style="55" customWidth="1"/>
    <col min="238" max="249" width="9.140625" style="8" customWidth="1"/>
    <col min="250" max="250" width="9.140625" style="55" customWidth="1"/>
    <col min="251" max="262" width="9.140625" style="8" customWidth="1"/>
    <col min="263" max="263" width="9.140625" style="55" customWidth="1"/>
    <col min="264" max="275" width="9.140625" style="8"/>
    <col min="276" max="276" width="9.140625" style="55"/>
    <col min="277" max="288" width="9.140625" style="8"/>
    <col min="289" max="289" width="9.140625" style="55"/>
    <col min="290" max="301" width="9.140625" style="8"/>
    <col min="302" max="302" width="9.140625" style="55"/>
    <col min="303" max="314" width="9.140625" style="8"/>
    <col min="315" max="315" width="9.140625" style="55"/>
    <col min="316" max="327" width="9.140625" style="8"/>
    <col min="328" max="328" width="9.140625" style="55"/>
    <col min="329" max="340" width="9.140625" style="8"/>
    <col min="341" max="341" width="9.140625" style="55"/>
    <col min="342" max="353" width="9.140625" style="8"/>
    <col min="354" max="354" width="9.140625" style="55"/>
    <col min="355" max="16384" width="9.140625" style="8"/>
  </cols>
  <sheetData>
    <row r="1" spans="1:354" ht="18.75" x14ac:dyDescent="0.25">
      <c r="A1" s="1" t="s">
        <v>137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</row>
    <row r="2" spans="1:354" ht="13.5" thickBot="1" x14ac:dyDescent="0.3">
      <c r="A2" s="7"/>
      <c r="D2" s="20"/>
      <c r="Q2" s="20"/>
      <c r="AD2" s="20"/>
      <c r="AQ2" s="20"/>
    </row>
    <row r="3" spans="1:354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</row>
    <row r="4" spans="1:354" ht="51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116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95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96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97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98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99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100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101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102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103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104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117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127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128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164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169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171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177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183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190</v>
      </c>
    </row>
    <row r="5" spans="1:354" ht="23.25" thickBot="1" x14ac:dyDescent="0.3">
      <c r="A5" s="188" t="s">
        <v>31</v>
      </c>
      <c r="B5" s="191" t="s">
        <v>32</v>
      </c>
      <c r="C5" s="21" t="s">
        <v>33</v>
      </c>
      <c r="D5" s="57">
        <v>356</v>
      </c>
      <c r="E5" s="57">
        <v>396</v>
      </c>
      <c r="F5" s="58">
        <v>289</v>
      </c>
      <c r="G5" s="57">
        <v>318</v>
      </c>
      <c r="H5" s="57">
        <v>357</v>
      </c>
      <c r="I5" s="57">
        <v>331</v>
      </c>
      <c r="J5" s="57">
        <v>460</v>
      </c>
      <c r="K5" s="57">
        <v>501</v>
      </c>
      <c r="L5" s="57">
        <v>407</v>
      </c>
      <c r="M5" s="57">
        <v>391</v>
      </c>
      <c r="N5" s="57">
        <v>302</v>
      </c>
      <c r="O5" s="57">
        <v>258</v>
      </c>
      <c r="P5" s="59">
        <f t="shared" ref="P5:P18" si="0">SUM(D5:O5)</f>
        <v>4366</v>
      </c>
      <c r="Q5" s="57">
        <v>356</v>
      </c>
      <c r="R5" s="57">
        <v>286</v>
      </c>
      <c r="S5" s="58">
        <v>264</v>
      </c>
      <c r="T5" s="57">
        <v>251</v>
      </c>
      <c r="U5" s="57">
        <v>269</v>
      </c>
      <c r="V5" s="57">
        <v>401</v>
      </c>
      <c r="W5" s="57">
        <v>472</v>
      </c>
      <c r="X5" s="57">
        <v>389</v>
      </c>
      <c r="Y5" s="57">
        <v>410</v>
      </c>
      <c r="Z5" s="57">
        <v>341</v>
      </c>
      <c r="AA5" s="57">
        <v>305</v>
      </c>
      <c r="AB5" s="57">
        <v>203</v>
      </c>
      <c r="AC5" s="59">
        <f t="shared" ref="AC5:AC18" si="1">SUM(Q5:AB5)</f>
        <v>3947</v>
      </c>
      <c r="AD5" s="57">
        <v>437</v>
      </c>
      <c r="AE5" s="57">
        <v>290</v>
      </c>
      <c r="AF5" s="58">
        <v>266</v>
      </c>
      <c r="AG5" s="57">
        <v>261</v>
      </c>
      <c r="AH5" s="57">
        <v>330</v>
      </c>
      <c r="AI5" s="57">
        <v>338</v>
      </c>
      <c r="AJ5" s="57">
        <v>532</v>
      </c>
      <c r="AK5" s="57">
        <v>521</v>
      </c>
      <c r="AL5" s="57">
        <v>462</v>
      </c>
      <c r="AM5" s="57">
        <v>584</v>
      </c>
      <c r="AN5" s="57">
        <v>326</v>
      </c>
      <c r="AO5" s="57">
        <v>248</v>
      </c>
      <c r="AP5" s="60">
        <f t="shared" ref="AP5:AP17" si="2">SUM(AD5:AO5)</f>
        <v>4595</v>
      </c>
      <c r="AQ5" s="57">
        <v>409</v>
      </c>
      <c r="AR5" s="57">
        <v>287</v>
      </c>
      <c r="AS5" s="58">
        <v>321</v>
      </c>
      <c r="AT5" s="57">
        <v>361</v>
      </c>
      <c r="AU5" s="57">
        <v>311</v>
      </c>
      <c r="AV5" s="57">
        <v>293</v>
      </c>
      <c r="AW5" s="57">
        <v>494</v>
      </c>
      <c r="AX5" s="57">
        <v>377</v>
      </c>
      <c r="AY5" s="57">
        <v>418</v>
      </c>
      <c r="AZ5" s="57">
        <v>429</v>
      </c>
      <c r="BA5" s="57">
        <v>361</v>
      </c>
      <c r="BB5" s="57">
        <v>336</v>
      </c>
      <c r="BC5" s="60">
        <f t="shared" ref="BC5:BC17" si="3">SUM(AQ5:BB5)</f>
        <v>4397</v>
      </c>
      <c r="BD5" s="57">
        <v>447</v>
      </c>
      <c r="BE5" s="57">
        <v>238</v>
      </c>
      <c r="BF5" s="58">
        <v>296</v>
      </c>
      <c r="BG5" s="57">
        <v>273</v>
      </c>
      <c r="BH5" s="57">
        <v>270</v>
      </c>
      <c r="BI5" s="57">
        <v>309</v>
      </c>
      <c r="BJ5" s="57">
        <v>388</v>
      </c>
      <c r="BK5" s="57">
        <v>379</v>
      </c>
      <c r="BL5" s="57">
        <v>374</v>
      </c>
      <c r="BM5" s="57">
        <v>417</v>
      </c>
      <c r="BN5" s="57">
        <v>249</v>
      </c>
      <c r="BO5" s="57">
        <v>345</v>
      </c>
      <c r="BP5" s="59">
        <f t="shared" ref="BP5:BP17" si="4">SUM(BD5:BO5)</f>
        <v>3985</v>
      </c>
      <c r="BQ5" s="57">
        <v>338</v>
      </c>
      <c r="BR5" s="57">
        <v>287</v>
      </c>
      <c r="BS5" s="58">
        <v>316</v>
      </c>
      <c r="BT5" s="57">
        <v>314</v>
      </c>
      <c r="BU5" s="57">
        <v>262</v>
      </c>
      <c r="BV5" s="57">
        <v>433</v>
      </c>
      <c r="BW5" s="57">
        <v>429</v>
      </c>
      <c r="BX5" s="57">
        <v>260</v>
      </c>
      <c r="BY5" s="57">
        <v>413</v>
      </c>
      <c r="BZ5" s="57">
        <v>397</v>
      </c>
      <c r="CA5" s="57">
        <v>349</v>
      </c>
      <c r="CB5" s="57">
        <v>376</v>
      </c>
      <c r="CC5" s="60">
        <f t="shared" ref="CC5:CC17" si="5">SUM(BQ5:CB5)</f>
        <v>4174</v>
      </c>
      <c r="CD5" s="57">
        <v>253</v>
      </c>
      <c r="CE5" s="57">
        <v>299</v>
      </c>
      <c r="CF5" s="58">
        <v>405</v>
      </c>
      <c r="CG5" s="57">
        <v>337</v>
      </c>
      <c r="CH5" s="57">
        <v>382</v>
      </c>
      <c r="CI5" s="57">
        <v>314</v>
      </c>
      <c r="CJ5" s="57">
        <v>366</v>
      </c>
      <c r="CK5" s="57">
        <v>359</v>
      </c>
      <c r="CL5" s="57">
        <v>357</v>
      </c>
      <c r="CM5" s="57">
        <v>366</v>
      </c>
      <c r="CN5" s="57">
        <v>340</v>
      </c>
      <c r="CO5" s="57">
        <v>288</v>
      </c>
      <c r="CP5" s="60">
        <f t="shared" ref="CP5:CP17" si="6">SUM(CD5:CO5)</f>
        <v>4066</v>
      </c>
      <c r="CQ5" s="57">
        <v>340</v>
      </c>
      <c r="CR5" s="57">
        <v>351</v>
      </c>
      <c r="CS5" s="58">
        <v>421</v>
      </c>
      <c r="CT5" s="57">
        <v>290</v>
      </c>
      <c r="CU5" s="57">
        <v>342</v>
      </c>
      <c r="CV5" s="57">
        <v>363</v>
      </c>
      <c r="CW5" s="57">
        <v>273</v>
      </c>
      <c r="CX5" s="57">
        <v>296</v>
      </c>
      <c r="CY5" s="57">
        <v>389</v>
      </c>
      <c r="CZ5" s="57">
        <v>371</v>
      </c>
      <c r="DA5" s="57">
        <v>347</v>
      </c>
      <c r="DB5" s="57">
        <v>234</v>
      </c>
      <c r="DC5" s="60">
        <f t="shared" ref="DC5:DC10" si="7">SUM(CQ5:DB5)</f>
        <v>4017</v>
      </c>
      <c r="DD5" s="57">
        <v>365</v>
      </c>
      <c r="DE5" s="57">
        <v>331</v>
      </c>
      <c r="DF5" s="58">
        <v>309</v>
      </c>
      <c r="DG5" s="57">
        <v>246</v>
      </c>
      <c r="DH5" s="57">
        <v>315</v>
      </c>
      <c r="DI5" s="57">
        <v>274</v>
      </c>
      <c r="DJ5" s="57">
        <v>318</v>
      </c>
      <c r="DK5" s="57">
        <v>352</v>
      </c>
      <c r="DL5" s="57">
        <v>339</v>
      </c>
      <c r="DM5" s="57">
        <v>389</v>
      </c>
      <c r="DN5" s="57">
        <v>343</v>
      </c>
      <c r="DO5" s="57">
        <v>316</v>
      </c>
      <c r="DP5" s="60">
        <f t="shared" ref="DP5:DP10" si="8">SUM(DD5:DO5)</f>
        <v>3897</v>
      </c>
      <c r="DQ5" s="57">
        <v>356</v>
      </c>
      <c r="DR5" s="57">
        <v>289</v>
      </c>
      <c r="DS5" s="58">
        <v>333</v>
      </c>
      <c r="DT5" s="57">
        <v>307</v>
      </c>
      <c r="DU5" s="57">
        <v>335</v>
      </c>
      <c r="DV5" s="57">
        <v>316</v>
      </c>
      <c r="DW5" s="57">
        <v>497</v>
      </c>
      <c r="DX5" s="57">
        <v>477</v>
      </c>
      <c r="DY5" s="57">
        <v>350</v>
      </c>
      <c r="DZ5" s="57">
        <v>419</v>
      </c>
      <c r="EA5" s="57">
        <v>326</v>
      </c>
      <c r="EB5" s="57">
        <v>299</v>
      </c>
      <c r="EC5" s="60">
        <f t="shared" ref="EC5:EC10" si="9">SUM(DQ5:EB5)</f>
        <v>4304</v>
      </c>
      <c r="ED5" s="57">
        <v>408</v>
      </c>
      <c r="EE5" s="57">
        <v>283</v>
      </c>
      <c r="EF5" s="58">
        <v>126</v>
      </c>
      <c r="EG5" s="57">
        <v>417</v>
      </c>
      <c r="EH5" s="57">
        <v>377</v>
      </c>
      <c r="EI5" s="57">
        <v>378</v>
      </c>
      <c r="EJ5" s="57">
        <v>370</v>
      </c>
      <c r="EK5" s="57">
        <v>377</v>
      </c>
      <c r="EL5" s="57">
        <v>411</v>
      </c>
      <c r="EM5" s="57">
        <v>350</v>
      </c>
      <c r="EN5" s="57">
        <v>300</v>
      </c>
      <c r="EO5" s="57">
        <v>421</v>
      </c>
      <c r="EP5" s="60">
        <f t="shared" ref="EP5:EP10" si="10">SUM(ED5:EO5)</f>
        <v>4218</v>
      </c>
      <c r="EQ5" s="57">
        <v>357</v>
      </c>
      <c r="ER5" s="57">
        <v>400</v>
      </c>
      <c r="ES5" s="58">
        <v>259</v>
      </c>
      <c r="ET5" s="57">
        <v>367</v>
      </c>
      <c r="EU5" s="57">
        <v>355</v>
      </c>
      <c r="EV5" s="57">
        <v>376</v>
      </c>
      <c r="EW5" s="57">
        <v>397</v>
      </c>
      <c r="EX5" s="57">
        <v>405</v>
      </c>
      <c r="EY5" s="57">
        <v>343</v>
      </c>
      <c r="EZ5" s="57">
        <v>330</v>
      </c>
      <c r="FA5" s="57">
        <v>279</v>
      </c>
      <c r="FB5" s="57">
        <v>392</v>
      </c>
      <c r="FC5" s="60">
        <f t="shared" ref="FC5:FC10" si="11">SUM(EQ5:FB5)</f>
        <v>4260</v>
      </c>
      <c r="FD5" s="57">
        <v>399</v>
      </c>
      <c r="FE5" s="57">
        <v>317</v>
      </c>
      <c r="FF5" s="58">
        <v>343</v>
      </c>
      <c r="FG5" s="57">
        <v>375</v>
      </c>
      <c r="FH5" s="57">
        <v>428</v>
      </c>
      <c r="FI5" s="57">
        <v>362</v>
      </c>
      <c r="FJ5" s="57">
        <v>379</v>
      </c>
      <c r="FK5" s="57">
        <v>353</v>
      </c>
      <c r="FL5" s="57">
        <v>384</v>
      </c>
      <c r="FM5" s="57">
        <v>399</v>
      </c>
      <c r="FN5" s="57">
        <v>309</v>
      </c>
      <c r="FO5" s="57">
        <v>355</v>
      </c>
      <c r="FP5" s="60">
        <f t="shared" ref="FP5:FP10" si="12">SUM(FD5:FO5)</f>
        <v>4403</v>
      </c>
      <c r="FQ5" s="58">
        <v>281</v>
      </c>
      <c r="FR5" s="57">
        <v>327</v>
      </c>
      <c r="FS5" s="58">
        <v>386</v>
      </c>
      <c r="FT5" s="57">
        <v>347</v>
      </c>
      <c r="FU5" s="57">
        <v>351</v>
      </c>
      <c r="FV5" s="57">
        <v>380</v>
      </c>
      <c r="FW5" s="57">
        <v>351</v>
      </c>
      <c r="FX5" s="57">
        <v>374</v>
      </c>
      <c r="FY5" s="57">
        <v>362</v>
      </c>
      <c r="FZ5" s="57">
        <v>322</v>
      </c>
      <c r="GA5" s="57">
        <v>485</v>
      </c>
      <c r="GB5" s="57">
        <v>330</v>
      </c>
      <c r="GC5" s="60">
        <f t="shared" ref="GC5:GC10" si="13">SUM(FQ5:GB5)</f>
        <v>4296</v>
      </c>
      <c r="GD5" s="57">
        <v>320</v>
      </c>
      <c r="GE5" s="57">
        <v>341</v>
      </c>
      <c r="GF5" s="58">
        <v>315</v>
      </c>
      <c r="GG5" s="57">
        <v>313</v>
      </c>
      <c r="GH5" s="57">
        <v>317</v>
      </c>
      <c r="GI5" s="57">
        <v>315</v>
      </c>
      <c r="GJ5" s="57">
        <v>363</v>
      </c>
      <c r="GK5" s="57">
        <v>252</v>
      </c>
      <c r="GL5" s="57">
        <v>327</v>
      </c>
      <c r="GM5" s="57">
        <v>370</v>
      </c>
      <c r="GN5" s="57">
        <v>418</v>
      </c>
      <c r="GO5" s="57">
        <v>243</v>
      </c>
      <c r="GP5" s="60">
        <f t="shared" ref="GP5:GP10" si="14">SUM(GD5:GO5)</f>
        <v>3894</v>
      </c>
      <c r="GQ5" s="57">
        <v>430</v>
      </c>
      <c r="GR5" s="57">
        <v>345</v>
      </c>
      <c r="GS5" s="58">
        <v>316</v>
      </c>
      <c r="GT5" s="57">
        <v>303</v>
      </c>
      <c r="GU5" s="57">
        <v>376</v>
      </c>
      <c r="GV5" s="57">
        <v>306</v>
      </c>
      <c r="GW5" s="57">
        <v>318</v>
      </c>
      <c r="GX5" s="57">
        <v>411</v>
      </c>
      <c r="GY5" s="57">
        <v>291</v>
      </c>
      <c r="GZ5" s="57">
        <v>353</v>
      </c>
      <c r="HA5" s="57">
        <v>368</v>
      </c>
      <c r="HB5" s="57">
        <v>382</v>
      </c>
      <c r="HC5" s="60">
        <f t="shared" ref="HC5:HC10" si="15">SUM(GQ5:HB5)</f>
        <v>4199</v>
      </c>
      <c r="HD5" s="57">
        <v>337</v>
      </c>
      <c r="HE5" s="57">
        <v>291</v>
      </c>
      <c r="HF5" s="58">
        <v>344</v>
      </c>
      <c r="HG5" s="57">
        <v>294</v>
      </c>
      <c r="HH5" s="57">
        <v>311</v>
      </c>
      <c r="HI5" s="57">
        <v>303</v>
      </c>
      <c r="HJ5" s="57">
        <v>376</v>
      </c>
      <c r="HK5" s="57">
        <v>358</v>
      </c>
      <c r="HL5" s="57">
        <v>296</v>
      </c>
      <c r="HM5" s="57">
        <v>377</v>
      </c>
      <c r="HN5" s="57">
        <v>286</v>
      </c>
      <c r="HO5" s="57">
        <v>358</v>
      </c>
      <c r="HP5" s="60">
        <f t="shared" ref="HP5:HP10" si="16">SUM(HD5:HO5)</f>
        <v>3931</v>
      </c>
      <c r="HQ5" s="57">
        <v>315</v>
      </c>
      <c r="HR5" s="57">
        <v>301</v>
      </c>
      <c r="HS5" s="58">
        <v>343</v>
      </c>
      <c r="HT5" s="57">
        <v>248</v>
      </c>
      <c r="HU5" s="57">
        <v>230</v>
      </c>
      <c r="HV5" s="57">
        <v>309</v>
      </c>
      <c r="HW5" s="57">
        <v>320</v>
      </c>
      <c r="HX5" s="57">
        <v>331</v>
      </c>
      <c r="HY5" s="57">
        <v>350</v>
      </c>
      <c r="HZ5" s="57">
        <v>337</v>
      </c>
      <c r="IA5" s="57">
        <v>321</v>
      </c>
      <c r="IB5" s="57">
        <v>302</v>
      </c>
      <c r="IC5" s="60">
        <f t="shared" ref="IC5:IC10" si="17">SUM(HQ5:IB5)</f>
        <v>3707</v>
      </c>
      <c r="ID5" s="57">
        <v>329</v>
      </c>
      <c r="IE5" s="57">
        <v>298</v>
      </c>
      <c r="IF5" s="58">
        <v>316</v>
      </c>
      <c r="IG5" s="57">
        <v>369</v>
      </c>
      <c r="IH5" s="57">
        <v>360</v>
      </c>
      <c r="II5" s="57">
        <v>322</v>
      </c>
      <c r="IJ5" s="57">
        <v>448</v>
      </c>
      <c r="IK5" s="57">
        <v>346</v>
      </c>
      <c r="IL5" s="57">
        <v>339</v>
      </c>
      <c r="IM5" s="57">
        <v>340</v>
      </c>
      <c r="IN5" s="57">
        <v>644</v>
      </c>
      <c r="IO5" s="57">
        <v>312</v>
      </c>
      <c r="IP5" s="60">
        <f t="shared" ref="IP5:IP10" si="18">SUM(ID5:IO5)</f>
        <v>4423</v>
      </c>
      <c r="IQ5" s="57">
        <v>238</v>
      </c>
      <c r="IR5" s="57">
        <v>293</v>
      </c>
      <c r="IS5" s="58">
        <v>361</v>
      </c>
      <c r="IT5" s="57">
        <v>305</v>
      </c>
      <c r="IU5" s="57">
        <v>396</v>
      </c>
      <c r="IV5" s="57">
        <v>365</v>
      </c>
      <c r="IW5" s="57">
        <v>399</v>
      </c>
      <c r="IX5" s="57">
        <v>388</v>
      </c>
      <c r="IY5" s="57">
        <v>416</v>
      </c>
      <c r="IZ5" s="57">
        <v>695</v>
      </c>
      <c r="JA5" s="57">
        <v>364</v>
      </c>
      <c r="JB5" s="57">
        <v>282</v>
      </c>
      <c r="JC5" s="60">
        <f t="shared" ref="JC5:JC10" si="19">SUM(IQ5:JB5)</f>
        <v>4502</v>
      </c>
      <c r="JD5" s="57">
        <v>284</v>
      </c>
      <c r="JE5" s="57">
        <v>319</v>
      </c>
      <c r="JF5" s="58">
        <v>283</v>
      </c>
      <c r="JG5" s="57">
        <v>310</v>
      </c>
      <c r="JH5" s="57">
        <v>332</v>
      </c>
      <c r="JI5" s="57">
        <v>318</v>
      </c>
      <c r="JJ5" s="57">
        <v>3799</v>
      </c>
      <c r="JK5" s="57">
        <v>352</v>
      </c>
      <c r="JL5" s="57">
        <v>295</v>
      </c>
      <c r="JM5" s="57">
        <v>288</v>
      </c>
      <c r="JN5" s="57">
        <v>284</v>
      </c>
      <c r="JO5" s="57">
        <v>374</v>
      </c>
      <c r="JP5" s="60">
        <f t="shared" ref="JP5:JP10" si="20">SUM(JD5:JO5)</f>
        <v>7238</v>
      </c>
      <c r="JQ5" s="57">
        <v>266</v>
      </c>
      <c r="JR5" s="57">
        <v>242</v>
      </c>
      <c r="JS5" s="58">
        <v>151</v>
      </c>
      <c r="JT5" s="57">
        <v>213</v>
      </c>
      <c r="JU5" s="57">
        <v>207</v>
      </c>
      <c r="JV5" s="57">
        <v>338</v>
      </c>
      <c r="JW5" s="57">
        <v>282</v>
      </c>
      <c r="JX5" s="57">
        <v>224</v>
      </c>
      <c r="JY5" s="57">
        <v>293</v>
      </c>
      <c r="JZ5" s="57">
        <v>303</v>
      </c>
      <c r="KA5" s="57">
        <v>251</v>
      </c>
      <c r="KB5" s="57">
        <v>283</v>
      </c>
      <c r="KC5" s="60">
        <f t="shared" ref="KC5:KC10" si="21">SUM(JQ5:KB5)</f>
        <v>3053</v>
      </c>
      <c r="KD5" s="57">
        <v>121</v>
      </c>
      <c r="KE5" s="57">
        <v>83</v>
      </c>
      <c r="KF5" s="58">
        <v>358</v>
      </c>
      <c r="KG5" s="57">
        <v>276</v>
      </c>
      <c r="KH5" s="57">
        <v>203</v>
      </c>
      <c r="KI5" s="57">
        <v>239</v>
      </c>
      <c r="KJ5" s="57">
        <v>222</v>
      </c>
      <c r="KK5" s="57">
        <v>277</v>
      </c>
      <c r="KL5" s="57">
        <v>253</v>
      </c>
      <c r="KM5" s="57">
        <v>279</v>
      </c>
      <c r="KN5" s="57">
        <v>301</v>
      </c>
      <c r="KO5" s="57">
        <v>277</v>
      </c>
      <c r="KP5" s="60">
        <f t="shared" ref="KP5:KP10" si="22">SUM(KD5:KO5)</f>
        <v>2889</v>
      </c>
      <c r="KQ5" s="57">
        <v>225</v>
      </c>
      <c r="KR5" s="57">
        <v>226</v>
      </c>
      <c r="KS5" s="58">
        <v>250</v>
      </c>
      <c r="KT5" s="57">
        <v>189</v>
      </c>
      <c r="KU5" s="57">
        <v>189</v>
      </c>
      <c r="KV5" s="57">
        <v>297</v>
      </c>
      <c r="KW5" s="57">
        <v>238</v>
      </c>
      <c r="KX5" s="57">
        <v>312</v>
      </c>
      <c r="KY5" s="57">
        <v>361</v>
      </c>
      <c r="KZ5" s="57">
        <v>270</v>
      </c>
      <c r="LA5" s="57">
        <v>248</v>
      </c>
      <c r="LB5" s="57">
        <v>237</v>
      </c>
      <c r="LC5" s="60">
        <f t="shared" ref="LC5:LC10" si="23">SUM(KQ5:LB5)</f>
        <v>3042</v>
      </c>
      <c r="LD5" s="57">
        <v>240</v>
      </c>
      <c r="LE5" s="57">
        <v>170</v>
      </c>
      <c r="LF5" s="58">
        <v>268</v>
      </c>
      <c r="LG5" s="57">
        <v>157</v>
      </c>
      <c r="LH5" s="57">
        <v>321</v>
      </c>
      <c r="LI5" s="57">
        <v>273</v>
      </c>
      <c r="LJ5" s="57">
        <v>211</v>
      </c>
      <c r="LK5" s="57">
        <v>275</v>
      </c>
      <c r="LL5" s="57">
        <v>223</v>
      </c>
      <c r="LM5" s="57">
        <v>292</v>
      </c>
      <c r="LN5" s="57">
        <v>288</v>
      </c>
      <c r="LO5" s="57">
        <v>254</v>
      </c>
      <c r="LP5" s="60">
        <f t="shared" ref="LP5:LP10" si="24">SUM(LD5:LO5)</f>
        <v>2972</v>
      </c>
      <c r="LQ5" s="57">
        <v>254</v>
      </c>
      <c r="LR5" s="57">
        <v>222</v>
      </c>
      <c r="LS5" s="58">
        <v>177</v>
      </c>
      <c r="LT5" s="57">
        <v>279</v>
      </c>
      <c r="LU5" s="57">
        <v>256</v>
      </c>
      <c r="LV5" s="57">
        <v>206</v>
      </c>
      <c r="LW5" s="57">
        <v>282</v>
      </c>
      <c r="LX5" s="57">
        <v>301</v>
      </c>
      <c r="LY5" s="57">
        <v>371</v>
      </c>
      <c r="LZ5" s="57">
        <v>266</v>
      </c>
      <c r="MA5" s="57">
        <v>210</v>
      </c>
      <c r="MB5" s="57">
        <v>256</v>
      </c>
      <c r="MC5" s="60">
        <f t="shared" ref="MC5:MC10" si="25">SUM(LQ5:MB5)</f>
        <v>3080</v>
      </c>
      <c r="MD5" s="57">
        <v>358</v>
      </c>
      <c r="ME5" s="57">
        <v>214</v>
      </c>
      <c r="MF5" s="58">
        <v>220</v>
      </c>
      <c r="MG5" s="57">
        <v>250</v>
      </c>
      <c r="MH5" s="57">
        <v>259</v>
      </c>
      <c r="MI5" s="57">
        <v>214</v>
      </c>
      <c r="MJ5" s="57">
        <v>278</v>
      </c>
      <c r="MK5" s="57"/>
      <c r="ML5" s="57"/>
      <c r="MM5" s="57"/>
      <c r="MN5" s="57"/>
      <c r="MO5" s="57"/>
      <c r="MP5" s="60">
        <f t="shared" ref="MP5:MP10" si="26">SUM(MD5:MO5)</f>
        <v>1793</v>
      </c>
    </row>
    <row r="6" spans="1:354" ht="23.25" thickBot="1" x14ac:dyDescent="0.3">
      <c r="A6" s="189"/>
      <c r="B6" s="191"/>
      <c r="C6" s="12" t="s">
        <v>118</v>
      </c>
      <c r="D6" s="62">
        <v>588</v>
      </c>
      <c r="E6" s="62">
        <v>534</v>
      </c>
      <c r="F6" s="62">
        <v>625</v>
      </c>
      <c r="G6" s="62">
        <v>508</v>
      </c>
      <c r="H6" s="62">
        <v>615</v>
      </c>
      <c r="I6" s="62">
        <v>611</v>
      </c>
      <c r="J6" s="62">
        <v>661</v>
      </c>
      <c r="K6" s="62">
        <v>789</v>
      </c>
      <c r="L6" s="62">
        <v>673</v>
      </c>
      <c r="M6" s="62">
        <v>730</v>
      </c>
      <c r="N6" s="62">
        <v>586</v>
      </c>
      <c r="O6" s="62">
        <v>554</v>
      </c>
      <c r="P6" s="63">
        <f t="shared" si="0"/>
        <v>7474</v>
      </c>
      <c r="Q6" s="62">
        <v>606</v>
      </c>
      <c r="R6" s="62">
        <v>615</v>
      </c>
      <c r="S6" s="62">
        <v>633</v>
      </c>
      <c r="T6" s="62">
        <v>547</v>
      </c>
      <c r="U6" s="62">
        <v>598</v>
      </c>
      <c r="V6" s="62">
        <v>596</v>
      </c>
      <c r="W6" s="62">
        <v>609</v>
      </c>
      <c r="X6" s="62">
        <v>661</v>
      </c>
      <c r="Y6" s="62">
        <v>731</v>
      </c>
      <c r="Z6" s="62">
        <v>679</v>
      </c>
      <c r="AA6" s="62">
        <v>584</v>
      </c>
      <c r="AB6" s="62">
        <v>456</v>
      </c>
      <c r="AC6" s="63">
        <f t="shared" si="1"/>
        <v>7315</v>
      </c>
      <c r="AD6" s="62">
        <v>684</v>
      </c>
      <c r="AE6" s="62">
        <v>504</v>
      </c>
      <c r="AF6" s="62">
        <v>572</v>
      </c>
      <c r="AG6" s="62">
        <v>540</v>
      </c>
      <c r="AH6" s="62">
        <v>607</v>
      </c>
      <c r="AI6" s="62">
        <v>618</v>
      </c>
      <c r="AJ6" s="62">
        <v>653</v>
      </c>
      <c r="AK6" s="62">
        <v>725</v>
      </c>
      <c r="AL6" s="62">
        <v>612</v>
      </c>
      <c r="AM6" s="62">
        <v>697</v>
      </c>
      <c r="AN6" s="62">
        <v>600</v>
      </c>
      <c r="AO6" s="62">
        <v>489</v>
      </c>
      <c r="AP6" s="64">
        <f t="shared" si="2"/>
        <v>7301</v>
      </c>
      <c r="AQ6" s="62">
        <v>629</v>
      </c>
      <c r="AR6" s="62">
        <v>507</v>
      </c>
      <c r="AS6" s="62">
        <v>566</v>
      </c>
      <c r="AT6" s="62">
        <v>577</v>
      </c>
      <c r="AU6" s="62">
        <v>563</v>
      </c>
      <c r="AV6" s="62">
        <v>554</v>
      </c>
      <c r="AW6" s="62">
        <v>675</v>
      </c>
      <c r="AX6" s="62">
        <v>665</v>
      </c>
      <c r="AY6" s="62">
        <v>695</v>
      </c>
      <c r="AZ6" s="62">
        <v>739</v>
      </c>
      <c r="BA6" s="62">
        <v>589</v>
      </c>
      <c r="BB6" s="62">
        <v>475</v>
      </c>
      <c r="BC6" s="64">
        <f t="shared" si="3"/>
        <v>7234</v>
      </c>
      <c r="BD6" s="62">
        <v>713</v>
      </c>
      <c r="BE6" s="62">
        <v>426</v>
      </c>
      <c r="BF6" s="62">
        <v>520</v>
      </c>
      <c r="BG6" s="62">
        <v>497</v>
      </c>
      <c r="BH6" s="62">
        <v>507</v>
      </c>
      <c r="BI6" s="62">
        <v>568</v>
      </c>
      <c r="BJ6" s="62">
        <v>655</v>
      </c>
      <c r="BK6" s="62">
        <v>685</v>
      </c>
      <c r="BL6" s="62">
        <v>652</v>
      </c>
      <c r="BM6" s="62">
        <v>697</v>
      </c>
      <c r="BN6" s="62">
        <v>451</v>
      </c>
      <c r="BO6" s="62">
        <v>587</v>
      </c>
      <c r="BP6" s="63">
        <f t="shared" si="4"/>
        <v>6958</v>
      </c>
      <c r="BQ6" s="62">
        <v>612</v>
      </c>
      <c r="BR6" s="62">
        <v>432</v>
      </c>
      <c r="BS6" s="62">
        <v>633</v>
      </c>
      <c r="BT6" s="62">
        <v>497</v>
      </c>
      <c r="BU6" s="62">
        <v>510</v>
      </c>
      <c r="BV6" s="62">
        <v>620</v>
      </c>
      <c r="BW6" s="62">
        <v>645</v>
      </c>
      <c r="BX6" s="62">
        <v>694</v>
      </c>
      <c r="BY6" s="62">
        <v>710</v>
      </c>
      <c r="BZ6" s="62">
        <v>595</v>
      </c>
      <c r="CA6" s="62">
        <v>575</v>
      </c>
      <c r="CB6" s="62">
        <v>588</v>
      </c>
      <c r="CC6" s="64">
        <f t="shared" si="5"/>
        <v>7111</v>
      </c>
      <c r="CD6" s="62">
        <v>549</v>
      </c>
      <c r="CE6" s="62">
        <v>466</v>
      </c>
      <c r="CF6" s="62">
        <v>632</v>
      </c>
      <c r="CG6" s="62">
        <v>547</v>
      </c>
      <c r="CH6" s="62">
        <v>571</v>
      </c>
      <c r="CI6" s="62">
        <v>577</v>
      </c>
      <c r="CJ6" s="62">
        <v>637</v>
      </c>
      <c r="CK6" s="62">
        <v>680</v>
      </c>
      <c r="CL6" s="62">
        <v>700</v>
      </c>
      <c r="CM6" s="62">
        <v>636</v>
      </c>
      <c r="CN6" s="62">
        <v>545</v>
      </c>
      <c r="CO6" s="62">
        <v>527</v>
      </c>
      <c r="CP6" s="64">
        <f t="shared" si="6"/>
        <v>7067</v>
      </c>
      <c r="CQ6" s="62">
        <v>509</v>
      </c>
      <c r="CR6" s="62">
        <v>567</v>
      </c>
      <c r="CS6" s="62">
        <v>617</v>
      </c>
      <c r="CT6" s="62">
        <v>453</v>
      </c>
      <c r="CU6" s="62">
        <v>603</v>
      </c>
      <c r="CV6" s="62">
        <v>615</v>
      </c>
      <c r="CW6" s="62">
        <v>510</v>
      </c>
      <c r="CX6" s="62">
        <v>598</v>
      </c>
      <c r="CY6" s="62">
        <v>625</v>
      </c>
      <c r="CZ6" s="62">
        <v>572</v>
      </c>
      <c r="DA6" s="62">
        <v>559</v>
      </c>
      <c r="DB6" s="62">
        <v>492</v>
      </c>
      <c r="DC6" s="64">
        <f t="shared" si="7"/>
        <v>6720</v>
      </c>
      <c r="DD6" s="62">
        <v>608</v>
      </c>
      <c r="DE6" s="62">
        <v>515</v>
      </c>
      <c r="DF6" s="62">
        <v>597</v>
      </c>
      <c r="DG6" s="62">
        <v>418</v>
      </c>
      <c r="DH6" s="62">
        <v>552</v>
      </c>
      <c r="DI6" s="62">
        <v>515</v>
      </c>
      <c r="DJ6" s="62">
        <v>589</v>
      </c>
      <c r="DK6" s="62">
        <v>759</v>
      </c>
      <c r="DL6" s="62">
        <v>574</v>
      </c>
      <c r="DM6" s="62">
        <v>617</v>
      </c>
      <c r="DN6" s="62">
        <v>570</v>
      </c>
      <c r="DO6" s="62">
        <v>497</v>
      </c>
      <c r="DP6" s="64">
        <f t="shared" si="8"/>
        <v>6811</v>
      </c>
      <c r="DQ6" s="62">
        <v>478</v>
      </c>
      <c r="DR6" s="62">
        <v>516</v>
      </c>
      <c r="DS6" s="62">
        <v>543</v>
      </c>
      <c r="DT6" s="62">
        <v>547</v>
      </c>
      <c r="DU6" s="62">
        <v>550</v>
      </c>
      <c r="DV6" s="62">
        <v>660</v>
      </c>
      <c r="DW6" s="62">
        <v>707</v>
      </c>
      <c r="DX6" s="62">
        <v>724</v>
      </c>
      <c r="DY6" s="62">
        <v>673</v>
      </c>
      <c r="DZ6" s="62">
        <v>671</v>
      </c>
      <c r="EA6" s="62">
        <v>549</v>
      </c>
      <c r="EB6" s="62">
        <v>536</v>
      </c>
      <c r="EC6" s="64">
        <f t="shared" si="9"/>
        <v>7154</v>
      </c>
      <c r="ED6" s="62">
        <v>659</v>
      </c>
      <c r="EE6" s="62">
        <v>448</v>
      </c>
      <c r="EF6" s="62">
        <v>283</v>
      </c>
      <c r="EG6" s="62">
        <v>579</v>
      </c>
      <c r="EH6" s="62">
        <v>564</v>
      </c>
      <c r="EI6" s="62">
        <v>654</v>
      </c>
      <c r="EJ6" s="62">
        <v>666</v>
      </c>
      <c r="EK6" s="62">
        <v>773</v>
      </c>
      <c r="EL6" s="62">
        <v>786</v>
      </c>
      <c r="EM6" s="62">
        <v>803</v>
      </c>
      <c r="EN6" s="62">
        <v>544</v>
      </c>
      <c r="EO6" s="62">
        <v>666</v>
      </c>
      <c r="EP6" s="64">
        <f t="shared" si="10"/>
        <v>7425</v>
      </c>
      <c r="EQ6" s="62">
        <v>556</v>
      </c>
      <c r="ER6" s="62">
        <v>577</v>
      </c>
      <c r="ES6" s="62">
        <v>627</v>
      </c>
      <c r="ET6" s="62">
        <v>489</v>
      </c>
      <c r="EU6" s="62">
        <v>666</v>
      </c>
      <c r="EV6" s="62">
        <v>703</v>
      </c>
      <c r="EW6" s="62">
        <v>783</v>
      </c>
      <c r="EX6" s="62">
        <v>704</v>
      </c>
      <c r="EY6" s="62">
        <v>777</v>
      </c>
      <c r="EZ6" s="62">
        <v>657</v>
      </c>
      <c r="FA6" s="62">
        <v>614</v>
      </c>
      <c r="FB6" s="62">
        <v>624</v>
      </c>
      <c r="FC6" s="64">
        <f t="shared" si="11"/>
        <v>7777</v>
      </c>
      <c r="FD6" s="62">
        <v>737</v>
      </c>
      <c r="FE6" s="62">
        <v>541</v>
      </c>
      <c r="FF6" s="62">
        <v>644</v>
      </c>
      <c r="FG6" s="62">
        <v>630</v>
      </c>
      <c r="FH6" s="62">
        <v>599</v>
      </c>
      <c r="FI6" s="62">
        <v>625</v>
      </c>
      <c r="FJ6" s="62">
        <v>641</v>
      </c>
      <c r="FK6" s="62">
        <v>691</v>
      </c>
      <c r="FL6" s="62">
        <v>740</v>
      </c>
      <c r="FM6" s="62">
        <v>691</v>
      </c>
      <c r="FN6" s="62">
        <v>547</v>
      </c>
      <c r="FO6" s="62">
        <v>550</v>
      </c>
      <c r="FP6" s="64">
        <f t="shared" si="12"/>
        <v>7636</v>
      </c>
      <c r="FQ6" s="58">
        <v>570</v>
      </c>
      <c r="FR6" s="62">
        <v>539</v>
      </c>
      <c r="FS6" s="62">
        <v>628</v>
      </c>
      <c r="FT6" s="62">
        <v>586</v>
      </c>
      <c r="FU6" s="62">
        <v>599</v>
      </c>
      <c r="FV6" s="62">
        <v>656</v>
      </c>
      <c r="FW6" s="62">
        <v>698</v>
      </c>
      <c r="FX6" s="62">
        <v>693</v>
      </c>
      <c r="FY6" s="62">
        <v>677</v>
      </c>
      <c r="FZ6" s="62">
        <v>763</v>
      </c>
      <c r="GA6" s="62">
        <v>618</v>
      </c>
      <c r="GB6" s="62">
        <v>582</v>
      </c>
      <c r="GC6" s="64">
        <f t="shared" si="13"/>
        <v>7609</v>
      </c>
      <c r="GD6" s="62">
        <v>660</v>
      </c>
      <c r="GE6" s="62">
        <v>548</v>
      </c>
      <c r="GF6" s="62">
        <v>643</v>
      </c>
      <c r="GG6" s="62">
        <v>709</v>
      </c>
      <c r="GH6" s="62">
        <v>697</v>
      </c>
      <c r="GI6" s="62">
        <v>795</v>
      </c>
      <c r="GJ6" s="62">
        <v>808</v>
      </c>
      <c r="GK6" s="62">
        <v>826</v>
      </c>
      <c r="GL6" s="62">
        <v>809</v>
      </c>
      <c r="GM6" s="62">
        <v>775</v>
      </c>
      <c r="GN6" s="62">
        <v>754</v>
      </c>
      <c r="GO6" s="62">
        <v>689</v>
      </c>
      <c r="GP6" s="64">
        <f t="shared" si="14"/>
        <v>8713</v>
      </c>
      <c r="GQ6" s="62">
        <v>770</v>
      </c>
      <c r="GR6" s="62">
        <v>766</v>
      </c>
      <c r="GS6" s="62">
        <v>783</v>
      </c>
      <c r="GT6" s="62">
        <v>812</v>
      </c>
      <c r="GU6" s="62">
        <v>749</v>
      </c>
      <c r="GV6" s="62">
        <v>856</v>
      </c>
      <c r="GW6" s="62">
        <v>835</v>
      </c>
      <c r="GX6" s="62">
        <v>1092</v>
      </c>
      <c r="GY6" s="62">
        <v>855</v>
      </c>
      <c r="GZ6" s="62">
        <v>802</v>
      </c>
      <c r="HA6" s="62">
        <v>817</v>
      </c>
      <c r="HB6" s="62">
        <v>983</v>
      </c>
      <c r="HC6" s="64">
        <f t="shared" si="15"/>
        <v>10120</v>
      </c>
      <c r="HD6" s="62">
        <v>805</v>
      </c>
      <c r="HE6" s="62">
        <v>698</v>
      </c>
      <c r="HF6" s="62">
        <v>772</v>
      </c>
      <c r="HG6" s="62">
        <v>790</v>
      </c>
      <c r="HH6" s="62">
        <v>718</v>
      </c>
      <c r="HI6" s="62">
        <v>843</v>
      </c>
      <c r="HJ6" s="62">
        <v>785</v>
      </c>
      <c r="HK6" s="62">
        <v>855</v>
      </c>
      <c r="HL6" s="62">
        <v>757</v>
      </c>
      <c r="HM6" s="62">
        <v>904</v>
      </c>
      <c r="HN6" s="62">
        <v>725</v>
      </c>
      <c r="HO6" s="62">
        <v>664</v>
      </c>
      <c r="HP6" s="64">
        <f t="shared" si="16"/>
        <v>9316</v>
      </c>
      <c r="HQ6" s="62">
        <v>770</v>
      </c>
      <c r="HR6" s="62">
        <v>744</v>
      </c>
      <c r="HS6" s="62">
        <v>724</v>
      </c>
      <c r="HT6" s="62">
        <v>631</v>
      </c>
      <c r="HU6" s="62">
        <v>618</v>
      </c>
      <c r="HV6" s="62">
        <v>729</v>
      </c>
      <c r="HW6" s="62">
        <v>705</v>
      </c>
      <c r="HX6" s="62">
        <v>804</v>
      </c>
      <c r="HY6" s="62">
        <v>661</v>
      </c>
      <c r="HZ6" s="62">
        <v>768</v>
      </c>
      <c r="IA6" s="62">
        <v>702</v>
      </c>
      <c r="IB6" s="62">
        <v>647</v>
      </c>
      <c r="IC6" s="64">
        <f t="shared" si="17"/>
        <v>8503</v>
      </c>
      <c r="ID6" s="62">
        <v>681</v>
      </c>
      <c r="IE6" s="62">
        <v>547</v>
      </c>
      <c r="IF6" s="62">
        <v>763</v>
      </c>
      <c r="IG6" s="62">
        <v>704</v>
      </c>
      <c r="IH6" s="62">
        <v>784</v>
      </c>
      <c r="II6" s="62">
        <v>683</v>
      </c>
      <c r="IJ6" s="62">
        <v>859</v>
      </c>
      <c r="IK6" s="62">
        <v>898</v>
      </c>
      <c r="IL6" s="62">
        <v>740</v>
      </c>
      <c r="IM6" s="62">
        <v>949</v>
      </c>
      <c r="IN6" s="62">
        <v>709</v>
      </c>
      <c r="IO6" s="62">
        <v>732</v>
      </c>
      <c r="IP6" s="64">
        <f t="shared" si="18"/>
        <v>9049</v>
      </c>
      <c r="IQ6" s="62">
        <v>818</v>
      </c>
      <c r="IR6" s="62">
        <v>668</v>
      </c>
      <c r="IS6" s="62">
        <v>831</v>
      </c>
      <c r="IT6" s="62">
        <v>737</v>
      </c>
      <c r="IU6" s="62">
        <v>939</v>
      </c>
      <c r="IV6" s="62">
        <v>790</v>
      </c>
      <c r="IW6" s="62">
        <v>793</v>
      </c>
      <c r="IX6" s="62">
        <v>829</v>
      </c>
      <c r="IY6" s="62">
        <v>1002</v>
      </c>
      <c r="IZ6" s="62">
        <v>1200</v>
      </c>
      <c r="JA6" s="62">
        <v>973</v>
      </c>
      <c r="JB6" s="62">
        <v>642</v>
      </c>
      <c r="JC6" s="64">
        <f t="shared" si="19"/>
        <v>10222</v>
      </c>
      <c r="JD6" s="27">
        <v>848</v>
      </c>
      <c r="JE6" s="27">
        <v>638</v>
      </c>
      <c r="JF6" s="27">
        <v>765</v>
      </c>
      <c r="JG6" s="27">
        <v>626</v>
      </c>
      <c r="JH6" s="27">
        <v>831</v>
      </c>
      <c r="JI6" s="27">
        <v>759</v>
      </c>
      <c r="JJ6" s="27">
        <v>1168</v>
      </c>
      <c r="JK6" s="27">
        <v>897</v>
      </c>
      <c r="JL6" s="27">
        <v>962</v>
      </c>
      <c r="JM6" s="27">
        <v>873</v>
      </c>
      <c r="JN6" s="27">
        <v>838</v>
      </c>
      <c r="JO6" s="27">
        <v>936</v>
      </c>
      <c r="JP6" s="64">
        <f t="shared" si="20"/>
        <v>10141</v>
      </c>
      <c r="JQ6" s="27">
        <v>873</v>
      </c>
      <c r="JR6" s="27">
        <v>664</v>
      </c>
      <c r="JS6" s="27">
        <v>509</v>
      </c>
      <c r="JT6" s="27">
        <v>305</v>
      </c>
      <c r="JU6" s="27">
        <v>513</v>
      </c>
      <c r="JV6" s="27">
        <v>916</v>
      </c>
      <c r="JW6" s="27">
        <v>743</v>
      </c>
      <c r="JX6" s="27">
        <v>619</v>
      </c>
      <c r="JY6" s="27">
        <v>774</v>
      </c>
      <c r="JZ6" s="27">
        <v>651</v>
      </c>
      <c r="KA6" s="27">
        <v>532</v>
      </c>
      <c r="KB6" s="27">
        <v>891</v>
      </c>
      <c r="KC6" s="64">
        <f t="shared" si="21"/>
        <v>7990</v>
      </c>
      <c r="KD6" s="27">
        <v>262</v>
      </c>
      <c r="KE6" s="27">
        <v>391</v>
      </c>
      <c r="KF6" s="27">
        <v>644</v>
      </c>
      <c r="KG6" s="27">
        <v>578</v>
      </c>
      <c r="KH6" s="27">
        <v>540</v>
      </c>
      <c r="KI6" s="27">
        <v>662</v>
      </c>
      <c r="KJ6" s="27">
        <v>560</v>
      </c>
      <c r="KK6" s="27">
        <v>654</v>
      </c>
      <c r="KL6" s="27">
        <v>842</v>
      </c>
      <c r="KM6" s="27">
        <v>641</v>
      </c>
      <c r="KN6" s="27">
        <v>601</v>
      </c>
      <c r="KO6" s="27">
        <v>628</v>
      </c>
      <c r="KP6" s="64">
        <f t="shared" si="22"/>
        <v>7003</v>
      </c>
      <c r="KQ6" s="27">
        <v>463</v>
      </c>
      <c r="KR6" s="27">
        <v>496</v>
      </c>
      <c r="KS6" s="27">
        <v>680</v>
      </c>
      <c r="KT6" s="27">
        <v>417</v>
      </c>
      <c r="KU6" s="27">
        <v>389</v>
      </c>
      <c r="KV6" s="27">
        <v>270</v>
      </c>
      <c r="KW6" s="27">
        <v>38</v>
      </c>
      <c r="KX6" s="27">
        <v>802</v>
      </c>
      <c r="KY6" s="27">
        <v>873</v>
      </c>
      <c r="KZ6" s="27">
        <v>660</v>
      </c>
      <c r="LA6" s="27">
        <v>570</v>
      </c>
      <c r="LB6" s="27">
        <v>510</v>
      </c>
      <c r="LC6" s="64">
        <f t="shared" si="23"/>
        <v>6168</v>
      </c>
      <c r="LD6" s="27">
        <v>378</v>
      </c>
      <c r="LE6" s="27">
        <v>186</v>
      </c>
      <c r="LF6" s="27">
        <v>644</v>
      </c>
      <c r="LG6" s="27">
        <v>347</v>
      </c>
      <c r="LH6" s="27">
        <v>671</v>
      </c>
      <c r="LI6" s="27">
        <v>542</v>
      </c>
      <c r="LJ6" s="27">
        <v>525</v>
      </c>
      <c r="LK6" s="27">
        <v>667</v>
      </c>
      <c r="LL6" s="27">
        <v>534</v>
      </c>
      <c r="LM6" s="27">
        <v>603</v>
      </c>
      <c r="LN6" s="27">
        <v>544</v>
      </c>
      <c r="LO6" s="27">
        <v>558</v>
      </c>
      <c r="LP6" s="64">
        <f t="shared" si="24"/>
        <v>6199</v>
      </c>
      <c r="LQ6" s="27">
        <v>519</v>
      </c>
      <c r="LR6" s="27">
        <v>327</v>
      </c>
      <c r="LS6" s="27">
        <v>691</v>
      </c>
      <c r="LT6" s="27">
        <v>591</v>
      </c>
      <c r="LU6" s="27">
        <v>569</v>
      </c>
      <c r="LV6" s="27">
        <v>424</v>
      </c>
      <c r="LW6" s="27">
        <v>584</v>
      </c>
      <c r="LX6" s="27">
        <v>606</v>
      </c>
      <c r="LY6" s="27">
        <v>507</v>
      </c>
      <c r="LZ6" s="27">
        <v>468</v>
      </c>
      <c r="MA6" s="27">
        <v>346</v>
      </c>
      <c r="MB6" s="27">
        <v>468</v>
      </c>
      <c r="MC6" s="64">
        <f t="shared" si="25"/>
        <v>6100</v>
      </c>
      <c r="MD6" s="27">
        <v>504</v>
      </c>
      <c r="ME6" s="27">
        <v>354</v>
      </c>
      <c r="MF6" s="27">
        <v>355</v>
      </c>
      <c r="MG6" s="27">
        <v>375</v>
      </c>
      <c r="MH6" s="27">
        <v>510</v>
      </c>
      <c r="MI6" s="27">
        <v>378</v>
      </c>
      <c r="MJ6" s="27">
        <v>482</v>
      </c>
      <c r="MK6" s="27"/>
      <c r="ML6" s="27"/>
      <c r="MM6" s="27"/>
      <c r="MN6" s="27"/>
      <c r="MO6" s="27"/>
      <c r="MP6" s="64">
        <f t="shared" si="26"/>
        <v>2958</v>
      </c>
    </row>
    <row r="7" spans="1:354" ht="23.25" thickBot="1" x14ac:dyDescent="0.3">
      <c r="A7" s="189"/>
      <c r="B7" s="191"/>
      <c r="C7" s="12" t="s">
        <v>119</v>
      </c>
      <c r="D7" s="88">
        <v>881</v>
      </c>
      <c r="E7" s="88">
        <v>843</v>
      </c>
      <c r="F7" s="88">
        <v>914</v>
      </c>
      <c r="G7" s="88">
        <v>848</v>
      </c>
      <c r="H7" s="88">
        <v>947</v>
      </c>
      <c r="I7" s="88">
        <v>1165</v>
      </c>
      <c r="J7" s="88">
        <v>1079</v>
      </c>
      <c r="K7" s="88">
        <v>1077</v>
      </c>
      <c r="L7" s="88">
        <v>1015</v>
      </c>
      <c r="M7" s="88">
        <v>1089</v>
      </c>
      <c r="N7" s="88">
        <v>874</v>
      </c>
      <c r="O7" s="88">
        <v>737</v>
      </c>
      <c r="P7" s="111">
        <f t="shared" si="0"/>
        <v>11469</v>
      </c>
      <c r="Q7" s="88">
        <v>910</v>
      </c>
      <c r="R7" s="88">
        <v>1008</v>
      </c>
      <c r="S7" s="88">
        <v>964</v>
      </c>
      <c r="T7" s="88">
        <v>912</v>
      </c>
      <c r="U7" s="88">
        <v>902</v>
      </c>
      <c r="V7" s="88">
        <v>924</v>
      </c>
      <c r="W7" s="88">
        <v>1328</v>
      </c>
      <c r="X7" s="88">
        <v>1005</v>
      </c>
      <c r="Y7" s="88">
        <v>981</v>
      </c>
      <c r="Z7" s="88">
        <v>993</v>
      </c>
      <c r="AA7" s="88">
        <v>898</v>
      </c>
      <c r="AB7" s="88">
        <v>733</v>
      </c>
      <c r="AC7" s="111">
        <f t="shared" si="1"/>
        <v>11558</v>
      </c>
      <c r="AD7" s="88">
        <v>1285</v>
      </c>
      <c r="AE7" s="88">
        <v>851</v>
      </c>
      <c r="AF7" s="88">
        <v>956</v>
      </c>
      <c r="AG7" s="88">
        <v>794</v>
      </c>
      <c r="AH7" s="88">
        <v>951</v>
      </c>
      <c r="AI7" s="88">
        <v>1061</v>
      </c>
      <c r="AJ7" s="88">
        <v>967</v>
      </c>
      <c r="AK7" s="88">
        <v>1044</v>
      </c>
      <c r="AL7" s="88">
        <v>882</v>
      </c>
      <c r="AM7" s="88">
        <v>1094</v>
      </c>
      <c r="AN7" s="88">
        <v>857</v>
      </c>
      <c r="AO7" s="88">
        <v>731</v>
      </c>
      <c r="AP7" s="112">
        <f t="shared" si="2"/>
        <v>11473</v>
      </c>
      <c r="AQ7" s="88">
        <v>1112</v>
      </c>
      <c r="AR7" s="88">
        <v>797</v>
      </c>
      <c r="AS7" s="88">
        <v>1002</v>
      </c>
      <c r="AT7" s="88">
        <v>940</v>
      </c>
      <c r="AU7" s="88">
        <v>834</v>
      </c>
      <c r="AV7" s="88">
        <v>750</v>
      </c>
      <c r="AW7" s="88">
        <v>922</v>
      </c>
      <c r="AX7" s="88">
        <v>994</v>
      </c>
      <c r="AY7" s="88">
        <v>1062</v>
      </c>
      <c r="AZ7" s="88">
        <v>1136</v>
      </c>
      <c r="BA7" s="88">
        <v>912</v>
      </c>
      <c r="BB7" s="88">
        <v>1157</v>
      </c>
      <c r="BC7" s="112">
        <f t="shared" si="3"/>
        <v>11618</v>
      </c>
      <c r="BD7" s="88">
        <v>1039</v>
      </c>
      <c r="BE7" s="88">
        <v>691</v>
      </c>
      <c r="BF7" s="88">
        <v>901</v>
      </c>
      <c r="BG7" s="88">
        <v>780</v>
      </c>
      <c r="BH7" s="88">
        <v>829</v>
      </c>
      <c r="BI7" s="88">
        <v>824</v>
      </c>
      <c r="BJ7" s="88">
        <v>1026</v>
      </c>
      <c r="BK7" s="88">
        <v>970</v>
      </c>
      <c r="BL7" s="88">
        <v>812</v>
      </c>
      <c r="BM7" s="88">
        <v>1113</v>
      </c>
      <c r="BN7" s="88">
        <v>815</v>
      </c>
      <c r="BO7" s="88">
        <v>844</v>
      </c>
      <c r="BP7" s="111">
        <f t="shared" si="4"/>
        <v>10644</v>
      </c>
      <c r="BQ7" s="88">
        <v>1028</v>
      </c>
      <c r="BR7" s="88">
        <v>834</v>
      </c>
      <c r="BS7" s="88">
        <v>1018</v>
      </c>
      <c r="BT7" s="88">
        <v>787</v>
      </c>
      <c r="BU7" s="88">
        <v>733</v>
      </c>
      <c r="BV7" s="88">
        <v>934</v>
      </c>
      <c r="BW7" s="88">
        <v>1091</v>
      </c>
      <c r="BX7" s="88">
        <v>1047</v>
      </c>
      <c r="BY7" s="88">
        <v>978</v>
      </c>
      <c r="BZ7" s="88">
        <v>1042</v>
      </c>
      <c r="CA7" s="88">
        <v>1027</v>
      </c>
      <c r="CB7" s="88">
        <v>936</v>
      </c>
      <c r="CC7" s="112">
        <f t="shared" si="5"/>
        <v>11455</v>
      </c>
      <c r="CD7" s="88">
        <v>1034</v>
      </c>
      <c r="CE7" s="88">
        <v>804</v>
      </c>
      <c r="CF7" s="88">
        <v>1078</v>
      </c>
      <c r="CG7" s="88">
        <v>941</v>
      </c>
      <c r="CH7" s="88">
        <v>800</v>
      </c>
      <c r="CI7" s="88">
        <v>860</v>
      </c>
      <c r="CJ7" s="88">
        <v>1037</v>
      </c>
      <c r="CK7" s="88">
        <v>988</v>
      </c>
      <c r="CL7" s="88">
        <v>992</v>
      </c>
      <c r="CM7" s="88">
        <v>1088</v>
      </c>
      <c r="CN7" s="88">
        <v>816</v>
      </c>
      <c r="CO7" s="88">
        <v>846</v>
      </c>
      <c r="CP7" s="112">
        <f t="shared" si="6"/>
        <v>11284</v>
      </c>
      <c r="CQ7" s="88">
        <v>868</v>
      </c>
      <c r="CR7" s="88">
        <v>984</v>
      </c>
      <c r="CS7" s="88">
        <v>995</v>
      </c>
      <c r="CT7" s="88">
        <v>926</v>
      </c>
      <c r="CU7" s="88">
        <v>965</v>
      </c>
      <c r="CV7" s="88">
        <v>967</v>
      </c>
      <c r="CW7" s="88">
        <v>871</v>
      </c>
      <c r="CX7" s="88">
        <v>956</v>
      </c>
      <c r="CY7" s="88">
        <v>943</v>
      </c>
      <c r="CZ7" s="88">
        <v>931</v>
      </c>
      <c r="DA7" s="88">
        <v>930</v>
      </c>
      <c r="DB7" s="88">
        <v>759</v>
      </c>
      <c r="DC7" s="112">
        <f t="shared" si="7"/>
        <v>11095</v>
      </c>
      <c r="DD7" s="88">
        <v>1072</v>
      </c>
      <c r="DE7" s="88">
        <v>901</v>
      </c>
      <c r="DF7" s="88">
        <v>880</v>
      </c>
      <c r="DG7" s="88">
        <v>829</v>
      </c>
      <c r="DH7" s="88">
        <v>806</v>
      </c>
      <c r="DI7" s="88">
        <v>747</v>
      </c>
      <c r="DJ7" s="88">
        <v>846</v>
      </c>
      <c r="DK7" s="88">
        <v>992</v>
      </c>
      <c r="DL7" s="88">
        <v>863</v>
      </c>
      <c r="DM7" s="88">
        <v>886</v>
      </c>
      <c r="DN7" s="88">
        <v>874</v>
      </c>
      <c r="DO7" s="88">
        <v>725</v>
      </c>
      <c r="DP7" s="112">
        <f t="shared" si="8"/>
        <v>10421</v>
      </c>
      <c r="DQ7" s="88">
        <v>1062</v>
      </c>
      <c r="DR7" s="88">
        <v>886</v>
      </c>
      <c r="DS7" s="88">
        <v>930</v>
      </c>
      <c r="DT7" s="88">
        <v>896</v>
      </c>
      <c r="DU7" s="88">
        <v>768</v>
      </c>
      <c r="DV7" s="88">
        <v>796</v>
      </c>
      <c r="DW7" s="88">
        <v>911</v>
      </c>
      <c r="DX7" s="88">
        <v>1048</v>
      </c>
      <c r="DY7" s="88">
        <v>970</v>
      </c>
      <c r="DZ7" s="88">
        <v>965</v>
      </c>
      <c r="EA7" s="88">
        <v>802</v>
      </c>
      <c r="EB7" s="88">
        <v>687</v>
      </c>
      <c r="EC7" s="112">
        <f t="shared" si="9"/>
        <v>10721</v>
      </c>
      <c r="ED7" s="88">
        <v>1101</v>
      </c>
      <c r="EE7" s="88">
        <v>741</v>
      </c>
      <c r="EF7" s="88">
        <v>973</v>
      </c>
      <c r="EG7" s="88">
        <v>851</v>
      </c>
      <c r="EH7" s="88">
        <v>694</v>
      </c>
      <c r="EI7" s="88">
        <v>1002</v>
      </c>
      <c r="EJ7" s="88">
        <v>1085</v>
      </c>
      <c r="EK7" s="88">
        <v>1026</v>
      </c>
      <c r="EL7" s="88">
        <v>1099</v>
      </c>
      <c r="EM7" s="88">
        <v>1302</v>
      </c>
      <c r="EN7" s="88">
        <v>803</v>
      </c>
      <c r="EO7" s="88">
        <v>900</v>
      </c>
      <c r="EP7" s="112">
        <f t="shared" si="10"/>
        <v>11577</v>
      </c>
      <c r="EQ7" s="88">
        <v>1057</v>
      </c>
      <c r="ER7" s="88">
        <v>1022</v>
      </c>
      <c r="ES7" s="88">
        <v>1173</v>
      </c>
      <c r="ET7" s="88">
        <v>977</v>
      </c>
      <c r="EU7" s="88">
        <v>853</v>
      </c>
      <c r="EV7" s="88">
        <v>1055</v>
      </c>
      <c r="EW7" s="88">
        <v>1153</v>
      </c>
      <c r="EX7" s="88">
        <v>1145</v>
      </c>
      <c r="EY7" s="88">
        <v>1083</v>
      </c>
      <c r="EZ7" s="88">
        <v>1175</v>
      </c>
      <c r="FA7" s="88">
        <v>1053</v>
      </c>
      <c r="FB7" s="88">
        <v>1138</v>
      </c>
      <c r="FC7" s="112">
        <f t="shared" si="11"/>
        <v>12884</v>
      </c>
      <c r="FD7" s="88">
        <v>1407</v>
      </c>
      <c r="FE7" s="88">
        <v>1082</v>
      </c>
      <c r="FF7" s="88">
        <v>1269</v>
      </c>
      <c r="FG7" s="88">
        <v>1178</v>
      </c>
      <c r="FH7" s="88">
        <v>1178.8399999999999</v>
      </c>
      <c r="FI7" s="88">
        <v>1214</v>
      </c>
      <c r="FJ7" s="88">
        <v>1094</v>
      </c>
      <c r="FK7" s="88">
        <v>1029</v>
      </c>
      <c r="FL7" s="88">
        <v>1196</v>
      </c>
      <c r="FM7" s="88">
        <v>1234</v>
      </c>
      <c r="FN7" s="88">
        <v>1005</v>
      </c>
      <c r="FO7" s="88">
        <v>1102</v>
      </c>
      <c r="FP7" s="112">
        <f t="shared" si="12"/>
        <v>13988.84</v>
      </c>
      <c r="FQ7" s="88">
        <v>1255</v>
      </c>
      <c r="FR7" s="88">
        <v>949</v>
      </c>
      <c r="FS7" s="88">
        <v>1218</v>
      </c>
      <c r="FT7" s="88">
        <v>1018</v>
      </c>
      <c r="FU7" s="88">
        <v>1108</v>
      </c>
      <c r="FV7" s="88">
        <v>1240</v>
      </c>
      <c r="FW7" s="88">
        <v>1011</v>
      </c>
      <c r="FX7" s="88">
        <v>1198</v>
      </c>
      <c r="FY7" s="88">
        <v>1105</v>
      </c>
      <c r="FZ7" s="88">
        <v>1126</v>
      </c>
      <c r="GA7" s="88">
        <v>1071</v>
      </c>
      <c r="GB7" s="88">
        <v>1066</v>
      </c>
      <c r="GC7" s="112">
        <f t="shared" si="13"/>
        <v>13365</v>
      </c>
      <c r="GD7" s="88">
        <v>995</v>
      </c>
      <c r="GE7" s="88">
        <v>994</v>
      </c>
      <c r="GF7" s="88">
        <v>945</v>
      </c>
      <c r="GG7" s="88">
        <v>1095</v>
      </c>
      <c r="GH7" s="88">
        <v>875</v>
      </c>
      <c r="GI7" s="88">
        <v>977</v>
      </c>
      <c r="GJ7" s="88">
        <v>1101</v>
      </c>
      <c r="GK7" s="88">
        <v>1120</v>
      </c>
      <c r="GL7" s="88">
        <v>1075</v>
      </c>
      <c r="GM7" s="88">
        <v>1099</v>
      </c>
      <c r="GN7" s="88">
        <v>1123</v>
      </c>
      <c r="GO7" s="88">
        <v>1011</v>
      </c>
      <c r="GP7" s="112">
        <f t="shared" si="14"/>
        <v>12410</v>
      </c>
      <c r="GQ7" s="88">
        <v>1241</v>
      </c>
      <c r="GR7" s="88">
        <v>1007</v>
      </c>
      <c r="GS7" s="88">
        <v>1083</v>
      </c>
      <c r="GT7" s="88">
        <v>975</v>
      </c>
      <c r="GU7" s="88">
        <v>1087</v>
      </c>
      <c r="GV7" s="88">
        <v>948</v>
      </c>
      <c r="GW7" s="88">
        <v>1048</v>
      </c>
      <c r="GX7" s="88">
        <v>1228</v>
      </c>
      <c r="GY7" s="88">
        <v>1148</v>
      </c>
      <c r="GZ7" s="88">
        <v>1189</v>
      </c>
      <c r="HA7" s="88">
        <v>1250</v>
      </c>
      <c r="HB7" s="88">
        <v>1243</v>
      </c>
      <c r="HC7" s="112">
        <f t="shared" si="15"/>
        <v>13447</v>
      </c>
      <c r="HD7" s="88">
        <v>1147</v>
      </c>
      <c r="HE7" s="88">
        <v>1075</v>
      </c>
      <c r="HF7" s="88">
        <v>1151</v>
      </c>
      <c r="HG7" s="88">
        <v>1070</v>
      </c>
      <c r="HH7" s="88">
        <v>1033</v>
      </c>
      <c r="HI7" s="88">
        <v>1071</v>
      </c>
      <c r="HJ7" s="88">
        <v>1139</v>
      </c>
      <c r="HK7" s="88">
        <v>1054</v>
      </c>
      <c r="HL7" s="88">
        <v>963</v>
      </c>
      <c r="HM7" s="88">
        <v>1249</v>
      </c>
      <c r="HN7" s="88">
        <v>1079</v>
      </c>
      <c r="HO7" s="88">
        <v>1129</v>
      </c>
      <c r="HP7" s="112">
        <f t="shared" si="16"/>
        <v>13160</v>
      </c>
      <c r="HQ7" s="88">
        <v>1162</v>
      </c>
      <c r="HR7" s="88">
        <v>1043</v>
      </c>
      <c r="HS7" s="88">
        <v>1134</v>
      </c>
      <c r="HT7" s="88">
        <v>1019</v>
      </c>
      <c r="HU7" s="88">
        <v>782</v>
      </c>
      <c r="HV7" s="88">
        <v>997</v>
      </c>
      <c r="HW7" s="88">
        <v>1152</v>
      </c>
      <c r="HX7" s="88">
        <v>1184</v>
      </c>
      <c r="HY7" s="88">
        <v>1137</v>
      </c>
      <c r="HZ7" s="88">
        <v>1314</v>
      </c>
      <c r="IA7" s="88">
        <v>1257</v>
      </c>
      <c r="IB7" s="88">
        <v>1126</v>
      </c>
      <c r="IC7" s="112">
        <f t="shared" si="17"/>
        <v>13307</v>
      </c>
      <c r="ID7" s="88">
        <v>1139</v>
      </c>
      <c r="IE7" s="88">
        <v>1114</v>
      </c>
      <c r="IF7" s="88">
        <v>1307</v>
      </c>
      <c r="IG7" s="88">
        <v>1201</v>
      </c>
      <c r="IH7" s="88">
        <v>1395</v>
      </c>
      <c r="II7" s="88">
        <v>1054</v>
      </c>
      <c r="IJ7" s="88">
        <v>1249</v>
      </c>
      <c r="IK7" s="88">
        <v>1404</v>
      </c>
      <c r="IL7" s="88">
        <v>947</v>
      </c>
      <c r="IM7" s="88">
        <v>1434</v>
      </c>
      <c r="IN7" s="88">
        <v>1142</v>
      </c>
      <c r="IO7" s="88">
        <v>1140</v>
      </c>
      <c r="IP7" s="112">
        <f t="shared" si="18"/>
        <v>14526</v>
      </c>
      <c r="IQ7" s="88">
        <v>1438</v>
      </c>
      <c r="IR7" s="88">
        <v>1120</v>
      </c>
      <c r="IS7" s="88">
        <v>1269</v>
      </c>
      <c r="IT7" s="88">
        <v>1014</v>
      </c>
      <c r="IU7" s="88">
        <v>1324</v>
      </c>
      <c r="IV7" s="88">
        <v>1390</v>
      </c>
      <c r="IW7" s="88">
        <v>1441</v>
      </c>
      <c r="IX7" s="88">
        <v>1317</v>
      </c>
      <c r="IY7" s="88">
        <v>1383</v>
      </c>
      <c r="IZ7" s="88">
        <v>1901</v>
      </c>
      <c r="JA7" s="88">
        <v>1388</v>
      </c>
      <c r="JB7" s="88">
        <v>1298</v>
      </c>
      <c r="JC7" s="64">
        <f t="shared" si="19"/>
        <v>16283</v>
      </c>
      <c r="JD7" s="62">
        <v>1317</v>
      </c>
      <c r="JE7" s="62">
        <v>1139</v>
      </c>
      <c r="JF7" s="62">
        <v>1335</v>
      </c>
      <c r="JG7" s="62">
        <v>1087</v>
      </c>
      <c r="JH7" s="62">
        <v>1411</v>
      </c>
      <c r="JI7" s="62">
        <v>1312</v>
      </c>
      <c r="JJ7" s="62">
        <v>1561</v>
      </c>
      <c r="JK7" s="62">
        <v>1357</v>
      </c>
      <c r="JL7" s="62">
        <v>1404</v>
      </c>
      <c r="JM7" s="62">
        <v>1269</v>
      </c>
      <c r="JN7" s="62">
        <v>1281</v>
      </c>
      <c r="JO7" s="62">
        <v>1348</v>
      </c>
      <c r="JP7" s="64">
        <f t="shared" si="20"/>
        <v>15821</v>
      </c>
      <c r="JQ7" s="62">
        <v>1451</v>
      </c>
      <c r="JR7" s="62">
        <v>1107</v>
      </c>
      <c r="JS7" s="62">
        <v>860</v>
      </c>
      <c r="JT7" s="62">
        <v>781</v>
      </c>
      <c r="JU7" s="62">
        <v>836</v>
      </c>
      <c r="JV7" s="62">
        <v>1238</v>
      </c>
      <c r="JW7" s="62">
        <v>1330</v>
      </c>
      <c r="JX7" s="62">
        <v>1027</v>
      </c>
      <c r="JY7" s="62">
        <v>1154</v>
      </c>
      <c r="JZ7" s="62">
        <v>1179</v>
      </c>
      <c r="KA7" s="62">
        <v>949</v>
      </c>
      <c r="KB7" s="62">
        <v>1169</v>
      </c>
      <c r="KC7" s="64">
        <f t="shared" si="21"/>
        <v>13081</v>
      </c>
      <c r="KD7" s="62">
        <v>786</v>
      </c>
      <c r="KE7" s="62">
        <v>876</v>
      </c>
      <c r="KF7" s="62">
        <v>1040</v>
      </c>
      <c r="KG7" s="62">
        <v>1108</v>
      </c>
      <c r="KH7" s="62">
        <v>834</v>
      </c>
      <c r="KI7" s="62">
        <v>1098</v>
      </c>
      <c r="KJ7" s="62">
        <v>923</v>
      </c>
      <c r="KK7" s="62">
        <v>1012</v>
      </c>
      <c r="KL7" s="62">
        <v>1185</v>
      </c>
      <c r="KM7" s="62">
        <v>1182</v>
      </c>
      <c r="KN7" s="62">
        <v>1054</v>
      </c>
      <c r="KO7" s="62">
        <v>1123</v>
      </c>
      <c r="KP7" s="64">
        <f t="shared" si="22"/>
        <v>12221</v>
      </c>
      <c r="KQ7" s="62">
        <v>970</v>
      </c>
      <c r="KR7" s="62">
        <v>914</v>
      </c>
      <c r="KS7" s="62">
        <v>1048</v>
      </c>
      <c r="KT7" s="62">
        <v>842</v>
      </c>
      <c r="KU7" s="62">
        <v>725</v>
      </c>
      <c r="KV7" s="62">
        <v>357</v>
      </c>
      <c r="KW7" s="62">
        <v>105</v>
      </c>
      <c r="KX7" s="62">
        <v>1844</v>
      </c>
      <c r="KY7" s="62">
        <v>1255</v>
      </c>
      <c r="KZ7" s="62">
        <v>996</v>
      </c>
      <c r="LA7" s="62">
        <v>949</v>
      </c>
      <c r="LB7" s="62">
        <v>866</v>
      </c>
      <c r="LC7" s="64">
        <f t="shared" si="23"/>
        <v>10871</v>
      </c>
      <c r="LD7" s="62">
        <v>815</v>
      </c>
      <c r="LE7" s="62">
        <v>659</v>
      </c>
      <c r="LF7" s="62">
        <v>986</v>
      </c>
      <c r="LG7" s="62">
        <v>679</v>
      </c>
      <c r="LH7" s="62">
        <v>1215</v>
      </c>
      <c r="LI7" s="62">
        <v>1108</v>
      </c>
      <c r="LJ7" s="62">
        <v>1043</v>
      </c>
      <c r="LK7" s="62">
        <v>989</v>
      </c>
      <c r="LL7" s="62">
        <v>1126</v>
      </c>
      <c r="LM7" s="62">
        <v>1066</v>
      </c>
      <c r="LN7" s="62">
        <v>1047</v>
      </c>
      <c r="LO7" s="62">
        <v>839</v>
      </c>
      <c r="LP7" s="64">
        <f t="shared" si="24"/>
        <v>11572</v>
      </c>
      <c r="LQ7" s="62">
        <v>1015</v>
      </c>
      <c r="LR7" s="62">
        <v>795</v>
      </c>
      <c r="LS7" s="62">
        <v>1259</v>
      </c>
      <c r="LT7" s="62">
        <v>1129</v>
      </c>
      <c r="LU7" s="62">
        <v>1154</v>
      </c>
      <c r="LV7" s="62">
        <v>798</v>
      </c>
      <c r="LW7" s="62">
        <v>1195</v>
      </c>
      <c r="LX7" s="62">
        <v>1192</v>
      </c>
      <c r="LY7" s="62">
        <v>1219</v>
      </c>
      <c r="LZ7" s="62">
        <v>1049</v>
      </c>
      <c r="MA7" s="62">
        <v>919</v>
      </c>
      <c r="MB7" s="62">
        <v>1048</v>
      </c>
      <c r="MC7" s="64">
        <f t="shared" si="25"/>
        <v>12772</v>
      </c>
      <c r="MD7" s="62">
        <v>1049</v>
      </c>
      <c r="ME7" s="62">
        <v>687</v>
      </c>
      <c r="MF7" s="62">
        <v>725</v>
      </c>
      <c r="MG7" s="62">
        <v>798</v>
      </c>
      <c r="MH7" s="62">
        <v>780</v>
      </c>
      <c r="MI7" s="62">
        <v>928</v>
      </c>
      <c r="MJ7" s="62">
        <v>991</v>
      </c>
      <c r="MK7" s="62"/>
      <c r="ML7" s="62"/>
      <c r="MM7" s="62"/>
      <c r="MN7" s="62"/>
      <c r="MO7" s="62"/>
      <c r="MP7" s="64">
        <f t="shared" si="26"/>
        <v>5958</v>
      </c>
    </row>
    <row r="8" spans="1:354" ht="23.25" thickBot="1" x14ac:dyDescent="0.3">
      <c r="A8" s="189"/>
      <c r="B8" s="191"/>
      <c r="C8" s="12" t="s">
        <v>120</v>
      </c>
      <c r="D8" s="62">
        <v>446</v>
      </c>
      <c r="E8" s="62">
        <v>423</v>
      </c>
      <c r="F8" s="62">
        <v>410</v>
      </c>
      <c r="G8" s="62">
        <v>537</v>
      </c>
      <c r="H8" s="62">
        <v>454</v>
      </c>
      <c r="I8" s="62">
        <v>440</v>
      </c>
      <c r="J8" s="62">
        <v>525</v>
      </c>
      <c r="K8" s="62">
        <v>537</v>
      </c>
      <c r="L8" s="62">
        <v>511</v>
      </c>
      <c r="M8" s="62">
        <v>436</v>
      </c>
      <c r="N8" s="62">
        <v>374</v>
      </c>
      <c r="O8" s="62">
        <v>354</v>
      </c>
      <c r="P8" s="63">
        <f t="shared" si="0"/>
        <v>5447</v>
      </c>
      <c r="Q8" s="62">
        <v>499</v>
      </c>
      <c r="R8" s="62">
        <v>515</v>
      </c>
      <c r="S8" s="62">
        <v>488</v>
      </c>
      <c r="T8" s="62">
        <v>366</v>
      </c>
      <c r="U8" s="62">
        <v>490</v>
      </c>
      <c r="V8" s="62">
        <v>392</v>
      </c>
      <c r="W8" s="62">
        <v>510</v>
      </c>
      <c r="X8" s="62">
        <v>487</v>
      </c>
      <c r="Y8" s="62">
        <v>416</v>
      </c>
      <c r="Z8" s="62">
        <v>491</v>
      </c>
      <c r="AA8" s="62">
        <v>582</v>
      </c>
      <c r="AB8" s="62">
        <v>510</v>
      </c>
      <c r="AC8" s="63">
        <f t="shared" si="1"/>
        <v>5746</v>
      </c>
      <c r="AD8" s="62">
        <v>521</v>
      </c>
      <c r="AE8" s="62">
        <v>403</v>
      </c>
      <c r="AF8" s="62">
        <v>397</v>
      </c>
      <c r="AG8" s="62">
        <v>325</v>
      </c>
      <c r="AH8" s="62">
        <v>428</v>
      </c>
      <c r="AI8" s="62">
        <v>413</v>
      </c>
      <c r="AJ8" s="62">
        <v>467</v>
      </c>
      <c r="AK8" s="62">
        <v>507</v>
      </c>
      <c r="AL8" s="62">
        <v>406</v>
      </c>
      <c r="AM8" s="62">
        <v>483</v>
      </c>
      <c r="AN8" s="62">
        <v>354</v>
      </c>
      <c r="AO8" s="62">
        <v>353</v>
      </c>
      <c r="AP8" s="64">
        <f t="shared" si="2"/>
        <v>5057</v>
      </c>
      <c r="AQ8" s="62">
        <v>471</v>
      </c>
      <c r="AR8" s="62">
        <v>344</v>
      </c>
      <c r="AS8" s="62">
        <v>367</v>
      </c>
      <c r="AT8" s="62">
        <v>453</v>
      </c>
      <c r="AU8" s="62">
        <v>360</v>
      </c>
      <c r="AV8" s="62">
        <v>308</v>
      </c>
      <c r="AW8" s="62">
        <v>467</v>
      </c>
      <c r="AX8" s="62">
        <v>475</v>
      </c>
      <c r="AY8" s="62">
        <v>484</v>
      </c>
      <c r="AZ8" s="62">
        <v>551</v>
      </c>
      <c r="BA8" s="62">
        <v>422</v>
      </c>
      <c r="BB8" s="62">
        <v>523</v>
      </c>
      <c r="BC8" s="64">
        <f t="shared" si="3"/>
        <v>5225</v>
      </c>
      <c r="BD8" s="62">
        <v>548</v>
      </c>
      <c r="BE8" s="62">
        <v>342</v>
      </c>
      <c r="BF8" s="62">
        <v>378</v>
      </c>
      <c r="BG8" s="62">
        <v>303</v>
      </c>
      <c r="BH8" s="62">
        <v>380</v>
      </c>
      <c r="BI8" s="62">
        <v>361</v>
      </c>
      <c r="BJ8" s="62">
        <v>490</v>
      </c>
      <c r="BK8" s="62">
        <v>414</v>
      </c>
      <c r="BL8" s="62">
        <v>454</v>
      </c>
      <c r="BM8" s="62">
        <v>464</v>
      </c>
      <c r="BN8" s="62">
        <v>367</v>
      </c>
      <c r="BO8" s="62">
        <v>506</v>
      </c>
      <c r="BP8" s="63">
        <f t="shared" si="4"/>
        <v>5007</v>
      </c>
      <c r="BQ8" s="62">
        <v>377</v>
      </c>
      <c r="BR8" s="62">
        <v>369</v>
      </c>
      <c r="BS8" s="62">
        <v>419</v>
      </c>
      <c r="BT8" s="62">
        <v>319</v>
      </c>
      <c r="BU8" s="62">
        <v>302</v>
      </c>
      <c r="BV8" s="62">
        <v>524</v>
      </c>
      <c r="BW8" s="62">
        <v>439</v>
      </c>
      <c r="BX8" s="62">
        <v>430</v>
      </c>
      <c r="BY8" s="62">
        <v>415</v>
      </c>
      <c r="BZ8" s="62">
        <v>505</v>
      </c>
      <c r="CA8" s="62">
        <v>384</v>
      </c>
      <c r="CB8" s="62">
        <v>427</v>
      </c>
      <c r="CC8" s="64">
        <f t="shared" si="5"/>
        <v>4910</v>
      </c>
      <c r="CD8" s="62">
        <v>410</v>
      </c>
      <c r="CE8" s="62">
        <v>357</v>
      </c>
      <c r="CF8" s="62">
        <v>622</v>
      </c>
      <c r="CG8" s="62">
        <v>471</v>
      </c>
      <c r="CH8" s="62">
        <v>441</v>
      </c>
      <c r="CI8" s="62">
        <v>429</v>
      </c>
      <c r="CJ8" s="62">
        <v>419</v>
      </c>
      <c r="CK8" s="62">
        <v>474</v>
      </c>
      <c r="CL8" s="62">
        <v>398</v>
      </c>
      <c r="CM8" s="62">
        <v>512</v>
      </c>
      <c r="CN8" s="62">
        <v>477</v>
      </c>
      <c r="CO8" s="62">
        <v>421</v>
      </c>
      <c r="CP8" s="64">
        <f t="shared" si="6"/>
        <v>5431</v>
      </c>
      <c r="CQ8" s="62">
        <v>420</v>
      </c>
      <c r="CR8" s="62">
        <v>402</v>
      </c>
      <c r="CS8" s="62">
        <v>478</v>
      </c>
      <c r="CT8" s="62">
        <v>445</v>
      </c>
      <c r="CU8" s="62">
        <v>411</v>
      </c>
      <c r="CV8" s="62">
        <v>410</v>
      </c>
      <c r="CW8" s="62">
        <v>244</v>
      </c>
      <c r="CX8" s="62">
        <v>380</v>
      </c>
      <c r="CY8" s="62">
        <v>533</v>
      </c>
      <c r="CZ8" s="62">
        <v>410</v>
      </c>
      <c r="DA8" s="62">
        <v>551</v>
      </c>
      <c r="DB8" s="62">
        <v>373</v>
      </c>
      <c r="DC8" s="64">
        <f t="shared" si="7"/>
        <v>5057</v>
      </c>
      <c r="DD8" s="62">
        <v>392</v>
      </c>
      <c r="DE8" s="62">
        <v>433</v>
      </c>
      <c r="DF8" s="62">
        <v>416</v>
      </c>
      <c r="DG8" s="62">
        <v>319</v>
      </c>
      <c r="DH8" s="62">
        <v>437</v>
      </c>
      <c r="DI8" s="62">
        <v>407</v>
      </c>
      <c r="DJ8" s="62">
        <v>454</v>
      </c>
      <c r="DK8" s="62">
        <v>476</v>
      </c>
      <c r="DL8" s="62">
        <v>442</v>
      </c>
      <c r="DM8" s="62">
        <v>553</v>
      </c>
      <c r="DN8" s="62">
        <v>461</v>
      </c>
      <c r="DO8" s="62">
        <v>321</v>
      </c>
      <c r="DP8" s="64">
        <f t="shared" si="8"/>
        <v>5111</v>
      </c>
      <c r="DQ8" s="62">
        <v>453</v>
      </c>
      <c r="DR8" s="62">
        <v>394</v>
      </c>
      <c r="DS8" s="62">
        <v>467</v>
      </c>
      <c r="DT8" s="62">
        <v>361</v>
      </c>
      <c r="DU8" s="62">
        <v>415</v>
      </c>
      <c r="DV8" s="62">
        <v>379</v>
      </c>
      <c r="DW8" s="62">
        <v>465</v>
      </c>
      <c r="DX8" s="62">
        <v>600</v>
      </c>
      <c r="DY8" s="62">
        <v>501</v>
      </c>
      <c r="DZ8" s="62">
        <v>454</v>
      </c>
      <c r="EA8" s="62">
        <v>474</v>
      </c>
      <c r="EB8" s="62">
        <v>345</v>
      </c>
      <c r="EC8" s="64">
        <f t="shared" si="9"/>
        <v>5308</v>
      </c>
      <c r="ED8" s="62">
        <v>572</v>
      </c>
      <c r="EE8" s="62">
        <v>329</v>
      </c>
      <c r="EF8" s="62">
        <v>550</v>
      </c>
      <c r="EG8" s="62">
        <v>424</v>
      </c>
      <c r="EH8" s="62">
        <v>371</v>
      </c>
      <c r="EI8" s="62">
        <v>473</v>
      </c>
      <c r="EJ8" s="62">
        <v>539</v>
      </c>
      <c r="EK8" s="62">
        <v>502</v>
      </c>
      <c r="EL8" s="62">
        <v>523</v>
      </c>
      <c r="EM8" s="62">
        <v>533</v>
      </c>
      <c r="EN8" s="62">
        <v>414</v>
      </c>
      <c r="EO8" s="62">
        <v>452</v>
      </c>
      <c r="EP8" s="64">
        <f t="shared" si="10"/>
        <v>5682</v>
      </c>
      <c r="EQ8" s="62">
        <v>472</v>
      </c>
      <c r="ER8" s="62">
        <v>461</v>
      </c>
      <c r="ES8" s="62">
        <v>490</v>
      </c>
      <c r="ET8" s="62">
        <v>368</v>
      </c>
      <c r="EU8" s="62">
        <v>412</v>
      </c>
      <c r="EV8" s="62">
        <v>442</v>
      </c>
      <c r="EW8" s="62">
        <v>609</v>
      </c>
      <c r="EX8" s="62">
        <v>524</v>
      </c>
      <c r="EY8" s="62">
        <v>537</v>
      </c>
      <c r="EZ8" s="62">
        <v>454</v>
      </c>
      <c r="FA8" s="62">
        <v>416</v>
      </c>
      <c r="FB8" s="62">
        <v>507</v>
      </c>
      <c r="FC8" s="64">
        <f t="shared" si="11"/>
        <v>5692</v>
      </c>
      <c r="FD8" s="62">
        <v>560</v>
      </c>
      <c r="FE8" s="62">
        <v>395</v>
      </c>
      <c r="FF8" s="62">
        <v>475</v>
      </c>
      <c r="FG8" s="62">
        <v>456</v>
      </c>
      <c r="FH8" s="62">
        <v>478</v>
      </c>
      <c r="FI8" s="62">
        <v>486</v>
      </c>
      <c r="FJ8" s="62">
        <v>493</v>
      </c>
      <c r="FK8" s="62">
        <v>429</v>
      </c>
      <c r="FL8" s="62">
        <v>468</v>
      </c>
      <c r="FM8" s="62">
        <v>533</v>
      </c>
      <c r="FN8" s="62">
        <v>402</v>
      </c>
      <c r="FO8" s="62">
        <v>452</v>
      </c>
      <c r="FP8" s="64">
        <f t="shared" si="12"/>
        <v>5627</v>
      </c>
      <c r="FQ8" s="62">
        <v>442</v>
      </c>
      <c r="FR8" s="62">
        <v>435</v>
      </c>
      <c r="FS8" s="62">
        <v>544</v>
      </c>
      <c r="FT8" s="62">
        <v>408</v>
      </c>
      <c r="FU8" s="62">
        <v>406</v>
      </c>
      <c r="FV8" s="62">
        <v>472</v>
      </c>
      <c r="FW8" s="62">
        <v>454</v>
      </c>
      <c r="FX8" s="62">
        <v>445</v>
      </c>
      <c r="FY8" s="62">
        <v>490</v>
      </c>
      <c r="FZ8" s="62">
        <v>432</v>
      </c>
      <c r="GA8" s="62">
        <v>490</v>
      </c>
      <c r="GB8" s="62">
        <v>484</v>
      </c>
      <c r="GC8" s="64">
        <f t="shared" si="13"/>
        <v>5502</v>
      </c>
      <c r="GD8" s="62">
        <v>462</v>
      </c>
      <c r="GE8" s="62">
        <v>408</v>
      </c>
      <c r="GF8" s="62">
        <v>414</v>
      </c>
      <c r="GG8" s="62">
        <v>492</v>
      </c>
      <c r="GH8" s="62">
        <v>418</v>
      </c>
      <c r="GI8" s="62">
        <v>504</v>
      </c>
      <c r="GJ8" s="62">
        <v>579</v>
      </c>
      <c r="GK8" s="62">
        <v>563</v>
      </c>
      <c r="GL8" s="62">
        <v>523</v>
      </c>
      <c r="GM8" s="62">
        <v>548</v>
      </c>
      <c r="GN8" s="62">
        <v>467</v>
      </c>
      <c r="GO8" s="62">
        <v>447</v>
      </c>
      <c r="GP8" s="64">
        <f t="shared" si="14"/>
        <v>5825</v>
      </c>
      <c r="GQ8" s="62">
        <v>496</v>
      </c>
      <c r="GR8" s="62">
        <v>510</v>
      </c>
      <c r="GS8" s="62">
        <v>532</v>
      </c>
      <c r="GT8" s="62">
        <v>475</v>
      </c>
      <c r="GU8" s="62">
        <v>494</v>
      </c>
      <c r="GV8" s="62">
        <v>489</v>
      </c>
      <c r="GW8" s="62">
        <v>552</v>
      </c>
      <c r="GX8" s="62">
        <v>639</v>
      </c>
      <c r="GY8" s="62">
        <v>500</v>
      </c>
      <c r="GZ8" s="62">
        <v>587</v>
      </c>
      <c r="HA8" s="62">
        <v>597</v>
      </c>
      <c r="HB8" s="62">
        <v>521</v>
      </c>
      <c r="HC8" s="64">
        <f t="shared" si="15"/>
        <v>6392</v>
      </c>
      <c r="HD8" s="62">
        <v>482</v>
      </c>
      <c r="HE8" s="62">
        <v>466</v>
      </c>
      <c r="HF8" s="62">
        <v>479</v>
      </c>
      <c r="HG8" s="62">
        <v>464</v>
      </c>
      <c r="HH8" s="62">
        <v>433</v>
      </c>
      <c r="HI8" s="62">
        <v>478</v>
      </c>
      <c r="HJ8" s="62">
        <v>502</v>
      </c>
      <c r="HK8" s="62">
        <v>490</v>
      </c>
      <c r="HL8" s="62">
        <v>438</v>
      </c>
      <c r="HM8" s="62">
        <v>566</v>
      </c>
      <c r="HN8" s="62">
        <v>500</v>
      </c>
      <c r="HO8" s="62">
        <v>519</v>
      </c>
      <c r="HP8" s="64">
        <f t="shared" si="16"/>
        <v>5817</v>
      </c>
      <c r="HQ8" s="62">
        <v>414</v>
      </c>
      <c r="HR8" s="62">
        <v>466</v>
      </c>
      <c r="HS8" s="62">
        <v>571</v>
      </c>
      <c r="HT8" s="62">
        <v>414</v>
      </c>
      <c r="HU8" s="62">
        <v>358</v>
      </c>
      <c r="HV8" s="62">
        <v>554</v>
      </c>
      <c r="HW8" s="62">
        <v>491</v>
      </c>
      <c r="HX8" s="62">
        <v>506</v>
      </c>
      <c r="HY8" s="62">
        <v>509</v>
      </c>
      <c r="HZ8" s="62">
        <v>548</v>
      </c>
      <c r="IA8" s="62">
        <v>496</v>
      </c>
      <c r="IB8" s="62">
        <v>378</v>
      </c>
      <c r="IC8" s="64">
        <f t="shared" si="17"/>
        <v>5705</v>
      </c>
      <c r="ID8" s="62">
        <v>455</v>
      </c>
      <c r="IE8" s="62">
        <v>402</v>
      </c>
      <c r="IF8" s="62">
        <v>436</v>
      </c>
      <c r="IG8" s="62">
        <v>526</v>
      </c>
      <c r="IH8" s="62">
        <v>664</v>
      </c>
      <c r="II8" s="62">
        <v>515</v>
      </c>
      <c r="IJ8" s="62">
        <v>528</v>
      </c>
      <c r="IK8" s="62">
        <v>609</v>
      </c>
      <c r="IL8" s="62">
        <v>454</v>
      </c>
      <c r="IM8" s="62">
        <v>574</v>
      </c>
      <c r="IN8" s="62">
        <v>591</v>
      </c>
      <c r="IO8" s="62">
        <v>530</v>
      </c>
      <c r="IP8" s="64">
        <f t="shared" si="18"/>
        <v>6284</v>
      </c>
      <c r="IQ8" s="62">
        <v>645</v>
      </c>
      <c r="IR8" s="62">
        <v>481</v>
      </c>
      <c r="IS8" s="62">
        <v>572</v>
      </c>
      <c r="IT8" s="62">
        <v>513</v>
      </c>
      <c r="IU8" s="62">
        <v>644</v>
      </c>
      <c r="IV8" s="62">
        <v>640</v>
      </c>
      <c r="IW8" s="62">
        <v>687</v>
      </c>
      <c r="IX8" s="62">
        <v>574</v>
      </c>
      <c r="IY8" s="62">
        <v>632</v>
      </c>
      <c r="IZ8" s="62">
        <v>798</v>
      </c>
      <c r="JA8" s="62">
        <v>615</v>
      </c>
      <c r="JB8" s="62">
        <v>591</v>
      </c>
      <c r="JC8" s="64">
        <f t="shared" si="19"/>
        <v>7392</v>
      </c>
      <c r="JD8" s="27">
        <v>598</v>
      </c>
      <c r="JE8" s="27">
        <v>526</v>
      </c>
      <c r="JF8" s="27">
        <v>619</v>
      </c>
      <c r="JG8" s="27">
        <v>575</v>
      </c>
      <c r="JH8" s="27">
        <v>580</v>
      </c>
      <c r="JI8" s="27">
        <v>594</v>
      </c>
      <c r="JJ8" s="27">
        <v>738</v>
      </c>
      <c r="JK8" s="27">
        <v>605</v>
      </c>
      <c r="JL8" s="27">
        <v>681</v>
      </c>
      <c r="JM8" s="27">
        <v>633</v>
      </c>
      <c r="JN8" s="27">
        <v>653</v>
      </c>
      <c r="JO8" s="27">
        <v>660</v>
      </c>
      <c r="JP8" s="64">
        <f t="shared" si="20"/>
        <v>7462</v>
      </c>
      <c r="JQ8" s="27">
        <v>625</v>
      </c>
      <c r="JR8" s="27">
        <v>564</v>
      </c>
      <c r="JS8" s="27">
        <v>326</v>
      </c>
      <c r="JT8" s="27">
        <v>280</v>
      </c>
      <c r="JU8" s="27">
        <v>381</v>
      </c>
      <c r="JV8" s="27">
        <v>625</v>
      </c>
      <c r="JW8" s="27">
        <v>564</v>
      </c>
      <c r="JX8" s="27">
        <v>445</v>
      </c>
      <c r="JY8" s="27">
        <v>493</v>
      </c>
      <c r="JZ8" s="27">
        <v>815</v>
      </c>
      <c r="KA8" s="27">
        <v>499</v>
      </c>
      <c r="KB8" s="27">
        <v>546</v>
      </c>
      <c r="KC8" s="64">
        <f t="shared" si="21"/>
        <v>6163</v>
      </c>
      <c r="KD8" s="27">
        <v>269</v>
      </c>
      <c r="KE8" s="27">
        <v>379</v>
      </c>
      <c r="KF8" s="27">
        <v>589</v>
      </c>
      <c r="KG8" s="27">
        <v>473</v>
      </c>
      <c r="KH8" s="27">
        <v>434</v>
      </c>
      <c r="KI8" s="27">
        <v>548</v>
      </c>
      <c r="KJ8" s="27">
        <v>410</v>
      </c>
      <c r="KK8" s="27">
        <v>526</v>
      </c>
      <c r="KL8" s="27">
        <v>664</v>
      </c>
      <c r="KM8" s="27">
        <v>625</v>
      </c>
      <c r="KN8" s="27">
        <v>563</v>
      </c>
      <c r="KO8" s="27">
        <v>589</v>
      </c>
      <c r="KP8" s="64">
        <f t="shared" si="22"/>
        <v>6069</v>
      </c>
      <c r="KQ8" s="27">
        <v>510</v>
      </c>
      <c r="KR8" s="27">
        <v>524</v>
      </c>
      <c r="KS8" s="27">
        <v>625</v>
      </c>
      <c r="KT8" s="27">
        <v>409</v>
      </c>
      <c r="KU8" s="27">
        <v>492</v>
      </c>
      <c r="KV8" s="27">
        <v>207</v>
      </c>
      <c r="KW8" s="27">
        <v>150</v>
      </c>
      <c r="KX8" s="27">
        <v>908</v>
      </c>
      <c r="KY8" s="27">
        <v>663</v>
      </c>
      <c r="KZ8" s="27">
        <v>573</v>
      </c>
      <c r="LA8" s="27">
        <v>567</v>
      </c>
      <c r="LB8" s="27">
        <v>516</v>
      </c>
      <c r="LC8" s="64">
        <f t="shared" si="23"/>
        <v>6144</v>
      </c>
      <c r="LD8" s="27">
        <v>531</v>
      </c>
      <c r="LE8" s="27">
        <v>360</v>
      </c>
      <c r="LF8" s="27">
        <v>572</v>
      </c>
      <c r="LG8" s="27">
        <v>448</v>
      </c>
      <c r="LH8" s="27">
        <v>758</v>
      </c>
      <c r="LI8" s="27">
        <v>443</v>
      </c>
      <c r="LJ8" s="27">
        <v>529</v>
      </c>
      <c r="LK8" s="27">
        <v>593</v>
      </c>
      <c r="LL8" s="27">
        <v>586</v>
      </c>
      <c r="LM8" s="27">
        <v>626</v>
      </c>
      <c r="LN8" s="27">
        <v>648</v>
      </c>
      <c r="LO8" s="27">
        <v>648</v>
      </c>
      <c r="LP8" s="64">
        <f t="shared" si="24"/>
        <v>6742</v>
      </c>
      <c r="LQ8" s="27">
        <v>569</v>
      </c>
      <c r="LR8" s="27">
        <v>352</v>
      </c>
      <c r="LS8" s="27">
        <v>810</v>
      </c>
      <c r="LT8" s="27">
        <v>634</v>
      </c>
      <c r="LU8" s="27">
        <v>586</v>
      </c>
      <c r="LV8" s="27">
        <v>543</v>
      </c>
      <c r="LW8" s="27">
        <v>641</v>
      </c>
      <c r="LX8" s="27">
        <v>584</v>
      </c>
      <c r="LY8" s="27">
        <v>449</v>
      </c>
      <c r="LZ8" s="27">
        <v>245</v>
      </c>
      <c r="MA8" s="27">
        <v>237</v>
      </c>
      <c r="MB8" s="27">
        <v>582</v>
      </c>
      <c r="MC8" s="64">
        <f t="shared" si="25"/>
        <v>6232</v>
      </c>
      <c r="MD8" s="27">
        <v>574</v>
      </c>
      <c r="ME8" s="27">
        <v>367</v>
      </c>
      <c r="MF8" s="27">
        <v>486</v>
      </c>
      <c r="MG8" s="27">
        <v>440</v>
      </c>
      <c r="MH8" s="27">
        <v>447</v>
      </c>
      <c r="MI8" s="27">
        <v>338</v>
      </c>
      <c r="MJ8" s="27">
        <v>358</v>
      </c>
      <c r="MK8" s="27"/>
      <c r="ML8" s="27"/>
      <c r="MM8" s="27"/>
      <c r="MN8" s="27"/>
      <c r="MO8" s="27"/>
      <c r="MP8" s="64">
        <f t="shared" si="26"/>
        <v>3010</v>
      </c>
    </row>
    <row r="9" spans="1:354" ht="23.25" thickBot="1" x14ac:dyDescent="0.3">
      <c r="A9" s="189"/>
      <c r="B9" s="191"/>
      <c r="C9" s="12" t="s">
        <v>121</v>
      </c>
      <c r="D9" s="62">
        <v>459</v>
      </c>
      <c r="E9" s="62">
        <v>447</v>
      </c>
      <c r="F9" s="62">
        <v>444</v>
      </c>
      <c r="G9" s="62">
        <v>453</v>
      </c>
      <c r="H9" s="62">
        <v>478</v>
      </c>
      <c r="I9" s="62">
        <v>482</v>
      </c>
      <c r="J9" s="62">
        <v>581</v>
      </c>
      <c r="K9" s="62">
        <v>683</v>
      </c>
      <c r="L9" s="62">
        <v>571</v>
      </c>
      <c r="M9" s="62">
        <v>527</v>
      </c>
      <c r="N9" s="62">
        <v>486</v>
      </c>
      <c r="O9" s="62">
        <v>357</v>
      </c>
      <c r="P9" s="63">
        <f t="shared" si="0"/>
        <v>5968</v>
      </c>
      <c r="Q9" s="62">
        <v>484</v>
      </c>
      <c r="R9" s="62">
        <v>521</v>
      </c>
      <c r="S9" s="62">
        <v>460</v>
      </c>
      <c r="T9" s="62">
        <v>451</v>
      </c>
      <c r="U9" s="62">
        <v>402</v>
      </c>
      <c r="V9" s="62">
        <v>505</v>
      </c>
      <c r="W9" s="62">
        <v>846</v>
      </c>
      <c r="X9" s="62">
        <v>674</v>
      </c>
      <c r="Y9" s="62">
        <v>617</v>
      </c>
      <c r="Z9" s="62">
        <v>547</v>
      </c>
      <c r="AA9" s="62">
        <v>437</v>
      </c>
      <c r="AB9" s="62">
        <v>411</v>
      </c>
      <c r="AC9" s="63">
        <f t="shared" si="1"/>
        <v>6355</v>
      </c>
      <c r="AD9" s="62">
        <v>561</v>
      </c>
      <c r="AE9" s="62">
        <v>436</v>
      </c>
      <c r="AF9" s="62">
        <v>736</v>
      </c>
      <c r="AG9" s="62">
        <v>582</v>
      </c>
      <c r="AH9" s="62">
        <v>625</v>
      </c>
      <c r="AI9" s="62">
        <v>565</v>
      </c>
      <c r="AJ9" s="62">
        <v>733</v>
      </c>
      <c r="AK9" s="62">
        <v>548</v>
      </c>
      <c r="AL9" s="62">
        <v>471</v>
      </c>
      <c r="AM9" s="62">
        <v>536</v>
      </c>
      <c r="AN9" s="62">
        <v>535</v>
      </c>
      <c r="AO9" s="62">
        <v>391</v>
      </c>
      <c r="AP9" s="64">
        <f t="shared" si="2"/>
        <v>6719</v>
      </c>
      <c r="AQ9" s="62">
        <v>526</v>
      </c>
      <c r="AR9" s="62">
        <v>428</v>
      </c>
      <c r="AS9" s="62">
        <v>517</v>
      </c>
      <c r="AT9" s="62">
        <v>461</v>
      </c>
      <c r="AU9" s="62">
        <v>427</v>
      </c>
      <c r="AV9" s="62">
        <v>463</v>
      </c>
      <c r="AW9" s="62">
        <v>551</v>
      </c>
      <c r="AX9" s="62">
        <v>621</v>
      </c>
      <c r="AY9" s="62">
        <v>674</v>
      </c>
      <c r="AZ9" s="62">
        <v>668</v>
      </c>
      <c r="BA9" s="62">
        <v>488</v>
      </c>
      <c r="BB9" s="62">
        <v>519</v>
      </c>
      <c r="BC9" s="64">
        <f t="shared" si="3"/>
        <v>6343</v>
      </c>
      <c r="BD9" s="62">
        <v>639</v>
      </c>
      <c r="BE9" s="62">
        <v>268</v>
      </c>
      <c r="BF9" s="62">
        <v>494</v>
      </c>
      <c r="BG9" s="62">
        <v>440</v>
      </c>
      <c r="BH9" s="62">
        <v>469</v>
      </c>
      <c r="BI9" s="62">
        <v>416</v>
      </c>
      <c r="BJ9" s="62">
        <v>559</v>
      </c>
      <c r="BK9" s="62">
        <v>538</v>
      </c>
      <c r="BL9" s="62">
        <v>562</v>
      </c>
      <c r="BM9" s="62">
        <v>583</v>
      </c>
      <c r="BN9" s="62">
        <v>409</v>
      </c>
      <c r="BO9" s="62">
        <v>540</v>
      </c>
      <c r="BP9" s="63">
        <f t="shared" si="4"/>
        <v>5917</v>
      </c>
      <c r="BQ9" s="62">
        <v>502</v>
      </c>
      <c r="BR9" s="62">
        <v>408</v>
      </c>
      <c r="BS9" s="62">
        <v>524</v>
      </c>
      <c r="BT9" s="62">
        <v>469</v>
      </c>
      <c r="BU9" s="62">
        <v>387</v>
      </c>
      <c r="BV9" s="62">
        <v>510</v>
      </c>
      <c r="BW9" s="62">
        <v>515</v>
      </c>
      <c r="BX9" s="62">
        <v>506</v>
      </c>
      <c r="BY9" s="62">
        <v>558</v>
      </c>
      <c r="BZ9" s="62">
        <v>562</v>
      </c>
      <c r="CA9" s="62">
        <v>480</v>
      </c>
      <c r="CB9" s="62">
        <v>480</v>
      </c>
      <c r="CC9" s="64">
        <f t="shared" si="5"/>
        <v>5901</v>
      </c>
      <c r="CD9" s="62">
        <v>578</v>
      </c>
      <c r="CE9" s="62">
        <v>408</v>
      </c>
      <c r="CF9" s="62">
        <v>710</v>
      </c>
      <c r="CG9" s="62">
        <v>551</v>
      </c>
      <c r="CH9" s="62">
        <v>396</v>
      </c>
      <c r="CI9" s="62">
        <v>511</v>
      </c>
      <c r="CJ9" s="62">
        <v>513</v>
      </c>
      <c r="CK9" s="62">
        <v>664</v>
      </c>
      <c r="CL9" s="62">
        <v>565</v>
      </c>
      <c r="CM9" s="62">
        <v>537</v>
      </c>
      <c r="CN9" s="62">
        <v>424</v>
      </c>
      <c r="CO9" s="62">
        <v>463</v>
      </c>
      <c r="CP9" s="64">
        <f t="shared" si="6"/>
        <v>6320</v>
      </c>
      <c r="CQ9" s="62">
        <v>508</v>
      </c>
      <c r="CR9" s="62">
        <v>488</v>
      </c>
      <c r="CS9" s="62">
        <v>567</v>
      </c>
      <c r="CT9" s="62">
        <v>497</v>
      </c>
      <c r="CU9" s="62">
        <v>536</v>
      </c>
      <c r="CV9" s="62">
        <v>502</v>
      </c>
      <c r="CW9" s="62">
        <v>208</v>
      </c>
      <c r="CX9" s="62">
        <v>339</v>
      </c>
      <c r="CY9" s="62">
        <v>610</v>
      </c>
      <c r="CZ9" s="62">
        <v>474</v>
      </c>
      <c r="DA9" s="62">
        <v>543</v>
      </c>
      <c r="DB9" s="62">
        <v>458</v>
      </c>
      <c r="DC9" s="64">
        <f t="shared" si="7"/>
        <v>5730</v>
      </c>
      <c r="DD9" s="62">
        <v>532</v>
      </c>
      <c r="DE9" s="62">
        <v>489</v>
      </c>
      <c r="DF9" s="62">
        <v>532</v>
      </c>
      <c r="DG9" s="62">
        <v>347</v>
      </c>
      <c r="DH9" s="62">
        <v>407</v>
      </c>
      <c r="DI9" s="62">
        <v>481</v>
      </c>
      <c r="DJ9" s="62">
        <v>522</v>
      </c>
      <c r="DK9" s="62">
        <v>623</v>
      </c>
      <c r="DL9" s="62">
        <v>561</v>
      </c>
      <c r="DM9" s="62">
        <v>594</v>
      </c>
      <c r="DN9" s="62">
        <v>509</v>
      </c>
      <c r="DO9" s="62">
        <v>354</v>
      </c>
      <c r="DP9" s="64">
        <f t="shared" si="8"/>
        <v>5951</v>
      </c>
      <c r="DQ9" s="62">
        <v>507</v>
      </c>
      <c r="DR9" s="62">
        <v>608</v>
      </c>
      <c r="DS9" s="62">
        <v>728</v>
      </c>
      <c r="DT9" s="62">
        <v>462</v>
      </c>
      <c r="DU9" s="62">
        <v>454</v>
      </c>
      <c r="DV9" s="62">
        <v>505</v>
      </c>
      <c r="DW9" s="62">
        <v>512</v>
      </c>
      <c r="DX9" s="62">
        <v>671</v>
      </c>
      <c r="DY9" s="62">
        <v>518</v>
      </c>
      <c r="DZ9" s="62">
        <v>558</v>
      </c>
      <c r="EA9" s="62">
        <v>440</v>
      </c>
      <c r="EB9" s="62">
        <v>506</v>
      </c>
      <c r="EC9" s="64">
        <f t="shared" si="9"/>
        <v>6469</v>
      </c>
      <c r="ED9" s="62">
        <v>570</v>
      </c>
      <c r="EE9" s="62">
        <v>425</v>
      </c>
      <c r="EF9" s="62">
        <v>574</v>
      </c>
      <c r="EG9" s="62">
        <v>458</v>
      </c>
      <c r="EH9" s="62">
        <v>462</v>
      </c>
      <c r="EI9" s="62">
        <v>481</v>
      </c>
      <c r="EJ9" s="62">
        <v>510</v>
      </c>
      <c r="EK9" s="62">
        <v>566</v>
      </c>
      <c r="EL9" s="62">
        <v>578</v>
      </c>
      <c r="EM9" s="62">
        <v>635</v>
      </c>
      <c r="EN9" s="62">
        <v>467</v>
      </c>
      <c r="EO9" s="62">
        <v>513</v>
      </c>
      <c r="EP9" s="64">
        <f t="shared" si="10"/>
        <v>6239</v>
      </c>
      <c r="EQ9" s="62">
        <v>550</v>
      </c>
      <c r="ER9" s="62">
        <v>527</v>
      </c>
      <c r="ES9" s="62">
        <v>606</v>
      </c>
      <c r="ET9" s="62">
        <v>459</v>
      </c>
      <c r="EU9" s="62">
        <v>337</v>
      </c>
      <c r="EV9" s="62">
        <v>547</v>
      </c>
      <c r="EW9" s="62">
        <v>641</v>
      </c>
      <c r="EX9" s="62">
        <v>597</v>
      </c>
      <c r="EY9" s="62">
        <v>599</v>
      </c>
      <c r="EZ9" s="62">
        <v>522</v>
      </c>
      <c r="FA9" s="62">
        <v>505</v>
      </c>
      <c r="FB9" s="62">
        <v>514</v>
      </c>
      <c r="FC9" s="64">
        <f t="shared" si="11"/>
        <v>6404</v>
      </c>
      <c r="FD9" s="62">
        <v>610</v>
      </c>
      <c r="FE9" s="62">
        <v>446</v>
      </c>
      <c r="FF9" s="62">
        <v>431</v>
      </c>
      <c r="FG9" s="62">
        <v>519</v>
      </c>
      <c r="FH9" s="62">
        <v>539</v>
      </c>
      <c r="FI9" s="62">
        <v>534</v>
      </c>
      <c r="FJ9" s="62">
        <v>561</v>
      </c>
      <c r="FK9" s="62">
        <v>558</v>
      </c>
      <c r="FL9" s="62">
        <v>491</v>
      </c>
      <c r="FM9" s="62">
        <v>569</v>
      </c>
      <c r="FN9" s="62">
        <v>358</v>
      </c>
      <c r="FO9" s="62">
        <v>557</v>
      </c>
      <c r="FP9" s="64">
        <f t="shared" si="12"/>
        <v>6173</v>
      </c>
      <c r="FQ9" s="62">
        <v>468</v>
      </c>
      <c r="FR9" s="62">
        <v>496</v>
      </c>
      <c r="FS9" s="62">
        <v>577</v>
      </c>
      <c r="FT9" s="62">
        <v>452</v>
      </c>
      <c r="FU9" s="62">
        <v>504</v>
      </c>
      <c r="FV9" s="62">
        <v>593</v>
      </c>
      <c r="FW9" s="62">
        <v>570</v>
      </c>
      <c r="FX9" s="62">
        <v>572</v>
      </c>
      <c r="FY9" s="62">
        <v>592</v>
      </c>
      <c r="FZ9" s="62">
        <v>533</v>
      </c>
      <c r="GA9" s="62">
        <v>469</v>
      </c>
      <c r="GB9" s="62">
        <v>547</v>
      </c>
      <c r="GC9" s="64">
        <f t="shared" si="13"/>
        <v>6373</v>
      </c>
      <c r="GD9" s="62">
        <v>468</v>
      </c>
      <c r="GE9" s="62">
        <v>461</v>
      </c>
      <c r="GF9" s="62">
        <v>501</v>
      </c>
      <c r="GG9" s="62">
        <v>563</v>
      </c>
      <c r="GH9" s="62">
        <v>494</v>
      </c>
      <c r="GI9" s="62">
        <v>457</v>
      </c>
      <c r="GJ9" s="62">
        <v>653</v>
      </c>
      <c r="GK9" s="62">
        <v>535</v>
      </c>
      <c r="GL9" s="62">
        <v>558</v>
      </c>
      <c r="GM9" s="62">
        <v>564</v>
      </c>
      <c r="GN9" s="62">
        <v>555</v>
      </c>
      <c r="GO9" s="62">
        <v>495</v>
      </c>
      <c r="GP9" s="64">
        <f t="shared" si="14"/>
        <v>6304</v>
      </c>
      <c r="GQ9" s="62">
        <v>507</v>
      </c>
      <c r="GR9" s="62">
        <v>548</v>
      </c>
      <c r="GS9" s="62">
        <v>552</v>
      </c>
      <c r="GT9" s="62">
        <v>502</v>
      </c>
      <c r="GU9" s="62">
        <v>441</v>
      </c>
      <c r="GV9" s="62">
        <v>542</v>
      </c>
      <c r="GW9" s="62">
        <v>519</v>
      </c>
      <c r="GX9" s="62">
        <v>671</v>
      </c>
      <c r="GY9" s="62">
        <v>412</v>
      </c>
      <c r="GZ9" s="62">
        <v>562</v>
      </c>
      <c r="HA9" s="62">
        <v>514</v>
      </c>
      <c r="HB9" s="62">
        <v>579</v>
      </c>
      <c r="HC9" s="64">
        <f t="shared" si="15"/>
        <v>6349</v>
      </c>
      <c r="HD9" s="62">
        <v>500</v>
      </c>
      <c r="HE9" s="62">
        <v>429</v>
      </c>
      <c r="HF9" s="62">
        <v>523</v>
      </c>
      <c r="HG9" s="62">
        <v>464</v>
      </c>
      <c r="HH9" s="62">
        <v>416</v>
      </c>
      <c r="HI9" s="62">
        <v>499</v>
      </c>
      <c r="HJ9" s="62">
        <v>496</v>
      </c>
      <c r="HK9" s="62">
        <v>599</v>
      </c>
      <c r="HL9" s="62">
        <v>502</v>
      </c>
      <c r="HM9" s="62">
        <v>572</v>
      </c>
      <c r="HN9" s="62">
        <v>484</v>
      </c>
      <c r="HO9" s="62">
        <v>482</v>
      </c>
      <c r="HP9" s="64">
        <f t="shared" si="16"/>
        <v>5966</v>
      </c>
      <c r="HQ9" s="62">
        <v>483</v>
      </c>
      <c r="HR9" s="62">
        <v>497</v>
      </c>
      <c r="HS9" s="62">
        <v>563</v>
      </c>
      <c r="HT9" s="62">
        <v>556</v>
      </c>
      <c r="HU9" s="62">
        <v>416</v>
      </c>
      <c r="HV9" s="62">
        <v>476</v>
      </c>
      <c r="HW9" s="62">
        <v>535</v>
      </c>
      <c r="HX9" s="62">
        <v>586</v>
      </c>
      <c r="HY9" s="62">
        <v>574</v>
      </c>
      <c r="HZ9" s="62">
        <v>579</v>
      </c>
      <c r="IA9" s="62">
        <v>584</v>
      </c>
      <c r="IB9" s="62">
        <v>501</v>
      </c>
      <c r="IC9" s="64">
        <f t="shared" si="17"/>
        <v>6350</v>
      </c>
      <c r="ID9" s="62">
        <v>516</v>
      </c>
      <c r="IE9" s="62">
        <v>445</v>
      </c>
      <c r="IF9" s="62">
        <v>484</v>
      </c>
      <c r="IG9" s="62">
        <v>459</v>
      </c>
      <c r="IH9" s="62">
        <v>547</v>
      </c>
      <c r="II9" s="62">
        <v>555</v>
      </c>
      <c r="IJ9" s="62">
        <v>643</v>
      </c>
      <c r="IK9" s="62">
        <v>660</v>
      </c>
      <c r="IL9" s="62">
        <v>486</v>
      </c>
      <c r="IM9" s="62">
        <v>690</v>
      </c>
      <c r="IN9" s="62">
        <v>591</v>
      </c>
      <c r="IO9" s="62">
        <v>501</v>
      </c>
      <c r="IP9" s="64">
        <f t="shared" si="18"/>
        <v>6577</v>
      </c>
      <c r="IQ9" s="62">
        <v>549</v>
      </c>
      <c r="IR9" s="62">
        <v>389</v>
      </c>
      <c r="IS9" s="62">
        <v>518</v>
      </c>
      <c r="IT9" s="62">
        <v>520</v>
      </c>
      <c r="IU9" s="62">
        <v>684</v>
      </c>
      <c r="IV9" s="62">
        <v>512</v>
      </c>
      <c r="IW9" s="62">
        <v>671</v>
      </c>
      <c r="IX9" s="62">
        <v>591</v>
      </c>
      <c r="IY9" s="62">
        <v>523</v>
      </c>
      <c r="IZ9" s="62">
        <v>639</v>
      </c>
      <c r="JA9" s="62">
        <v>562</v>
      </c>
      <c r="JB9" s="62">
        <v>513</v>
      </c>
      <c r="JC9" s="64">
        <f t="shared" si="19"/>
        <v>6671</v>
      </c>
      <c r="JD9" s="62">
        <v>605</v>
      </c>
      <c r="JE9" s="62">
        <v>551</v>
      </c>
      <c r="JF9" s="62">
        <v>491</v>
      </c>
      <c r="JG9" s="62">
        <v>462</v>
      </c>
      <c r="JH9" s="62">
        <v>544</v>
      </c>
      <c r="JI9" s="62">
        <v>543</v>
      </c>
      <c r="JJ9" s="62">
        <v>669</v>
      </c>
      <c r="JK9" s="62">
        <v>575</v>
      </c>
      <c r="JL9" s="62">
        <v>558</v>
      </c>
      <c r="JM9" s="62">
        <v>468</v>
      </c>
      <c r="JN9" s="62">
        <v>575</v>
      </c>
      <c r="JO9" s="62">
        <v>601</v>
      </c>
      <c r="JP9" s="64">
        <f t="shared" si="20"/>
        <v>6642</v>
      </c>
      <c r="JQ9" s="62">
        <v>513</v>
      </c>
      <c r="JR9" s="62">
        <v>365</v>
      </c>
      <c r="JS9" s="62">
        <v>371</v>
      </c>
      <c r="JT9" s="62">
        <v>318</v>
      </c>
      <c r="JU9" s="62">
        <v>446</v>
      </c>
      <c r="JV9" s="62">
        <v>588</v>
      </c>
      <c r="JW9" s="62">
        <v>492</v>
      </c>
      <c r="JX9" s="62">
        <v>373</v>
      </c>
      <c r="JY9" s="62">
        <v>465</v>
      </c>
      <c r="JZ9" s="62">
        <v>424</v>
      </c>
      <c r="KA9" s="62">
        <v>354</v>
      </c>
      <c r="KB9" s="62">
        <v>486</v>
      </c>
      <c r="KC9" s="64">
        <f t="shared" si="21"/>
        <v>5195</v>
      </c>
      <c r="KD9" s="62">
        <v>233</v>
      </c>
      <c r="KE9" s="62">
        <v>275</v>
      </c>
      <c r="KF9" s="62">
        <v>484</v>
      </c>
      <c r="KG9" s="62">
        <v>418</v>
      </c>
      <c r="KH9" s="62">
        <v>464</v>
      </c>
      <c r="KI9" s="62">
        <v>468</v>
      </c>
      <c r="KJ9" s="62">
        <v>394</v>
      </c>
      <c r="KK9" s="62">
        <v>429</v>
      </c>
      <c r="KL9" s="62">
        <v>502</v>
      </c>
      <c r="KM9" s="62">
        <v>480</v>
      </c>
      <c r="KN9" s="62">
        <v>446</v>
      </c>
      <c r="KO9" s="62">
        <v>423</v>
      </c>
      <c r="KP9" s="64">
        <f t="shared" si="22"/>
        <v>5016</v>
      </c>
      <c r="KQ9" s="62">
        <v>350</v>
      </c>
      <c r="KR9" s="62">
        <v>366</v>
      </c>
      <c r="KS9" s="62">
        <v>489</v>
      </c>
      <c r="KT9" s="62">
        <v>328</v>
      </c>
      <c r="KU9" s="62">
        <v>363</v>
      </c>
      <c r="KV9" s="62">
        <v>167</v>
      </c>
      <c r="KW9" s="62">
        <v>275</v>
      </c>
      <c r="KX9" s="62">
        <v>622</v>
      </c>
      <c r="KY9" s="62">
        <v>540</v>
      </c>
      <c r="KZ9" s="62">
        <v>449</v>
      </c>
      <c r="LA9" s="62">
        <v>367</v>
      </c>
      <c r="LB9" s="62">
        <v>376</v>
      </c>
      <c r="LC9" s="64">
        <f t="shared" si="23"/>
        <v>4692</v>
      </c>
      <c r="LD9" s="62">
        <v>396</v>
      </c>
      <c r="LE9" s="62">
        <v>345</v>
      </c>
      <c r="LF9" s="62">
        <v>361</v>
      </c>
      <c r="LG9" s="62">
        <v>284</v>
      </c>
      <c r="LH9" s="62">
        <v>532</v>
      </c>
      <c r="LI9" s="62">
        <v>460</v>
      </c>
      <c r="LJ9" s="62">
        <v>417</v>
      </c>
      <c r="LK9" s="62">
        <v>492</v>
      </c>
      <c r="LL9" s="62">
        <v>461</v>
      </c>
      <c r="LM9" s="62">
        <v>376</v>
      </c>
      <c r="LN9" s="62">
        <v>483</v>
      </c>
      <c r="LO9" s="62">
        <v>378</v>
      </c>
      <c r="LP9" s="64">
        <f t="shared" si="24"/>
        <v>4985</v>
      </c>
      <c r="LQ9" s="62">
        <v>425</v>
      </c>
      <c r="LR9" s="62">
        <v>357</v>
      </c>
      <c r="LS9" s="62">
        <v>530</v>
      </c>
      <c r="LT9" s="62">
        <v>422</v>
      </c>
      <c r="LU9" s="62">
        <v>429</v>
      </c>
      <c r="LV9" s="62">
        <v>366</v>
      </c>
      <c r="LW9" s="62">
        <v>386</v>
      </c>
      <c r="LX9" s="62">
        <v>415</v>
      </c>
      <c r="LY9" s="62">
        <v>330</v>
      </c>
      <c r="LZ9" s="62">
        <v>19</v>
      </c>
      <c r="MA9" s="62">
        <v>24</v>
      </c>
      <c r="MB9" s="62">
        <v>338</v>
      </c>
      <c r="MC9" s="64">
        <f t="shared" si="25"/>
        <v>4041</v>
      </c>
      <c r="MD9" s="62">
        <v>517</v>
      </c>
      <c r="ME9" s="62">
        <v>574</v>
      </c>
      <c r="MF9" s="62">
        <v>529</v>
      </c>
      <c r="MG9" s="62">
        <v>408</v>
      </c>
      <c r="MH9" s="62">
        <v>404</v>
      </c>
      <c r="MI9" s="62">
        <v>269</v>
      </c>
      <c r="MJ9" s="62">
        <v>366</v>
      </c>
      <c r="MK9" s="62"/>
      <c r="ML9" s="62"/>
      <c r="MM9" s="62"/>
      <c r="MN9" s="62"/>
      <c r="MO9" s="62"/>
      <c r="MP9" s="64">
        <f t="shared" si="26"/>
        <v>3067</v>
      </c>
    </row>
    <row r="10" spans="1:354" ht="13.5" thickBot="1" x14ac:dyDescent="0.3">
      <c r="A10" s="189"/>
      <c r="B10" s="191"/>
      <c r="C10" s="108" t="s">
        <v>122</v>
      </c>
      <c r="D10" s="62">
        <v>679</v>
      </c>
      <c r="E10" s="62">
        <v>623</v>
      </c>
      <c r="F10" s="62">
        <v>621</v>
      </c>
      <c r="G10" s="62">
        <v>305</v>
      </c>
      <c r="H10" s="62">
        <v>664</v>
      </c>
      <c r="I10" s="62">
        <v>713</v>
      </c>
      <c r="J10" s="62">
        <v>723</v>
      </c>
      <c r="K10" s="62">
        <v>896</v>
      </c>
      <c r="L10" s="62">
        <v>822</v>
      </c>
      <c r="M10" s="62">
        <v>696</v>
      </c>
      <c r="N10" s="62">
        <v>627</v>
      </c>
      <c r="O10" s="62">
        <v>573</v>
      </c>
      <c r="P10" s="92">
        <f t="shared" si="0"/>
        <v>7942</v>
      </c>
      <c r="Q10" s="62">
        <v>689</v>
      </c>
      <c r="R10" s="62">
        <v>758</v>
      </c>
      <c r="S10" s="62">
        <v>636</v>
      </c>
      <c r="T10" s="62">
        <v>637</v>
      </c>
      <c r="U10" s="62">
        <v>633</v>
      </c>
      <c r="V10" s="62">
        <v>655</v>
      </c>
      <c r="W10" s="62">
        <v>728</v>
      </c>
      <c r="X10" s="62">
        <v>735</v>
      </c>
      <c r="Y10" s="62">
        <v>723</v>
      </c>
      <c r="Z10" s="62">
        <v>742</v>
      </c>
      <c r="AA10" s="62">
        <v>680</v>
      </c>
      <c r="AB10" s="62">
        <v>489</v>
      </c>
      <c r="AC10" s="92">
        <f t="shared" si="1"/>
        <v>8105</v>
      </c>
      <c r="AD10" s="62">
        <v>811</v>
      </c>
      <c r="AE10" s="62">
        <v>514</v>
      </c>
      <c r="AF10" s="62">
        <v>473</v>
      </c>
      <c r="AG10" s="62">
        <v>450</v>
      </c>
      <c r="AH10" s="62">
        <v>555</v>
      </c>
      <c r="AI10" s="62">
        <v>516</v>
      </c>
      <c r="AJ10" s="62">
        <v>490</v>
      </c>
      <c r="AK10" s="62">
        <v>525</v>
      </c>
      <c r="AL10" s="62">
        <v>455</v>
      </c>
      <c r="AM10" s="62">
        <v>547</v>
      </c>
      <c r="AN10" s="62">
        <v>273</v>
      </c>
      <c r="AO10" s="62">
        <v>249</v>
      </c>
      <c r="AP10" s="75">
        <f t="shared" si="2"/>
        <v>5858</v>
      </c>
      <c r="AQ10" s="62">
        <v>322</v>
      </c>
      <c r="AR10" s="62">
        <v>191</v>
      </c>
      <c r="AS10" s="62">
        <v>176</v>
      </c>
      <c r="AT10" s="62">
        <v>221</v>
      </c>
      <c r="AU10" s="62">
        <v>207</v>
      </c>
      <c r="AV10" s="62">
        <v>197</v>
      </c>
      <c r="AW10" s="62">
        <v>282</v>
      </c>
      <c r="AX10" s="62">
        <v>266</v>
      </c>
      <c r="AY10" s="62">
        <v>243</v>
      </c>
      <c r="AZ10" s="62">
        <v>247</v>
      </c>
      <c r="BA10" s="62">
        <v>222</v>
      </c>
      <c r="BB10" s="62">
        <v>149</v>
      </c>
      <c r="BC10" s="75">
        <f t="shared" si="3"/>
        <v>2723</v>
      </c>
      <c r="BD10" s="62">
        <v>315</v>
      </c>
      <c r="BE10" s="62">
        <v>128</v>
      </c>
      <c r="BF10" s="62">
        <v>203</v>
      </c>
      <c r="BG10" s="62">
        <v>213</v>
      </c>
      <c r="BH10" s="62">
        <v>202</v>
      </c>
      <c r="BI10" s="62">
        <v>237</v>
      </c>
      <c r="BJ10" s="62">
        <v>202</v>
      </c>
      <c r="BK10" s="62">
        <v>254</v>
      </c>
      <c r="BL10" s="62">
        <v>256</v>
      </c>
      <c r="BM10" s="62">
        <v>251</v>
      </c>
      <c r="BN10" s="62">
        <v>153</v>
      </c>
      <c r="BO10" s="62">
        <v>244</v>
      </c>
      <c r="BP10" s="92">
        <f t="shared" si="4"/>
        <v>2658</v>
      </c>
      <c r="BQ10" s="62">
        <v>201</v>
      </c>
      <c r="BR10" s="62">
        <v>144</v>
      </c>
      <c r="BS10" s="62">
        <v>257</v>
      </c>
      <c r="BT10" s="62">
        <v>175</v>
      </c>
      <c r="BU10" s="62">
        <v>198</v>
      </c>
      <c r="BV10" s="62">
        <v>227</v>
      </c>
      <c r="BW10" s="62">
        <v>233</v>
      </c>
      <c r="BX10" s="62">
        <v>258</v>
      </c>
      <c r="BY10" s="62">
        <v>257</v>
      </c>
      <c r="BZ10" s="62">
        <v>242</v>
      </c>
      <c r="CA10" s="62">
        <v>245</v>
      </c>
      <c r="CB10" s="62">
        <v>215</v>
      </c>
      <c r="CC10" s="75">
        <f t="shared" si="5"/>
        <v>2652</v>
      </c>
      <c r="CD10" s="62">
        <v>176</v>
      </c>
      <c r="CE10" s="62">
        <v>170</v>
      </c>
      <c r="CF10" s="62">
        <v>254</v>
      </c>
      <c r="CG10" s="62">
        <v>189</v>
      </c>
      <c r="CH10" s="62">
        <v>201</v>
      </c>
      <c r="CI10" s="62">
        <v>203</v>
      </c>
      <c r="CJ10" s="62">
        <v>222</v>
      </c>
      <c r="CK10" s="62">
        <v>204</v>
      </c>
      <c r="CL10" s="62">
        <v>168</v>
      </c>
      <c r="CM10" s="62">
        <v>222</v>
      </c>
      <c r="CN10" s="62">
        <v>178</v>
      </c>
      <c r="CO10" s="62">
        <v>120</v>
      </c>
      <c r="CP10" s="75">
        <f t="shared" si="6"/>
        <v>2307</v>
      </c>
      <c r="CQ10" s="62">
        <v>195</v>
      </c>
      <c r="CR10" s="62">
        <v>185</v>
      </c>
      <c r="CS10" s="62">
        <v>222</v>
      </c>
      <c r="CT10" s="62">
        <v>193</v>
      </c>
      <c r="CU10" s="62">
        <v>221</v>
      </c>
      <c r="CV10" s="62">
        <v>217</v>
      </c>
      <c r="CW10" s="62">
        <v>127</v>
      </c>
      <c r="CX10" s="62">
        <v>205</v>
      </c>
      <c r="CY10" s="62">
        <v>247</v>
      </c>
      <c r="CZ10" s="62">
        <v>185</v>
      </c>
      <c r="DA10" s="62">
        <v>617</v>
      </c>
      <c r="DB10" s="62">
        <v>565</v>
      </c>
      <c r="DC10" s="75">
        <f t="shared" si="7"/>
        <v>3179</v>
      </c>
      <c r="DD10" s="62">
        <v>691</v>
      </c>
      <c r="DE10" s="62">
        <v>618</v>
      </c>
      <c r="DF10" s="62">
        <v>648</v>
      </c>
      <c r="DG10" s="62">
        <v>551</v>
      </c>
      <c r="DH10" s="62">
        <v>590</v>
      </c>
      <c r="DI10" s="62">
        <v>621</v>
      </c>
      <c r="DJ10" s="62">
        <v>720</v>
      </c>
      <c r="DK10" s="62">
        <v>748</v>
      </c>
      <c r="DL10" s="62">
        <v>677</v>
      </c>
      <c r="DM10" s="62">
        <v>687</v>
      </c>
      <c r="DN10" s="62">
        <v>642</v>
      </c>
      <c r="DO10" s="62">
        <v>521</v>
      </c>
      <c r="DP10" s="75">
        <f t="shared" si="8"/>
        <v>7714</v>
      </c>
      <c r="DQ10" s="62">
        <v>654</v>
      </c>
      <c r="DR10" s="62">
        <v>620</v>
      </c>
      <c r="DS10" s="62">
        <v>700</v>
      </c>
      <c r="DT10" s="62">
        <v>667</v>
      </c>
      <c r="DU10" s="62">
        <v>643</v>
      </c>
      <c r="DV10" s="62">
        <v>666</v>
      </c>
      <c r="DW10" s="62">
        <v>705</v>
      </c>
      <c r="DX10" s="62">
        <v>772</v>
      </c>
      <c r="DY10" s="62">
        <v>709</v>
      </c>
      <c r="DZ10" s="62">
        <v>792</v>
      </c>
      <c r="EA10" s="62">
        <v>665</v>
      </c>
      <c r="EB10" s="62">
        <v>475</v>
      </c>
      <c r="EC10" s="75">
        <f t="shared" si="9"/>
        <v>8068</v>
      </c>
      <c r="ED10" s="62">
        <v>840</v>
      </c>
      <c r="EE10" s="62">
        <v>595</v>
      </c>
      <c r="EF10" s="62">
        <v>808</v>
      </c>
      <c r="EG10" s="62">
        <v>786</v>
      </c>
      <c r="EH10" s="62">
        <v>657</v>
      </c>
      <c r="EI10" s="62">
        <v>718</v>
      </c>
      <c r="EJ10" s="62">
        <v>936</v>
      </c>
      <c r="EK10" s="62">
        <v>836</v>
      </c>
      <c r="EL10" s="62">
        <v>879</v>
      </c>
      <c r="EM10" s="62">
        <v>862</v>
      </c>
      <c r="EN10" s="62">
        <v>611</v>
      </c>
      <c r="EO10" s="62">
        <v>619</v>
      </c>
      <c r="EP10" s="75">
        <f t="shared" si="10"/>
        <v>9147</v>
      </c>
      <c r="EQ10" s="62">
        <v>1022</v>
      </c>
      <c r="ER10" s="62">
        <v>720</v>
      </c>
      <c r="ES10" s="62">
        <v>823</v>
      </c>
      <c r="ET10" s="62">
        <v>646</v>
      </c>
      <c r="EU10" s="62">
        <v>808</v>
      </c>
      <c r="EV10" s="62">
        <v>892</v>
      </c>
      <c r="EW10" s="62">
        <v>864</v>
      </c>
      <c r="EX10" s="62">
        <v>914</v>
      </c>
      <c r="EY10" s="62">
        <v>822</v>
      </c>
      <c r="EZ10" s="62">
        <v>867</v>
      </c>
      <c r="FA10" s="62">
        <v>785</v>
      </c>
      <c r="FB10" s="62">
        <v>674</v>
      </c>
      <c r="FC10" s="75">
        <f t="shared" si="11"/>
        <v>9837</v>
      </c>
      <c r="FD10" s="62">
        <v>1052</v>
      </c>
      <c r="FE10" s="62">
        <v>628</v>
      </c>
      <c r="FF10" s="62">
        <v>895</v>
      </c>
      <c r="FG10" s="62">
        <v>805</v>
      </c>
      <c r="FH10" s="62">
        <v>835</v>
      </c>
      <c r="FI10" s="62">
        <v>872</v>
      </c>
      <c r="FJ10" s="62">
        <v>917</v>
      </c>
      <c r="FK10" s="62">
        <v>785</v>
      </c>
      <c r="FL10" s="62">
        <v>946</v>
      </c>
      <c r="FM10" s="62">
        <v>827</v>
      </c>
      <c r="FN10" s="62">
        <v>698</v>
      </c>
      <c r="FO10" s="62">
        <v>728</v>
      </c>
      <c r="FP10" s="75">
        <f t="shared" si="12"/>
        <v>9988</v>
      </c>
      <c r="FQ10" s="62">
        <v>843</v>
      </c>
      <c r="FR10" s="62">
        <v>718</v>
      </c>
      <c r="FS10" s="62">
        <v>824</v>
      </c>
      <c r="FT10" s="62">
        <v>771</v>
      </c>
      <c r="FU10" s="62">
        <v>715</v>
      </c>
      <c r="FV10" s="62">
        <v>775</v>
      </c>
      <c r="FW10" s="62">
        <v>858</v>
      </c>
      <c r="FX10" s="62">
        <v>793</v>
      </c>
      <c r="FY10" s="62">
        <v>804</v>
      </c>
      <c r="FZ10" s="62">
        <v>760</v>
      </c>
      <c r="GA10" s="62">
        <v>818</v>
      </c>
      <c r="GB10" s="62">
        <v>750</v>
      </c>
      <c r="GC10" s="75">
        <f t="shared" si="13"/>
        <v>9429</v>
      </c>
      <c r="GD10" s="62">
        <v>687</v>
      </c>
      <c r="GE10" s="62">
        <v>752</v>
      </c>
      <c r="GF10" s="62">
        <v>848</v>
      </c>
      <c r="GG10" s="62">
        <v>905</v>
      </c>
      <c r="GH10" s="62">
        <v>737</v>
      </c>
      <c r="GI10" s="62">
        <v>727</v>
      </c>
      <c r="GJ10" s="62">
        <v>814</v>
      </c>
      <c r="GK10" s="62">
        <v>859</v>
      </c>
      <c r="GL10" s="62">
        <v>888</v>
      </c>
      <c r="GM10" s="62">
        <v>785</v>
      </c>
      <c r="GN10" s="62">
        <v>762</v>
      </c>
      <c r="GO10" s="62">
        <v>678</v>
      </c>
      <c r="GP10" s="75">
        <f t="shared" si="14"/>
        <v>9442</v>
      </c>
      <c r="GQ10" s="62">
        <v>954</v>
      </c>
      <c r="GR10" s="62">
        <v>789</v>
      </c>
      <c r="GS10" s="62">
        <v>973</v>
      </c>
      <c r="GT10" s="62">
        <v>764</v>
      </c>
      <c r="GU10" s="62">
        <v>862</v>
      </c>
      <c r="GV10" s="62">
        <v>958</v>
      </c>
      <c r="GW10" s="62">
        <v>892</v>
      </c>
      <c r="GX10" s="62">
        <v>1009</v>
      </c>
      <c r="GY10" s="62">
        <v>851</v>
      </c>
      <c r="GZ10" s="62">
        <v>720</v>
      </c>
      <c r="HA10" s="62">
        <v>883</v>
      </c>
      <c r="HB10" s="62">
        <v>837</v>
      </c>
      <c r="HC10" s="75">
        <f t="shared" si="15"/>
        <v>10492</v>
      </c>
      <c r="HD10" s="62">
        <v>715</v>
      </c>
      <c r="HE10" s="62">
        <v>771</v>
      </c>
      <c r="HF10" s="62">
        <v>849</v>
      </c>
      <c r="HG10" s="62">
        <v>687</v>
      </c>
      <c r="HH10" s="62">
        <v>762</v>
      </c>
      <c r="HI10" s="62">
        <v>903</v>
      </c>
      <c r="HJ10" s="62">
        <v>902</v>
      </c>
      <c r="HK10" s="62">
        <v>964</v>
      </c>
      <c r="HL10" s="62">
        <v>689</v>
      </c>
      <c r="HM10" s="62">
        <v>879</v>
      </c>
      <c r="HN10" s="62">
        <v>673</v>
      </c>
      <c r="HO10" s="62">
        <v>784</v>
      </c>
      <c r="HP10" s="75">
        <f t="shared" si="16"/>
        <v>9578</v>
      </c>
      <c r="HQ10" s="62">
        <v>732</v>
      </c>
      <c r="HR10" s="62">
        <v>783</v>
      </c>
      <c r="HS10" s="62">
        <v>859</v>
      </c>
      <c r="HT10" s="62">
        <v>725</v>
      </c>
      <c r="HU10" s="62">
        <v>689</v>
      </c>
      <c r="HV10" s="62">
        <v>886</v>
      </c>
      <c r="HW10" s="62">
        <v>941</v>
      </c>
      <c r="HX10" s="62">
        <v>951</v>
      </c>
      <c r="HY10" s="62">
        <v>830</v>
      </c>
      <c r="HZ10" s="62">
        <v>908</v>
      </c>
      <c r="IA10" s="62">
        <v>825</v>
      </c>
      <c r="IB10" s="62">
        <v>907</v>
      </c>
      <c r="IC10" s="75">
        <f t="shared" si="17"/>
        <v>10036</v>
      </c>
      <c r="ID10" s="62">
        <v>776</v>
      </c>
      <c r="IE10" s="62">
        <v>733</v>
      </c>
      <c r="IF10" s="62">
        <v>761</v>
      </c>
      <c r="IG10" s="62">
        <v>771</v>
      </c>
      <c r="IH10" s="62">
        <v>783</v>
      </c>
      <c r="II10" s="62">
        <v>807</v>
      </c>
      <c r="IJ10" s="62">
        <v>1105</v>
      </c>
      <c r="IK10" s="62">
        <v>976</v>
      </c>
      <c r="IL10" s="62">
        <v>626</v>
      </c>
      <c r="IM10" s="62">
        <v>848</v>
      </c>
      <c r="IN10" s="62">
        <v>820</v>
      </c>
      <c r="IO10" s="62">
        <v>753</v>
      </c>
      <c r="IP10" s="75">
        <f t="shared" si="18"/>
        <v>9759</v>
      </c>
      <c r="IQ10" s="62">
        <v>865</v>
      </c>
      <c r="IR10" s="62">
        <v>811</v>
      </c>
      <c r="IS10" s="62">
        <v>879</v>
      </c>
      <c r="IT10" s="62">
        <v>705</v>
      </c>
      <c r="IU10" s="62">
        <v>907</v>
      </c>
      <c r="IV10" s="62">
        <v>921</v>
      </c>
      <c r="IW10" s="62">
        <v>1102</v>
      </c>
      <c r="IX10" s="62">
        <v>899</v>
      </c>
      <c r="IY10" s="62">
        <v>938</v>
      </c>
      <c r="IZ10" s="62">
        <v>1073</v>
      </c>
      <c r="JA10" s="62">
        <v>902</v>
      </c>
      <c r="JB10" s="62">
        <v>814</v>
      </c>
      <c r="JC10" s="75">
        <f t="shared" si="19"/>
        <v>10816</v>
      </c>
      <c r="JD10" s="27">
        <v>976</v>
      </c>
      <c r="JE10" s="27">
        <v>779</v>
      </c>
      <c r="JF10" s="27">
        <v>856</v>
      </c>
      <c r="JG10" s="27">
        <v>997</v>
      </c>
      <c r="JH10" s="27">
        <v>922</v>
      </c>
      <c r="JI10" s="27">
        <v>941</v>
      </c>
      <c r="JJ10" s="27">
        <v>1280</v>
      </c>
      <c r="JK10" s="27">
        <v>891</v>
      </c>
      <c r="JL10" s="27">
        <v>1054</v>
      </c>
      <c r="JM10" s="27">
        <v>860</v>
      </c>
      <c r="JN10" s="27">
        <v>873</v>
      </c>
      <c r="JO10" s="27">
        <v>1135</v>
      </c>
      <c r="JP10" s="75">
        <f t="shared" si="20"/>
        <v>11564</v>
      </c>
      <c r="JQ10" s="27">
        <v>1015</v>
      </c>
      <c r="JR10" s="27">
        <v>870</v>
      </c>
      <c r="JS10" s="27">
        <v>541</v>
      </c>
      <c r="JT10" s="27">
        <v>554</v>
      </c>
      <c r="JU10" s="27">
        <v>1036</v>
      </c>
      <c r="JV10" s="27">
        <v>1093</v>
      </c>
      <c r="JW10" s="27">
        <v>943</v>
      </c>
      <c r="JX10" s="27">
        <v>822</v>
      </c>
      <c r="JY10" s="27">
        <v>884</v>
      </c>
      <c r="JZ10" s="27">
        <v>649</v>
      </c>
      <c r="KA10" s="27">
        <v>792</v>
      </c>
      <c r="KB10" s="27">
        <v>901</v>
      </c>
      <c r="KC10" s="75">
        <f t="shared" si="21"/>
        <v>10100</v>
      </c>
      <c r="KD10" s="27">
        <v>512</v>
      </c>
      <c r="KE10" s="27">
        <v>546</v>
      </c>
      <c r="KF10" s="27">
        <v>724</v>
      </c>
      <c r="KG10" s="27">
        <v>783</v>
      </c>
      <c r="KH10" s="27">
        <v>729</v>
      </c>
      <c r="KI10" s="27">
        <v>925</v>
      </c>
      <c r="KJ10" s="27">
        <v>651</v>
      </c>
      <c r="KK10" s="27">
        <v>895</v>
      </c>
      <c r="KL10" s="27">
        <v>1066</v>
      </c>
      <c r="KM10" s="27">
        <v>841</v>
      </c>
      <c r="KN10" s="27">
        <v>754</v>
      </c>
      <c r="KO10" s="27">
        <v>919</v>
      </c>
      <c r="KP10" s="75">
        <f t="shared" si="22"/>
        <v>9345</v>
      </c>
      <c r="KQ10" s="27">
        <v>640</v>
      </c>
      <c r="KR10" s="27">
        <v>787</v>
      </c>
      <c r="KS10" s="27">
        <v>983</v>
      </c>
      <c r="KT10" s="27">
        <v>770</v>
      </c>
      <c r="KU10" s="27">
        <v>722</v>
      </c>
      <c r="KV10" s="27">
        <v>308</v>
      </c>
      <c r="KW10" s="27">
        <v>252</v>
      </c>
      <c r="KX10" s="27">
        <v>1199</v>
      </c>
      <c r="KY10" s="27">
        <v>1040</v>
      </c>
      <c r="KZ10" s="27">
        <v>692</v>
      </c>
      <c r="LA10" s="27">
        <v>882</v>
      </c>
      <c r="LB10" s="27">
        <v>776</v>
      </c>
      <c r="LC10" s="75">
        <f t="shared" si="23"/>
        <v>9051</v>
      </c>
      <c r="LD10" s="27">
        <v>484</v>
      </c>
      <c r="LE10" s="27">
        <v>402</v>
      </c>
      <c r="LF10" s="27">
        <v>709</v>
      </c>
      <c r="LG10" s="27">
        <v>495</v>
      </c>
      <c r="LH10" s="27">
        <v>852</v>
      </c>
      <c r="LI10" s="27">
        <v>800</v>
      </c>
      <c r="LJ10" s="27">
        <v>802</v>
      </c>
      <c r="LK10" s="27">
        <v>942</v>
      </c>
      <c r="LL10" s="27">
        <v>792</v>
      </c>
      <c r="LM10" s="27">
        <v>810</v>
      </c>
      <c r="LN10" s="27">
        <v>823</v>
      </c>
      <c r="LO10" s="27">
        <v>679</v>
      </c>
      <c r="LP10" s="75">
        <f t="shared" si="24"/>
        <v>8590</v>
      </c>
      <c r="LQ10" s="27">
        <v>722</v>
      </c>
      <c r="LR10" s="27">
        <v>485</v>
      </c>
      <c r="LS10" s="27">
        <v>868</v>
      </c>
      <c r="LT10" s="27">
        <v>779</v>
      </c>
      <c r="LU10" s="27">
        <v>798</v>
      </c>
      <c r="LV10" s="27">
        <v>628</v>
      </c>
      <c r="LW10" s="27">
        <v>797</v>
      </c>
      <c r="LX10" s="27">
        <v>831</v>
      </c>
      <c r="LY10" s="27">
        <v>791</v>
      </c>
      <c r="LZ10" s="27">
        <v>392</v>
      </c>
      <c r="MA10" s="27">
        <v>397</v>
      </c>
      <c r="MB10" s="27">
        <v>1040</v>
      </c>
      <c r="MC10" s="75">
        <f t="shared" si="25"/>
        <v>8528</v>
      </c>
      <c r="MD10" s="27">
        <v>860</v>
      </c>
      <c r="ME10" s="27">
        <v>635</v>
      </c>
      <c r="MF10" s="27">
        <v>628</v>
      </c>
      <c r="MG10" s="27">
        <v>659</v>
      </c>
      <c r="MH10" s="27">
        <v>671</v>
      </c>
      <c r="MI10" s="27">
        <v>577</v>
      </c>
      <c r="MJ10" s="27">
        <v>755</v>
      </c>
      <c r="MK10" s="27"/>
      <c r="ML10" s="27"/>
      <c r="MM10" s="27"/>
      <c r="MN10" s="27"/>
      <c r="MO10" s="27"/>
      <c r="MP10" s="75">
        <f t="shared" si="26"/>
        <v>4785</v>
      </c>
    </row>
    <row r="11" spans="1:354" ht="34.5" thickBot="1" x14ac:dyDescent="0.3">
      <c r="A11" s="189"/>
      <c r="B11" s="191"/>
      <c r="C11" s="13" t="s">
        <v>123</v>
      </c>
      <c r="D11" s="79">
        <f>SUM(D5:D10)</f>
        <v>3409</v>
      </c>
      <c r="E11" s="79">
        <f t="shared" ref="E11:O11" si="27">SUM(E5:E10)</f>
        <v>3266</v>
      </c>
      <c r="F11" s="79">
        <f t="shared" si="27"/>
        <v>3303</v>
      </c>
      <c r="G11" s="79">
        <f t="shared" si="27"/>
        <v>2969</v>
      </c>
      <c r="H11" s="79">
        <f t="shared" si="27"/>
        <v>3515</v>
      </c>
      <c r="I11" s="79">
        <f t="shared" si="27"/>
        <v>3742</v>
      </c>
      <c r="J11" s="79">
        <f t="shared" si="27"/>
        <v>4029</v>
      </c>
      <c r="K11" s="79">
        <f t="shared" si="27"/>
        <v>4483</v>
      </c>
      <c r="L11" s="79">
        <f t="shared" si="27"/>
        <v>3999</v>
      </c>
      <c r="M11" s="79">
        <f t="shared" si="27"/>
        <v>3869</v>
      </c>
      <c r="N11" s="79">
        <f t="shared" si="27"/>
        <v>3249</v>
      </c>
      <c r="O11" s="79">
        <f t="shared" si="27"/>
        <v>2833</v>
      </c>
      <c r="P11" s="77">
        <f t="shared" si="0"/>
        <v>42666</v>
      </c>
      <c r="Q11" s="79">
        <f>SUM(Q5:Q10)</f>
        <v>3544</v>
      </c>
      <c r="R11" s="79">
        <f t="shared" ref="R11:AB11" si="28">SUM(R5:R10)</f>
        <v>3703</v>
      </c>
      <c r="S11" s="79">
        <f t="shared" si="28"/>
        <v>3445</v>
      </c>
      <c r="T11" s="79">
        <f t="shared" si="28"/>
        <v>3164</v>
      </c>
      <c r="U11" s="79">
        <f t="shared" si="28"/>
        <v>3294</v>
      </c>
      <c r="V11" s="79">
        <f t="shared" si="28"/>
        <v>3473</v>
      </c>
      <c r="W11" s="79">
        <f t="shared" si="28"/>
        <v>4493</v>
      </c>
      <c r="X11" s="79">
        <f t="shared" si="28"/>
        <v>3951</v>
      </c>
      <c r="Y11" s="79">
        <f t="shared" si="28"/>
        <v>3878</v>
      </c>
      <c r="Z11" s="79">
        <f t="shared" si="28"/>
        <v>3793</v>
      </c>
      <c r="AA11" s="79">
        <f t="shared" si="28"/>
        <v>3486</v>
      </c>
      <c r="AB11" s="79">
        <f t="shared" si="28"/>
        <v>2802</v>
      </c>
      <c r="AC11" s="77">
        <f t="shared" si="1"/>
        <v>43026</v>
      </c>
      <c r="AD11" s="79">
        <f>SUM(AD5:AD10)</f>
        <v>4299</v>
      </c>
      <c r="AE11" s="79">
        <f t="shared" ref="AE11:CP11" si="29">SUM(AE5:AE10)</f>
        <v>2998</v>
      </c>
      <c r="AF11" s="79">
        <f t="shared" si="29"/>
        <v>3400</v>
      </c>
      <c r="AG11" s="79">
        <f t="shared" si="29"/>
        <v>2952</v>
      </c>
      <c r="AH11" s="79">
        <f t="shared" si="29"/>
        <v>3496</v>
      </c>
      <c r="AI11" s="79">
        <f t="shared" si="29"/>
        <v>3511</v>
      </c>
      <c r="AJ11" s="79">
        <f t="shared" si="29"/>
        <v>3842</v>
      </c>
      <c r="AK11" s="79">
        <f t="shared" si="29"/>
        <v>3870</v>
      </c>
      <c r="AL11" s="79">
        <f t="shared" si="29"/>
        <v>3288</v>
      </c>
      <c r="AM11" s="79">
        <f t="shared" si="29"/>
        <v>3941</v>
      </c>
      <c r="AN11" s="79">
        <f t="shared" si="29"/>
        <v>2945</v>
      </c>
      <c r="AO11" s="79">
        <f t="shared" si="29"/>
        <v>2461</v>
      </c>
      <c r="AP11" s="113">
        <f t="shared" si="29"/>
        <v>41003</v>
      </c>
      <c r="AQ11" s="79">
        <f t="shared" si="29"/>
        <v>3469</v>
      </c>
      <c r="AR11" s="79">
        <f t="shared" si="29"/>
        <v>2554</v>
      </c>
      <c r="AS11" s="79">
        <f t="shared" si="29"/>
        <v>2949</v>
      </c>
      <c r="AT11" s="79">
        <f t="shared" si="29"/>
        <v>3013</v>
      </c>
      <c r="AU11" s="79">
        <f t="shared" si="29"/>
        <v>2702</v>
      </c>
      <c r="AV11" s="79">
        <f t="shared" si="29"/>
        <v>2565</v>
      </c>
      <c r="AW11" s="79">
        <f t="shared" si="29"/>
        <v>3391</v>
      </c>
      <c r="AX11" s="79">
        <f t="shared" si="29"/>
        <v>3398</v>
      </c>
      <c r="AY11" s="79">
        <f t="shared" si="29"/>
        <v>3576</v>
      </c>
      <c r="AZ11" s="79">
        <f t="shared" si="29"/>
        <v>3770</v>
      </c>
      <c r="BA11" s="79">
        <f t="shared" si="29"/>
        <v>2994</v>
      </c>
      <c r="BB11" s="79">
        <f t="shared" si="29"/>
        <v>3159</v>
      </c>
      <c r="BC11" s="113">
        <f t="shared" si="29"/>
        <v>37540</v>
      </c>
      <c r="BD11" s="79">
        <f t="shared" si="29"/>
        <v>3701</v>
      </c>
      <c r="BE11" s="79">
        <f t="shared" si="29"/>
        <v>2093</v>
      </c>
      <c r="BF11" s="79">
        <f t="shared" si="29"/>
        <v>2792</v>
      </c>
      <c r="BG11" s="79">
        <f t="shared" si="29"/>
        <v>2506</v>
      </c>
      <c r="BH11" s="79">
        <f t="shared" si="29"/>
        <v>2657</v>
      </c>
      <c r="BI11" s="79">
        <f t="shared" si="29"/>
        <v>2715</v>
      </c>
      <c r="BJ11" s="79">
        <f t="shared" si="29"/>
        <v>3320</v>
      </c>
      <c r="BK11" s="79">
        <f t="shared" si="29"/>
        <v>3240</v>
      </c>
      <c r="BL11" s="79">
        <f t="shared" si="29"/>
        <v>3110</v>
      </c>
      <c r="BM11" s="79">
        <f t="shared" si="29"/>
        <v>3525</v>
      </c>
      <c r="BN11" s="79">
        <f t="shared" si="29"/>
        <v>2444</v>
      </c>
      <c r="BO11" s="79">
        <f t="shared" si="29"/>
        <v>3066</v>
      </c>
      <c r="BP11" s="79">
        <f t="shared" si="29"/>
        <v>35169</v>
      </c>
      <c r="BQ11" s="79">
        <f t="shared" si="29"/>
        <v>3058</v>
      </c>
      <c r="BR11" s="79">
        <f t="shared" si="29"/>
        <v>2474</v>
      </c>
      <c r="BS11" s="79">
        <f t="shared" si="29"/>
        <v>3167</v>
      </c>
      <c r="BT11" s="79">
        <f t="shared" si="29"/>
        <v>2561</v>
      </c>
      <c r="BU11" s="79">
        <f t="shared" si="29"/>
        <v>2392</v>
      </c>
      <c r="BV11" s="79">
        <f t="shared" si="29"/>
        <v>3248</v>
      </c>
      <c r="BW11" s="79">
        <f t="shared" si="29"/>
        <v>3352</v>
      </c>
      <c r="BX11" s="79">
        <f t="shared" si="29"/>
        <v>3195</v>
      </c>
      <c r="BY11" s="79">
        <f t="shared" si="29"/>
        <v>3331</v>
      </c>
      <c r="BZ11" s="79">
        <f t="shared" si="29"/>
        <v>3343</v>
      </c>
      <c r="CA11" s="79">
        <f t="shared" si="29"/>
        <v>3060</v>
      </c>
      <c r="CB11" s="79">
        <f t="shared" si="29"/>
        <v>3022</v>
      </c>
      <c r="CC11" s="114">
        <f t="shared" si="29"/>
        <v>36203</v>
      </c>
      <c r="CD11" s="79">
        <f t="shared" si="29"/>
        <v>3000</v>
      </c>
      <c r="CE11" s="79">
        <f t="shared" si="29"/>
        <v>2504</v>
      </c>
      <c r="CF11" s="79">
        <f t="shared" si="29"/>
        <v>3701</v>
      </c>
      <c r="CG11" s="79">
        <f t="shared" si="29"/>
        <v>3036</v>
      </c>
      <c r="CH11" s="79">
        <f t="shared" si="29"/>
        <v>2791</v>
      </c>
      <c r="CI11" s="79">
        <f t="shared" si="29"/>
        <v>2894</v>
      </c>
      <c r="CJ11" s="79">
        <f t="shared" si="29"/>
        <v>3194</v>
      </c>
      <c r="CK11" s="79">
        <f t="shared" si="29"/>
        <v>3369</v>
      </c>
      <c r="CL11" s="79">
        <f t="shared" si="29"/>
        <v>3180</v>
      </c>
      <c r="CM11" s="79">
        <f t="shared" si="29"/>
        <v>3361</v>
      </c>
      <c r="CN11" s="79">
        <f t="shared" si="29"/>
        <v>2780</v>
      </c>
      <c r="CO11" s="79">
        <f t="shared" si="29"/>
        <v>2665</v>
      </c>
      <c r="CP11" s="78">
        <f t="shared" si="29"/>
        <v>36475</v>
      </c>
      <c r="CQ11" s="79">
        <f t="shared" ref="CQ11:FB11" si="30">SUM(CQ5:CQ10)</f>
        <v>2840</v>
      </c>
      <c r="CR11" s="79">
        <f t="shared" si="30"/>
        <v>2977</v>
      </c>
      <c r="CS11" s="79">
        <f t="shared" si="30"/>
        <v>3300</v>
      </c>
      <c r="CT11" s="79">
        <f t="shared" si="30"/>
        <v>2804</v>
      </c>
      <c r="CU11" s="79">
        <f t="shared" si="30"/>
        <v>3078</v>
      </c>
      <c r="CV11" s="79">
        <f t="shared" si="30"/>
        <v>3074</v>
      </c>
      <c r="CW11" s="79">
        <f t="shared" si="30"/>
        <v>2233</v>
      </c>
      <c r="CX11" s="79">
        <f t="shared" si="30"/>
        <v>2774</v>
      </c>
      <c r="CY11" s="79">
        <f t="shared" si="30"/>
        <v>3347</v>
      </c>
      <c r="CZ11" s="79">
        <f t="shared" si="30"/>
        <v>2943</v>
      </c>
      <c r="DA11" s="79">
        <f t="shared" si="30"/>
        <v>3547</v>
      </c>
      <c r="DB11" s="79">
        <f t="shared" si="30"/>
        <v>2881</v>
      </c>
      <c r="DC11" s="78">
        <f t="shared" si="30"/>
        <v>35798</v>
      </c>
      <c r="DD11" s="79">
        <f t="shared" si="30"/>
        <v>3660</v>
      </c>
      <c r="DE11" s="79">
        <f t="shared" si="30"/>
        <v>3287</v>
      </c>
      <c r="DF11" s="79">
        <f t="shared" si="30"/>
        <v>3382</v>
      </c>
      <c r="DG11" s="79">
        <f t="shared" si="30"/>
        <v>2710</v>
      </c>
      <c r="DH11" s="79">
        <f t="shared" si="30"/>
        <v>3107</v>
      </c>
      <c r="DI11" s="79">
        <f t="shared" si="30"/>
        <v>3045</v>
      </c>
      <c r="DJ11" s="79">
        <f t="shared" si="30"/>
        <v>3449</v>
      </c>
      <c r="DK11" s="79">
        <f t="shared" si="30"/>
        <v>3950</v>
      </c>
      <c r="DL11" s="79">
        <f t="shared" si="30"/>
        <v>3456</v>
      </c>
      <c r="DM11" s="79">
        <f t="shared" si="30"/>
        <v>3726</v>
      </c>
      <c r="DN11" s="79">
        <f t="shared" si="30"/>
        <v>3399</v>
      </c>
      <c r="DO11" s="79">
        <f t="shared" si="30"/>
        <v>2734</v>
      </c>
      <c r="DP11" s="78">
        <f t="shared" si="30"/>
        <v>39905</v>
      </c>
      <c r="DQ11" s="79">
        <f t="shared" si="30"/>
        <v>3510</v>
      </c>
      <c r="DR11" s="79">
        <f t="shared" si="30"/>
        <v>3313</v>
      </c>
      <c r="DS11" s="79">
        <f t="shared" si="30"/>
        <v>3701</v>
      </c>
      <c r="DT11" s="79">
        <f t="shared" si="30"/>
        <v>3240</v>
      </c>
      <c r="DU11" s="79">
        <f t="shared" si="30"/>
        <v>3165</v>
      </c>
      <c r="DV11" s="79">
        <f t="shared" si="30"/>
        <v>3322</v>
      </c>
      <c r="DW11" s="79">
        <f t="shared" si="30"/>
        <v>3797</v>
      </c>
      <c r="DX11" s="79">
        <f t="shared" si="30"/>
        <v>4292</v>
      </c>
      <c r="DY11" s="79">
        <f t="shared" si="30"/>
        <v>3721</v>
      </c>
      <c r="DZ11" s="79">
        <f t="shared" si="30"/>
        <v>3859</v>
      </c>
      <c r="EA11" s="79">
        <f t="shared" si="30"/>
        <v>3256</v>
      </c>
      <c r="EB11" s="79">
        <f t="shared" si="30"/>
        <v>2848</v>
      </c>
      <c r="EC11" s="78">
        <f t="shared" si="30"/>
        <v>42024</v>
      </c>
      <c r="ED11" s="79">
        <f t="shared" si="30"/>
        <v>4150</v>
      </c>
      <c r="EE11" s="79">
        <f t="shared" si="30"/>
        <v>2821</v>
      </c>
      <c r="EF11" s="79">
        <f t="shared" si="30"/>
        <v>3314</v>
      </c>
      <c r="EG11" s="79">
        <f t="shared" si="30"/>
        <v>3515</v>
      </c>
      <c r="EH11" s="79">
        <f t="shared" si="30"/>
        <v>3125</v>
      </c>
      <c r="EI11" s="79">
        <f t="shared" si="30"/>
        <v>3706</v>
      </c>
      <c r="EJ11" s="79">
        <f t="shared" si="30"/>
        <v>4106</v>
      </c>
      <c r="EK11" s="79">
        <f t="shared" si="30"/>
        <v>4080</v>
      </c>
      <c r="EL11" s="79">
        <f t="shared" si="30"/>
        <v>4276</v>
      </c>
      <c r="EM11" s="79">
        <f t="shared" si="30"/>
        <v>4485</v>
      </c>
      <c r="EN11" s="79">
        <f t="shared" si="30"/>
        <v>3139</v>
      </c>
      <c r="EO11" s="79">
        <f t="shared" si="30"/>
        <v>3571</v>
      </c>
      <c r="EP11" s="78">
        <f t="shared" si="30"/>
        <v>44288</v>
      </c>
      <c r="EQ11" s="79">
        <f t="shared" si="30"/>
        <v>4014</v>
      </c>
      <c r="ER11" s="79">
        <f t="shared" si="30"/>
        <v>3707</v>
      </c>
      <c r="ES11" s="79">
        <f t="shared" si="30"/>
        <v>3978</v>
      </c>
      <c r="ET11" s="79">
        <f t="shared" si="30"/>
        <v>3306</v>
      </c>
      <c r="EU11" s="79">
        <f t="shared" si="30"/>
        <v>3431</v>
      </c>
      <c r="EV11" s="79">
        <f t="shared" si="30"/>
        <v>4015</v>
      </c>
      <c r="EW11" s="79">
        <f t="shared" si="30"/>
        <v>4447</v>
      </c>
      <c r="EX11" s="79">
        <f t="shared" si="30"/>
        <v>4289</v>
      </c>
      <c r="EY11" s="79">
        <f t="shared" si="30"/>
        <v>4161</v>
      </c>
      <c r="EZ11" s="79">
        <f t="shared" si="30"/>
        <v>4005</v>
      </c>
      <c r="FA11" s="79">
        <f t="shared" si="30"/>
        <v>3652</v>
      </c>
      <c r="FB11" s="79">
        <f t="shared" si="30"/>
        <v>3849</v>
      </c>
      <c r="FC11" s="78">
        <f t="shared" ref="FC11:HN11" si="31">SUM(FC5:FC10)</f>
        <v>46854</v>
      </c>
      <c r="FD11" s="79">
        <f t="shared" si="31"/>
        <v>4765</v>
      </c>
      <c r="FE11" s="79">
        <f t="shared" si="31"/>
        <v>3409</v>
      </c>
      <c r="FF11" s="79">
        <f t="shared" si="31"/>
        <v>4057</v>
      </c>
      <c r="FG11" s="79">
        <f t="shared" si="31"/>
        <v>3963</v>
      </c>
      <c r="FH11" s="79">
        <f t="shared" si="31"/>
        <v>4057.84</v>
      </c>
      <c r="FI11" s="79">
        <f t="shared" si="31"/>
        <v>4093</v>
      </c>
      <c r="FJ11" s="79">
        <f t="shared" si="31"/>
        <v>4085</v>
      </c>
      <c r="FK11" s="79">
        <f t="shared" si="31"/>
        <v>3845</v>
      </c>
      <c r="FL11" s="79">
        <f t="shared" si="31"/>
        <v>4225</v>
      </c>
      <c r="FM11" s="79">
        <f t="shared" si="31"/>
        <v>4253</v>
      </c>
      <c r="FN11" s="79">
        <f t="shared" si="31"/>
        <v>3319</v>
      </c>
      <c r="FO11" s="79">
        <f t="shared" si="31"/>
        <v>3744</v>
      </c>
      <c r="FP11" s="78">
        <f t="shared" si="31"/>
        <v>47815.839999999997</v>
      </c>
      <c r="FQ11" s="79">
        <f t="shared" si="31"/>
        <v>3859</v>
      </c>
      <c r="FR11" s="79">
        <f t="shared" si="31"/>
        <v>3464</v>
      </c>
      <c r="FS11" s="79">
        <f t="shared" si="31"/>
        <v>4177</v>
      </c>
      <c r="FT11" s="79">
        <f t="shared" si="31"/>
        <v>3582</v>
      </c>
      <c r="FU11" s="79">
        <f t="shared" si="31"/>
        <v>3683</v>
      </c>
      <c r="FV11" s="79">
        <f t="shared" si="31"/>
        <v>4116</v>
      </c>
      <c r="FW11" s="79">
        <f t="shared" si="31"/>
        <v>3942</v>
      </c>
      <c r="FX11" s="79">
        <f t="shared" si="31"/>
        <v>4075</v>
      </c>
      <c r="FY11" s="79">
        <f t="shared" si="31"/>
        <v>4030</v>
      </c>
      <c r="FZ11" s="79">
        <f t="shared" si="31"/>
        <v>3936</v>
      </c>
      <c r="GA11" s="79">
        <f t="shared" si="31"/>
        <v>3951</v>
      </c>
      <c r="GB11" s="79">
        <f t="shared" si="31"/>
        <v>3759</v>
      </c>
      <c r="GC11" s="78">
        <f t="shared" si="31"/>
        <v>46574</v>
      </c>
      <c r="GD11" s="79">
        <f t="shared" si="31"/>
        <v>3592</v>
      </c>
      <c r="GE11" s="79">
        <f t="shared" si="31"/>
        <v>3504</v>
      </c>
      <c r="GF11" s="79">
        <f t="shared" si="31"/>
        <v>3666</v>
      </c>
      <c r="GG11" s="79">
        <f t="shared" si="31"/>
        <v>4077</v>
      </c>
      <c r="GH11" s="79">
        <f t="shared" si="31"/>
        <v>3538</v>
      </c>
      <c r="GI11" s="79">
        <f t="shared" si="31"/>
        <v>3775</v>
      </c>
      <c r="GJ11" s="79">
        <f t="shared" si="31"/>
        <v>4318</v>
      </c>
      <c r="GK11" s="79">
        <f t="shared" si="31"/>
        <v>4155</v>
      </c>
      <c r="GL11" s="79">
        <f t="shared" si="31"/>
        <v>4180</v>
      </c>
      <c r="GM11" s="79">
        <f t="shared" si="31"/>
        <v>4141</v>
      </c>
      <c r="GN11" s="79">
        <f t="shared" si="31"/>
        <v>4079</v>
      </c>
      <c r="GO11" s="79">
        <f t="shared" si="31"/>
        <v>3563</v>
      </c>
      <c r="GP11" s="78">
        <f t="shared" si="31"/>
        <v>46588</v>
      </c>
      <c r="GQ11" s="79">
        <f t="shared" si="31"/>
        <v>4398</v>
      </c>
      <c r="GR11" s="79">
        <f t="shared" si="31"/>
        <v>3965</v>
      </c>
      <c r="GS11" s="79">
        <f t="shared" si="31"/>
        <v>4239</v>
      </c>
      <c r="GT11" s="79">
        <f t="shared" si="31"/>
        <v>3831</v>
      </c>
      <c r="GU11" s="79">
        <f t="shared" si="31"/>
        <v>4009</v>
      </c>
      <c r="GV11" s="79">
        <f t="shared" si="31"/>
        <v>4099</v>
      </c>
      <c r="GW11" s="79">
        <f t="shared" si="31"/>
        <v>4164</v>
      </c>
      <c r="GX11" s="79">
        <f t="shared" si="31"/>
        <v>5050</v>
      </c>
      <c r="GY11" s="79">
        <f t="shared" si="31"/>
        <v>4057</v>
      </c>
      <c r="GZ11" s="79">
        <f t="shared" si="31"/>
        <v>4213</v>
      </c>
      <c r="HA11" s="79">
        <f t="shared" si="31"/>
        <v>4429</v>
      </c>
      <c r="HB11" s="79">
        <f t="shared" si="31"/>
        <v>4545</v>
      </c>
      <c r="HC11" s="78">
        <f t="shared" si="31"/>
        <v>50999</v>
      </c>
      <c r="HD11" s="79">
        <f t="shared" si="31"/>
        <v>3986</v>
      </c>
      <c r="HE11" s="79">
        <f t="shared" si="31"/>
        <v>3730</v>
      </c>
      <c r="HF11" s="79">
        <f t="shared" si="31"/>
        <v>4118</v>
      </c>
      <c r="HG11" s="79">
        <f t="shared" si="31"/>
        <v>3769</v>
      </c>
      <c r="HH11" s="79">
        <f t="shared" si="31"/>
        <v>3673</v>
      </c>
      <c r="HI11" s="79">
        <f t="shared" si="31"/>
        <v>4097</v>
      </c>
      <c r="HJ11" s="79">
        <f t="shared" si="31"/>
        <v>4200</v>
      </c>
      <c r="HK11" s="79">
        <f t="shared" si="31"/>
        <v>4320</v>
      </c>
      <c r="HL11" s="79">
        <f t="shared" si="31"/>
        <v>3645</v>
      </c>
      <c r="HM11" s="79">
        <f t="shared" si="31"/>
        <v>4547</v>
      </c>
      <c r="HN11" s="79">
        <f t="shared" si="31"/>
        <v>3747</v>
      </c>
      <c r="HO11" s="79">
        <f t="shared" ref="HO11:IP11" si="32">SUM(HO5:HO10)</f>
        <v>3936</v>
      </c>
      <c r="HP11" s="78">
        <f t="shared" si="32"/>
        <v>47768</v>
      </c>
      <c r="HQ11" s="79">
        <f t="shared" si="32"/>
        <v>3876</v>
      </c>
      <c r="HR11" s="79">
        <f t="shared" si="32"/>
        <v>3834</v>
      </c>
      <c r="HS11" s="79">
        <f t="shared" si="32"/>
        <v>4194</v>
      </c>
      <c r="HT11" s="79">
        <f t="shared" si="32"/>
        <v>3593</v>
      </c>
      <c r="HU11" s="79">
        <f t="shared" si="32"/>
        <v>3093</v>
      </c>
      <c r="HV11" s="79">
        <f t="shared" si="32"/>
        <v>3951</v>
      </c>
      <c r="HW11" s="79">
        <f t="shared" si="32"/>
        <v>4144</v>
      </c>
      <c r="HX11" s="79">
        <f t="shared" si="32"/>
        <v>4362</v>
      </c>
      <c r="HY11" s="79">
        <f t="shared" si="32"/>
        <v>4061</v>
      </c>
      <c r="HZ11" s="79">
        <f t="shared" si="32"/>
        <v>4454</v>
      </c>
      <c r="IA11" s="79">
        <f t="shared" si="32"/>
        <v>4185</v>
      </c>
      <c r="IB11" s="79">
        <f t="shared" si="32"/>
        <v>3861</v>
      </c>
      <c r="IC11" s="78">
        <f t="shared" si="32"/>
        <v>47608</v>
      </c>
      <c r="ID11" s="79">
        <f t="shared" si="32"/>
        <v>3896</v>
      </c>
      <c r="IE11" s="79">
        <f t="shared" si="32"/>
        <v>3539</v>
      </c>
      <c r="IF11" s="79">
        <f t="shared" si="32"/>
        <v>4067</v>
      </c>
      <c r="IG11" s="79">
        <f t="shared" si="32"/>
        <v>4030</v>
      </c>
      <c r="IH11" s="79">
        <f t="shared" si="32"/>
        <v>4533</v>
      </c>
      <c r="II11" s="79">
        <f t="shared" si="32"/>
        <v>3936</v>
      </c>
      <c r="IJ11" s="79">
        <f t="shared" si="32"/>
        <v>4832</v>
      </c>
      <c r="IK11" s="79">
        <f t="shared" si="32"/>
        <v>4893</v>
      </c>
      <c r="IL11" s="79">
        <f t="shared" si="32"/>
        <v>3592</v>
      </c>
      <c r="IM11" s="79">
        <f t="shared" si="32"/>
        <v>4835</v>
      </c>
      <c r="IN11" s="79">
        <f t="shared" si="32"/>
        <v>4497</v>
      </c>
      <c r="IO11" s="79">
        <f t="shared" si="32"/>
        <v>3968</v>
      </c>
      <c r="IP11" s="78">
        <f t="shared" si="32"/>
        <v>50618</v>
      </c>
      <c r="IQ11" s="79">
        <f t="shared" ref="IQ11:JC11" si="33">SUM(IQ5:IQ10)</f>
        <v>4553</v>
      </c>
      <c r="IR11" s="79">
        <f t="shared" si="33"/>
        <v>3762</v>
      </c>
      <c r="IS11" s="79">
        <f t="shared" si="33"/>
        <v>4430</v>
      </c>
      <c r="IT11" s="79">
        <f t="shared" si="33"/>
        <v>3794</v>
      </c>
      <c r="IU11" s="79">
        <f t="shared" si="33"/>
        <v>4894</v>
      </c>
      <c r="IV11" s="79">
        <f t="shared" si="33"/>
        <v>4618</v>
      </c>
      <c r="IW11" s="79">
        <f t="shared" si="33"/>
        <v>5093</v>
      </c>
      <c r="IX11" s="79">
        <f t="shared" si="33"/>
        <v>4598</v>
      </c>
      <c r="IY11" s="79">
        <f t="shared" si="33"/>
        <v>4894</v>
      </c>
      <c r="IZ11" s="79">
        <f t="shared" si="33"/>
        <v>6306</v>
      </c>
      <c r="JA11" s="79">
        <f t="shared" si="33"/>
        <v>4804</v>
      </c>
      <c r="JB11" s="79">
        <f t="shared" si="33"/>
        <v>4140</v>
      </c>
      <c r="JC11" s="78">
        <f t="shared" si="33"/>
        <v>55886</v>
      </c>
      <c r="JD11" s="79">
        <f t="shared" ref="JD11:JP11" si="34">SUM(JD5:JD10)</f>
        <v>4628</v>
      </c>
      <c r="JE11" s="79">
        <f t="shared" si="34"/>
        <v>3952</v>
      </c>
      <c r="JF11" s="79">
        <f t="shared" si="34"/>
        <v>4349</v>
      </c>
      <c r="JG11" s="79">
        <f t="shared" si="34"/>
        <v>4057</v>
      </c>
      <c r="JH11" s="79">
        <f t="shared" si="34"/>
        <v>4620</v>
      </c>
      <c r="JI11" s="79">
        <f t="shared" si="34"/>
        <v>4467</v>
      </c>
      <c r="JJ11" s="79">
        <f t="shared" si="34"/>
        <v>9215</v>
      </c>
      <c r="JK11" s="79">
        <f t="shared" si="34"/>
        <v>4677</v>
      </c>
      <c r="JL11" s="79">
        <f t="shared" si="34"/>
        <v>4954</v>
      </c>
      <c r="JM11" s="79">
        <f t="shared" si="34"/>
        <v>4391</v>
      </c>
      <c r="JN11" s="79">
        <f t="shared" si="34"/>
        <v>4504</v>
      </c>
      <c r="JO11" s="79">
        <f t="shared" si="34"/>
        <v>5054</v>
      </c>
      <c r="JP11" s="78">
        <f t="shared" si="34"/>
        <v>58868</v>
      </c>
      <c r="JQ11" s="79">
        <f t="shared" ref="JQ11:KC11" si="35">SUM(JQ5:JQ10)</f>
        <v>4743</v>
      </c>
      <c r="JR11" s="79">
        <f t="shared" si="35"/>
        <v>3812</v>
      </c>
      <c r="JS11" s="79">
        <f t="shared" si="35"/>
        <v>2758</v>
      </c>
      <c r="JT11" s="79">
        <f t="shared" si="35"/>
        <v>2451</v>
      </c>
      <c r="JU11" s="79">
        <f t="shared" si="35"/>
        <v>3419</v>
      </c>
      <c r="JV11" s="79">
        <f t="shared" si="35"/>
        <v>4798</v>
      </c>
      <c r="JW11" s="79">
        <f t="shared" si="35"/>
        <v>4354</v>
      </c>
      <c r="JX11" s="79">
        <f t="shared" si="35"/>
        <v>3510</v>
      </c>
      <c r="JY11" s="79">
        <f t="shared" si="35"/>
        <v>4063</v>
      </c>
      <c r="JZ11" s="79">
        <f t="shared" si="35"/>
        <v>4021</v>
      </c>
      <c r="KA11" s="79">
        <f t="shared" si="35"/>
        <v>3377</v>
      </c>
      <c r="KB11" s="79">
        <f t="shared" si="35"/>
        <v>4276</v>
      </c>
      <c r="KC11" s="78">
        <f t="shared" si="35"/>
        <v>45582</v>
      </c>
      <c r="KD11" s="79">
        <f t="shared" ref="KD11:KP11" si="36">SUM(KD5:KD10)</f>
        <v>2183</v>
      </c>
      <c r="KE11" s="79">
        <f t="shared" si="36"/>
        <v>2550</v>
      </c>
      <c r="KF11" s="79">
        <f t="shared" si="36"/>
        <v>3839</v>
      </c>
      <c r="KG11" s="79">
        <f t="shared" si="36"/>
        <v>3636</v>
      </c>
      <c r="KH11" s="79">
        <f t="shared" si="36"/>
        <v>3204</v>
      </c>
      <c r="KI11" s="79">
        <f t="shared" si="36"/>
        <v>3940</v>
      </c>
      <c r="KJ11" s="79">
        <f t="shared" si="36"/>
        <v>3160</v>
      </c>
      <c r="KK11" s="79">
        <f t="shared" si="36"/>
        <v>3793</v>
      </c>
      <c r="KL11" s="79">
        <f t="shared" si="36"/>
        <v>4512</v>
      </c>
      <c r="KM11" s="79">
        <f t="shared" si="36"/>
        <v>4048</v>
      </c>
      <c r="KN11" s="79">
        <f t="shared" si="36"/>
        <v>3719</v>
      </c>
      <c r="KO11" s="79">
        <f t="shared" si="36"/>
        <v>3959</v>
      </c>
      <c r="KP11" s="78">
        <f t="shared" si="36"/>
        <v>42543</v>
      </c>
      <c r="KQ11" s="79">
        <f t="shared" ref="KQ11:LC11" si="37">SUM(KQ5:KQ10)</f>
        <v>3158</v>
      </c>
      <c r="KR11" s="79">
        <f t="shared" si="37"/>
        <v>3313</v>
      </c>
      <c r="KS11" s="79">
        <f t="shared" si="37"/>
        <v>4075</v>
      </c>
      <c r="KT11" s="79">
        <f t="shared" si="37"/>
        <v>2955</v>
      </c>
      <c r="KU11" s="79">
        <f t="shared" si="37"/>
        <v>2880</v>
      </c>
      <c r="KV11" s="79">
        <f t="shared" si="37"/>
        <v>1606</v>
      </c>
      <c r="KW11" s="79">
        <f t="shared" si="37"/>
        <v>1058</v>
      </c>
      <c r="KX11" s="79">
        <f t="shared" si="37"/>
        <v>5687</v>
      </c>
      <c r="KY11" s="79">
        <f t="shared" si="37"/>
        <v>4732</v>
      </c>
      <c r="KZ11" s="79">
        <f t="shared" si="37"/>
        <v>3640</v>
      </c>
      <c r="LA11" s="79">
        <f t="shared" si="37"/>
        <v>3583</v>
      </c>
      <c r="LB11" s="79">
        <f t="shared" si="37"/>
        <v>3281</v>
      </c>
      <c r="LC11" s="78">
        <f t="shared" si="37"/>
        <v>39968</v>
      </c>
      <c r="LD11" s="79">
        <f t="shared" ref="LD11:LP11" si="38">SUM(LD5:LD10)</f>
        <v>2844</v>
      </c>
      <c r="LE11" s="79">
        <f t="shared" si="38"/>
        <v>2122</v>
      </c>
      <c r="LF11" s="79">
        <f t="shared" si="38"/>
        <v>3540</v>
      </c>
      <c r="LG11" s="79">
        <f t="shared" si="38"/>
        <v>2410</v>
      </c>
      <c r="LH11" s="79">
        <f t="shared" si="38"/>
        <v>4349</v>
      </c>
      <c r="LI11" s="79">
        <f t="shared" si="38"/>
        <v>3626</v>
      </c>
      <c r="LJ11" s="79">
        <f t="shared" si="38"/>
        <v>3527</v>
      </c>
      <c r="LK11" s="79">
        <f t="shared" si="38"/>
        <v>3958</v>
      </c>
      <c r="LL11" s="79">
        <f t="shared" si="38"/>
        <v>3722</v>
      </c>
      <c r="LM11" s="79">
        <f t="shared" si="38"/>
        <v>3773</v>
      </c>
      <c r="LN11" s="79">
        <f t="shared" si="38"/>
        <v>3833</v>
      </c>
      <c r="LO11" s="79">
        <f t="shared" si="38"/>
        <v>3356</v>
      </c>
      <c r="LP11" s="78">
        <f t="shared" si="38"/>
        <v>41060</v>
      </c>
      <c r="LQ11" s="79">
        <f t="shared" ref="LQ11:MC11" si="39">SUM(LQ5:LQ10)</f>
        <v>3504</v>
      </c>
      <c r="LR11" s="79">
        <f t="shared" si="39"/>
        <v>2538</v>
      </c>
      <c r="LS11" s="79">
        <f t="shared" si="39"/>
        <v>4335</v>
      </c>
      <c r="LT11" s="79">
        <f t="shared" si="39"/>
        <v>3834</v>
      </c>
      <c r="LU11" s="79">
        <f t="shared" si="39"/>
        <v>3792</v>
      </c>
      <c r="LV11" s="79">
        <f t="shared" si="39"/>
        <v>2965</v>
      </c>
      <c r="LW11" s="79">
        <f t="shared" si="39"/>
        <v>3885</v>
      </c>
      <c r="LX11" s="79">
        <f t="shared" si="39"/>
        <v>3929</v>
      </c>
      <c r="LY11" s="79">
        <f t="shared" si="39"/>
        <v>3667</v>
      </c>
      <c r="LZ11" s="79">
        <f t="shared" si="39"/>
        <v>2439</v>
      </c>
      <c r="MA11" s="79">
        <f t="shared" si="39"/>
        <v>2133</v>
      </c>
      <c r="MB11" s="79">
        <f t="shared" si="39"/>
        <v>3732</v>
      </c>
      <c r="MC11" s="78">
        <f t="shared" si="39"/>
        <v>40753</v>
      </c>
      <c r="MD11" s="79">
        <f t="shared" ref="MD11:MP11" si="40">SUM(MD5:MD10)</f>
        <v>3862</v>
      </c>
      <c r="ME11" s="79">
        <f t="shared" si="40"/>
        <v>2831</v>
      </c>
      <c r="MF11" s="79">
        <f t="shared" si="40"/>
        <v>2943</v>
      </c>
      <c r="MG11" s="79">
        <f t="shared" si="40"/>
        <v>2930</v>
      </c>
      <c r="MH11" s="79">
        <f t="shared" si="40"/>
        <v>3071</v>
      </c>
      <c r="MI11" s="79">
        <f t="shared" si="40"/>
        <v>2704</v>
      </c>
      <c r="MJ11" s="79">
        <f t="shared" si="40"/>
        <v>3230</v>
      </c>
      <c r="MK11" s="79">
        <f t="shared" si="40"/>
        <v>0</v>
      </c>
      <c r="ML11" s="79">
        <f t="shared" si="40"/>
        <v>0</v>
      </c>
      <c r="MM11" s="79">
        <f t="shared" si="40"/>
        <v>0</v>
      </c>
      <c r="MN11" s="79">
        <f t="shared" si="40"/>
        <v>0</v>
      </c>
      <c r="MO11" s="79">
        <f t="shared" si="40"/>
        <v>0</v>
      </c>
      <c r="MP11" s="78">
        <f t="shared" si="40"/>
        <v>21571</v>
      </c>
    </row>
    <row r="12" spans="1:354" ht="23.25" thickBot="1" x14ac:dyDescent="0.3">
      <c r="A12" s="189"/>
      <c r="B12" s="191" t="s">
        <v>68</v>
      </c>
      <c r="C12" s="21" t="s">
        <v>33</v>
      </c>
      <c r="D12" s="58">
        <v>339</v>
      </c>
      <c r="E12" s="58">
        <v>327</v>
      </c>
      <c r="F12" s="58">
        <v>301</v>
      </c>
      <c r="G12" s="58">
        <v>334</v>
      </c>
      <c r="H12" s="58">
        <v>340</v>
      </c>
      <c r="I12" s="58">
        <v>374</v>
      </c>
      <c r="J12" s="58">
        <v>509</v>
      </c>
      <c r="K12" s="58">
        <v>446</v>
      </c>
      <c r="L12" s="58">
        <v>391</v>
      </c>
      <c r="M12" s="58">
        <v>367</v>
      </c>
      <c r="N12" s="57">
        <v>315</v>
      </c>
      <c r="O12" s="58">
        <v>264</v>
      </c>
      <c r="P12" s="59">
        <f t="shared" si="0"/>
        <v>4307</v>
      </c>
      <c r="Q12" s="58">
        <v>344</v>
      </c>
      <c r="R12" s="58">
        <v>356</v>
      </c>
      <c r="S12" s="58">
        <v>307</v>
      </c>
      <c r="T12" s="58">
        <v>264</v>
      </c>
      <c r="U12" s="58">
        <v>327</v>
      </c>
      <c r="V12" s="58">
        <v>376</v>
      </c>
      <c r="W12" s="58">
        <v>465</v>
      </c>
      <c r="X12" s="58">
        <v>499</v>
      </c>
      <c r="Y12" s="58">
        <v>429</v>
      </c>
      <c r="Z12" s="58">
        <v>334</v>
      </c>
      <c r="AA12" s="57">
        <v>329</v>
      </c>
      <c r="AB12" s="58">
        <v>236</v>
      </c>
      <c r="AC12" s="59">
        <f t="shared" si="1"/>
        <v>4266</v>
      </c>
      <c r="AD12" s="58">
        <v>418</v>
      </c>
      <c r="AE12" s="58">
        <v>323</v>
      </c>
      <c r="AF12" s="58">
        <v>307</v>
      </c>
      <c r="AG12" s="58">
        <v>299</v>
      </c>
      <c r="AH12" s="58">
        <v>381</v>
      </c>
      <c r="AI12" s="58">
        <v>354</v>
      </c>
      <c r="AJ12" s="58">
        <v>551</v>
      </c>
      <c r="AK12" s="58">
        <v>564</v>
      </c>
      <c r="AL12" s="58">
        <v>491</v>
      </c>
      <c r="AM12" s="58">
        <v>630</v>
      </c>
      <c r="AN12" s="57">
        <v>365</v>
      </c>
      <c r="AO12" s="58">
        <v>274</v>
      </c>
      <c r="AP12" s="60">
        <f t="shared" si="2"/>
        <v>4957</v>
      </c>
      <c r="AQ12" s="58">
        <v>450</v>
      </c>
      <c r="AR12" s="58">
        <v>306</v>
      </c>
      <c r="AS12" s="58">
        <v>370</v>
      </c>
      <c r="AT12" s="58">
        <v>340</v>
      </c>
      <c r="AU12" s="58">
        <v>332</v>
      </c>
      <c r="AV12" s="58">
        <v>298</v>
      </c>
      <c r="AW12" s="58">
        <v>474</v>
      </c>
      <c r="AX12" s="58">
        <v>357</v>
      </c>
      <c r="AY12" s="58">
        <v>432</v>
      </c>
      <c r="AZ12" s="58">
        <v>441</v>
      </c>
      <c r="BA12" s="57">
        <v>391</v>
      </c>
      <c r="BB12" s="58">
        <v>348</v>
      </c>
      <c r="BC12" s="60">
        <f t="shared" si="3"/>
        <v>4539</v>
      </c>
      <c r="BD12" s="58">
        <v>430</v>
      </c>
      <c r="BE12" s="58">
        <v>234</v>
      </c>
      <c r="BF12" s="58">
        <v>301</v>
      </c>
      <c r="BG12" s="58">
        <v>269</v>
      </c>
      <c r="BH12" s="58">
        <v>412</v>
      </c>
      <c r="BI12" s="58">
        <v>331</v>
      </c>
      <c r="BJ12" s="58">
        <v>407</v>
      </c>
      <c r="BK12" s="58">
        <v>419</v>
      </c>
      <c r="BL12" s="58">
        <v>410</v>
      </c>
      <c r="BM12" s="58">
        <v>400</v>
      </c>
      <c r="BN12" s="57">
        <v>337</v>
      </c>
      <c r="BO12" s="58">
        <v>353</v>
      </c>
      <c r="BP12" s="59">
        <f t="shared" si="4"/>
        <v>4303</v>
      </c>
      <c r="BQ12" s="58">
        <v>372</v>
      </c>
      <c r="BR12" s="58">
        <v>329</v>
      </c>
      <c r="BS12" s="58">
        <v>335</v>
      </c>
      <c r="BT12" s="58">
        <v>331</v>
      </c>
      <c r="BU12" s="58">
        <v>293</v>
      </c>
      <c r="BV12" s="58">
        <v>409</v>
      </c>
      <c r="BW12" s="58">
        <v>401</v>
      </c>
      <c r="BX12" s="58">
        <v>400</v>
      </c>
      <c r="BY12" s="58">
        <v>446</v>
      </c>
      <c r="BZ12" s="58">
        <v>379</v>
      </c>
      <c r="CA12" s="57">
        <v>366</v>
      </c>
      <c r="CB12" s="58">
        <v>383</v>
      </c>
      <c r="CC12" s="60">
        <f t="shared" si="5"/>
        <v>4444</v>
      </c>
      <c r="CD12" s="58">
        <v>286</v>
      </c>
      <c r="CE12" s="58">
        <v>333</v>
      </c>
      <c r="CF12" s="58">
        <v>421</v>
      </c>
      <c r="CG12" s="58">
        <v>323</v>
      </c>
      <c r="CH12" s="58">
        <v>313</v>
      </c>
      <c r="CI12" s="58">
        <v>357</v>
      </c>
      <c r="CJ12" s="58">
        <v>363</v>
      </c>
      <c r="CK12" s="58">
        <v>363</v>
      </c>
      <c r="CL12" s="58">
        <v>349</v>
      </c>
      <c r="CM12" s="58">
        <v>383</v>
      </c>
      <c r="CN12" s="57">
        <v>346</v>
      </c>
      <c r="CO12" s="58">
        <v>286</v>
      </c>
      <c r="CP12" s="60">
        <f t="shared" si="6"/>
        <v>4123</v>
      </c>
      <c r="CQ12" s="58">
        <v>376</v>
      </c>
      <c r="CR12" s="58">
        <v>399</v>
      </c>
      <c r="CS12" s="58">
        <v>437</v>
      </c>
      <c r="CT12" s="58">
        <v>289</v>
      </c>
      <c r="CU12" s="58">
        <v>399</v>
      </c>
      <c r="CV12" s="58">
        <v>339</v>
      </c>
      <c r="CW12" s="58">
        <v>307</v>
      </c>
      <c r="CX12" s="58">
        <v>325</v>
      </c>
      <c r="CY12" s="58">
        <v>428</v>
      </c>
      <c r="CZ12" s="58">
        <v>377</v>
      </c>
      <c r="DA12" s="57">
        <v>360</v>
      </c>
      <c r="DB12" s="58">
        <v>286</v>
      </c>
      <c r="DC12" s="60">
        <f t="shared" ref="DC12:DC17" si="41">SUM(CQ12:DB12)</f>
        <v>4322</v>
      </c>
      <c r="DD12" s="58">
        <v>390</v>
      </c>
      <c r="DE12" s="58">
        <v>324</v>
      </c>
      <c r="DF12" s="58">
        <v>308</v>
      </c>
      <c r="DG12" s="58">
        <v>256</v>
      </c>
      <c r="DH12" s="58">
        <v>325</v>
      </c>
      <c r="DI12" s="58">
        <v>317</v>
      </c>
      <c r="DJ12" s="58">
        <v>304</v>
      </c>
      <c r="DK12" s="58">
        <v>385</v>
      </c>
      <c r="DL12" s="58">
        <v>347</v>
      </c>
      <c r="DM12" s="58">
        <v>395</v>
      </c>
      <c r="DN12" s="57">
        <v>355</v>
      </c>
      <c r="DO12" s="58">
        <v>330</v>
      </c>
      <c r="DP12" s="60">
        <f t="shared" ref="DP12:DP17" si="42">SUM(DD12:DO12)</f>
        <v>4036</v>
      </c>
      <c r="DQ12" s="58">
        <v>381</v>
      </c>
      <c r="DR12" s="58">
        <v>323</v>
      </c>
      <c r="DS12" s="58">
        <v>351</v>
      </c>
      <c r="DT12" s="58">
        <v>320</v>
      </c>
      <c r="DU12" s="58">
        <v>361</v>
      </c>
      <c r="DV12" s="58">
        <v>281</v>
      </c>
      <c r="DW12" s="58">
        <v>458</v>
      </c>
      <c r="DX12" s="58">
        <v>438</v>
      </c>
      <c r="DY12" s="58">
        <v>311</v>
      </c>
      <c r="DZ12" s="58">
        <v>394</v>
      </c>
      <c r="EA12" s="57">
        <v>313</v>
      </c>
      <c r="EB12" s="58">
        <v>299</v>
      </c>
      <c r="EC12" s="60">
        <f t="shared" ref="EC12:EC17" si="43">SUM(DQ12:EB12)</f>
        <v>4230</v>
      </c>
      <c r="ED12" s="58">
        <v>388</v>
      </c>
      <c r="EE12" s="58">
        <v>269</v>
      </c>
      <c r="EF12" s="58">
        <v>356</v>
      </c>
      <c r="EG12" s="58">
        <v>396</v>
      </c>
      <c r="EH12" s="58">
        <v>356</v>
      </c>
      <c r="EI12" s="58">
        <v>369</v>
      </c>
      <c r="EJ12" s="58">
        <v>499</v>
      </c>
      <c r="EK12" s="58">
        <v>444</v>
      </c>
      <c r="EL12" s="58">
        <v>435</v>
      </c>
      <c r="EM12" s="58">
        <v>378</v>
      </c>
      <c r="EN12" s="57">
        <v>279</v>
      </c>
      <c r="EO12" s="58">
        <v>437</v>
      </c>
      <c r="EP12" s="60">
        <f t="shared" ref="EP12:EP17" si="44">SUM(ED12:EO12)</f>
        <v>4606</v>
      </c>
      <c r="EQ12" s="58">
        <v>391</v>
      </c>
      <c r="ER12" s="58">
        <v>440</v>
      </c>
      <c r="ES12" s="58">
        <v>386</v>
      </c>
      <c r="ET12" s="58">
        <v>392</v>
      </c>
      <c r="EU12" s="58">
        <v>384</v>
      </c>
      <c r="EV12" s="58">
        <v>383</v>
      </c>
      <c r="EW12" s="58">
        <v>432</v>
      </c>
      <c r="EX12" s="58">
        <v>426</v>
      </c>
      <c r="EY12" s="58">
        <v>357</v>
      </c>
      <c r="EZ12" s="58">
        <v>389</v>
      </c>
      <c r="FA12" s="57">
        <v>310</v>
      </c>
      <c r="FB12" s="58">
        <v>454</v>
      </c>
      <c r="FC12" s="60">
        <f t="shared" ref="FC12:FC17" si="45">SUM(EQ12:FB12)</f>
        <v>4744</v>
      </c>
      <c r="FD12" s="58">
        <v>438</v>
      </c>
      <c r="FE12" s="58">
        <v>403</v>
      </c>
      <c r="FF12" s="58">
        <v>356</v>
      </c>
      <c r="FG12" s="58">
        <v>403</v>
      </c>
      <c r="FH12" s="58">
        <v>415</v>
      </c>
      <c r="FI12" s="58">
        <v>374</v>
      </c>
      <c r="FJ12" s="58">
        <v>349</v>
      </c>
      <c r="FK12" s="58">
        <v>379</v>
      </c>
      <c r="FL12" s="58">
        <v>416</v>
      </c>
      <c r="FM12" s="58">
        <v>448</v>
      </c>
      <c r="FN12" s="57">
        <v>375</v>
      </c>
      <c r="FO12" s="58">
        <v>406</v>
      </c>
      <c r="FP12" s="60">
        <f t="shared" ref="FP12:FP17" si="46">SUM(FD12:FO12)</f>
        <v>4762</v>
      </c>
      <c r="FQ12" s="58">
        <v>305</v>
      </c>
      <c r="FR12" s="58">
        <v>342</v>
      </c>
      <c r="FS12" s="58">
        <v>449</v>
      </c>
      <c r="FT12" s="58">
        <v>323</v>
      </c>
      <c r="FU12" s="58">
        <v>322</v>
      </c>
      <c r="FV12" s="58">
        <v>428</v>
      </c>
      <c r="FW12" s="58">
        <v>382</v>
      </c>
      <c r="FX12" s="58">
        <v>396</v>
      </c>
      <c r="FY12" s="58">
        <v>387</v>
      </c>
      <c r="FZ12" s="58">
        <v>367</v>
      </c>
      <c r="GA12" s="57">
        <v>374</v>
      </c>
      <c r="GB12" s="58">
        <v>339</v>
      </c>
      <c r="GC12" s="60">
        <f t="shared" ref="GC12:GC17" si="47">SUM(FQ12:GB12)</f>
        <v>4414</v>
      </c>
      <c r="GD12" s="58">
        <v>322</v>
      </c>
      <c r="GE12" s="58">
        <v>339</v>
      </c>
      <c r="GF12" s="58">
        <v>320</v>
      </c>
      <c r="GG12" s="58">
        <v>368</v>
      </c>
      <c r="GH12" s="58">
        <v>341</v>
      </c>
      <c r="GI12" s="58">
        <v>310</v>
      </c>
      <c r="GJ12" s="58">
        <v>347</v>
      </c>
      <c r="GK12" s="58">
        <v>462</v>
      </c>
      <c r="GL12" s="58">
        <v>356</v>
      </c>
      <c r="GM12" s="58">
        <v>379</v>
      </c>
      <c r="GN12" s="57">
        <v>394</v>
      </c>
      <c r="GO12" s="58">
        <v>552</v>
      </c>
      <c r="GP12" s="60">
        <f t="shared" ref="GP12:GP17" si="48">SUM(GD12:GO12)</f>
        <v>4490</v>
      </c>
      <c r="GQ12" s="58">
        <v>263</v>
      </c>
      <c r="GR12" s="58">
        <v>400</v>
      </c>
      <c r="GS12" s="58">
        <v>357</v>
      </c>
      <c r="GT12" s="58">
        <v>316</v>
      </c>
      <c r="GU12" s="58">
        <v>394</v>
      </c>
      <c r="GV12" s="58">
        <v>316</v>
      </c>
      <c r="GW12" s="58">
        <v>338</v>
      </c>
      <c r="GX12" s="58">
        <v>417</v>
      </c>
      <c r="GY12" s="58">
        <v>383</v>
      </c>
      <c r="GZ12" s="58">
        <v>369</v>
      </c>
      <c r="HA12" s="57">
        <v>320</v>
      </c>
      <c r="HB12" s="58">
        <v>258</v>
      </c>
      <c r="HC12" s="60">
        <f t="shared" ref="HC12:HC17" si="49">SUM(GQ12:HB12)</f>
        <v>4131</v>
      </c>
      <c r="HD12" s="58">
        <v>295</v>
      </c>
      <c r="HE12" s="58">
        <v>286</v>
      </c>
      <c r="HF12" s="58">
        <v>323</v>
      </c>
      <c r="HG12" s="58">
        <v>326</v>
      </c>
      <c r="HH12" s="58">
        <v>316</v>
      </c>
      <c r="HI12" s="58">
        <v>298</v>
      </c>
      <c r="HJ12" s="58">
        <v>356</v>
      </c>
      <c r="HK12" s="58">
        <v>357</v>
      </c>
      <c r="HL12" s="58">
        <v>323</v>
      </c>
      <c r="HM12" s="58">
        <v>385</v>
      </c>
      <c r="HN12" s="57">
        <v>301</v>
      </c>
      <c r="HO12" s="58">
        <v>343</v>
      </c>
      <c r="HP12" s="60">
        <f t="shared" ref="HP12:HP17" si="50">SUM(HD12:HO12)</f>
        <v>3909</v>
      </c>
      <c r="HQ12" s="58">
        <v>332</v>
      </c>
      <c r="HR12" s="58">
        <v>331</v>
      </c>
      <c r="HS12" s="58">
        <v>376</v>
      </c>
      <c r="HT12" s="58">
        <v>314</v>
      </c>
      <c r="HU12" s="58">
        <v>270</v>
      </c>
      <c r="HV12" s="58">
        <v>298</v>
      </c>
      <c r="HW12" s="58">
        <v>329</v>
      </c>
      <c r="HX12" s="58">
        <v>384</v>
      </c>
      <c r="HY12" s="58">
        <v>362</v>
      </c>
      <c r="HZ12" s="58">
        <v>347</v>
      </c>
      <c r="IA12" s="57">
        <v>361</v>
      </c>
      <c r="IB12" s="58">
        <v>287</v>
      </c>
      <c r="IC12" s="60">
        <f t="shared" ref="IC12:IC17" si="51">SUM(HQ12:IB12)</f>
        <v>3991</v>
      </c>
      <c r="ID12" s="58">
        <v>283</v>
      </c>
      <c r="IE12" s="58">
        <v>283</v>
      </c>
      <c r="IF12" s="58">
        <v>276</v>
      </c>
      <c r="IG12" s="58">
        <v>304</v>
      </c>
      <c r="IH12" s="58">
        <v>295</v>
      </c>
      <c r="II12" s="58">
        <v>304</v>
      </c>
      <c r="IJ12" s="58">
        <v>347</v>
      </c>
      <c r="IK12" s="58">
        <v>399</v>
      </c>
      <c r="IL12" s="58">
        <v>285</v>
      </c>
      <c r="IM12" s="58">
        <v>420</v>
      </c>
      <c r="IN12" s="57">
        <v>681</v>
      </c>
      <c r="IO12" s="58">
        <v>300</v>
      </c>
      <c r="IP12" s="60">
        <f t="shared" ref="IP12:IP17" si="52">SUM(ID12:IO12)</f>
        <v>4177</v>
      </c>
      <c r="IQ12" s="58">
        <v>327</v>
      </c>
      <c r="IR12" s="58">
        <v>236</v>
      </c>
      <c r="IS12" s="58">
        <v>293</v>
      </c>
      <c r="IT12" s="58">
        <v>274</v>
      </c>
      <c r="IU12" s="58">
        <v>336</v>
      </c>
      <c r="IV12" s="58">
        <v>348</v>
      </c>
      <c r="IW12" s="58">
        <v>361</v>
      </c>
      <c r="IX12" s="58">
        <v>357</v>
      </c>
      <c r="IY12" s="58">
        <v>394</v>
      </c>
      <c r="IZ12" s="58">
        <v>651</v>
      </c>
      <c r="JA12" s="57">
        <v>339</v>
      </c>
      <c r="JB12" s="58">
        <v>284</v>
      </c>
      <c r="JC12" s="60">
        <f t="shared" ref="JC12:JC17" si="53">SUM(IQ12:JB12)</f>
        <v>4200</v>
      </c>
      <c r="JD12" s="58">
        <v>325</v>
      </c>
      <c r="JE12" s="58">
        <v>267</v>
      </c>
      <c r="JF12" s="58">
        <v>312</v>
      </c>
      <c r="JG12" s="58">
        <v>278</v>
      </c>
      <c r="JH12" s="58">
        <v>278</v>
      </c>
      <c r="JI12" s="58">
        <v>288</v>
      </c>
      <c r="JJ12" s="58">
        <v>3884</v>
      </c>
      <c r="JK12" s="58">
        <v>381</v>
      </c>
      <c r="JL12" s="58">
        <v>319</v>
      </c>
      <c r="JM12" s="58">
        <v>323</v>
      </c>
      <c r="JN12" s="57">
        <v>302</v>
      </c>
      <c r="JO12" s="58">
        <v>431</v>
      </c>
      <c r="JP12" s="60">
        <f t="shared" ref="JP12:JP17" si="54">SUM(JD12:JO12)</f>
        <v>7388</v>
      </c>
      <c r="JQ12" s="58">
        <v>304</v>
      </c>
      <c r="JR12" s="58">
        <v>277</v>
      </c>
      <c r="JS12" s="58">
        <v>186</v>
      </c>
      <c r="JT12" s="58">
        <v>208</v>
      </c>
      <c r="JU12" s="58">
        <v>213</v>
      </c>
      <c r="JV12" s="58">
        <v>373</v>
      </c>
      <c r="JW12" s="58">
        <v>295</v>
      </c>
      <c r="JX12" s="58">
        <v>210</v>
      </c>
      <c r="JY12" s="58">
        <v>327</v>
      </c>
      <c r="JZ12" s="58">
        <v>272</v>
      </c>
      <c r="KA12" s="57">
        <v>227</v>
      </c>
      <c r="KB12" s="58">
        <v>294</v>
      </c>
      <c r="KC12" s="60">
        <f t="shared" ref="KC12:KC17" si="55">SUM(JQ12:KB12)</f>
        <v>3186</v>
      </c>
      <c r="KD12" s="58">
        <v>161</v>
      </c>
      <c r="KE12" s="58">
        <v>323</v>
      </c>
      <c r="KF12" s="58">
        <v>306</v>
      </c>
      <c r="KG12" s="58">
        <v>260</v>
      </c>
      <c r="KH12" s="58">
        <v>216</v>
      </c>
      <c r="KI12" s="58">
        <v>267</v>
      </c>
      <c r="KJ12" s="58">
        <v>224</v>
      </c>
      <c r="KK12" s="58">
        <v>266</v>
      </c>
      <c r="KL12" s="58">
        <v>274</v>
      </c>
      <c r="KM12" s="58">
        <v>291</v>
      </c>
      <c r="KN12" s="57">
        <v>291</v>
      </c>
      <c r="KO12" s="58">
        <v>289</v>
      </c>
      <c r="KP12" s="60">
        <f t="shared" ref="KP12:KP17" si="56">SUM(KD12:KO12)</f>
        <v>3168</v>
      </c>
      <c r="KQ12" s="58">
        <v>247</v>
      </c>
      <c r="KR12" s="58">
        <v>234</v>
      </c>
      <c r="KS12" s="58">
        <v>294</v>
      </c>
      <c r="KT12" s="58">
        <v>200</v>
      </c>
      <c r="KU12" s="58">
        <v>208</v>
      </c>
      <c r="KV12" s="58">
        <v>175</v>
      </c>
      <c r="KW12" s="58">
        <v>230</v>
      </c>
      <c r="KX12" s="58">
        <v>327</v>
      </c>
      <c r="KY12" s="58">
        <v>285</v>
      </c>
      <c r="KZ12" s="58">
        <v>260</v>
      </c>
      <c r="LA12" s="57">
        <v>309</v>
      </c>
      <c r="LB12" s="58">
        <v>268</v>
      </c>
      <c r="LC12" s="60">
        <f t="shared" ref="LC12:LC17" si="57">SUM(KQ12:LB12)</f>
        <v>3037</v>
      </c>
      <c r="LD12" s="58">
        <v>259</v>
      </c>
      <c r="LE12" s="58">
        <v>200</v>
      </c>
      <c r="LF12" s="58">
        <v>236</v>
      </c>
      <c r="LG12" s="58">
        <v>187</v>
      </c>
      <c r="LH12" s="58">
        <v>296</v>
      </c>
      <c r="LI12" s="58">
        <v>320</v>
      </c>
      <c r="LJ12" s="58">
        <v>229</v>
      </c>
      <c r="LK12" s="58">
        <v>282</v>
      </c>
      <c r="LL12" s="58">
        <v>218</v>
      </c>
      <c r="LM12" s="58">
        <v>267</v>
      </c>
      <c r="LN12" s="57">
        <v>259</v>
      </c>
      <c r="LO12" s="58">
        <v>242</v>
      </c>
      <c r="LP12" s="60">
        <f t="shared" ref="LP12:LP17" si="58">SUM(LD12:LO12)</f>
        <v>2995</v>
      </c>
      <c r="LQ12" s="58">
        <v>240</v>
      </c>
      <c r="LR12" s="58">
        <v>211</v>
      </c>
      <c r="LS12" s="58">
        <v>257</v>
      </c>
      <c r="LT12" s="58">
        <v>329</v>
      </c>
      <c r="LU12" s="58">
        <v>220</v>
      </c>
      <c r="LV12" s="58">
        <v>444</v>
      </c>
      <c r="LW12" s="58">
        <v>313</v>
      </c>
      <c r="LX12" s="58">
        <v>260</v>
      </c>
      <c r="LY12" s="58">
        <v>180</v>
      </c>
      <c r="LZ12" s="58">
        <v>222</v>
      </c>
      <c r="MA12" s="57">
        <v>180</v>
      </c>
      <c r="MB12" s="58">
        <v>229</v>
      </c>
      <c r="MC12" s="60">
        <f t="shared" ref="MC12:MC17" si="59">SUM(LQ12:MB12)</f>
        <v>3085</v>
      </c>
      <c r="MD12" s="58">
        <v>329</v>
      </c>
      <c r="ME12" s="58">
        <v>216</v>
      </c>
      <c r="MF12" s="58">
        <v>202</v>
      </c>
      <c r="MG12" s="58">
        <v>239</v>
      </c>
      <c r="MH12" s="58">
        <v>240</v>
      </c>
      <c r="MI12" s="58">
        <v>248</v>
      </c>
      <c r="MJ12" s="58">
        <v>281</v>
      </c>
      <c r="MK12" s="58"/>
      <c r="ML12" s="58"/>
      <c r="MM12" s="58"/>
      <c r="MN12" s="57"/>
      <c r="MO12" s="58"/>
      <c r="MP12" s="60">
        <f t="shared" ref="MP12:MP17" si="60">SUM(MD12:MO12)</f>
        <v>1755</v>
      </c>
    </row>
    <row r="13" spans="1:354" ht="23.25" thickBot="1" x14ac:dyDescent="0.3">
      <c r="A13" s="189"/>
      <c r="B13" s="191"/>
      <c r="C13" s="12" t="s">
        <v>118</v>
      </c>
      <c r="D13" s="58">
        <v>597</v>
      </c>
      <c r="E13" s="58">
        <v>506</v>
      </c>
      <c r="F13" s="58">
        <v>623</v>
      </c>
      <c r="G13" s="58">
        <v>553</v>
      </c>
      <c r="H13" s="58">
        <v>624</v>
      </c>
      <c r="I13" s="58">
        <v>631</v>
      </c>
      <c r="J13" s="58">
        <v>760</v>
      </c>
      <c r="K13" s="58">
        <v>807</v>
      </c>
      <c r="L13" s="58">
        <v>726</v>
      </c>
      <c r="M13" s="58">
        <v>730</v>
      </c>
      <c r="N13" s="58">
        <v>612</v>
      </c>
      <c r="O13" s="58">
        <v>584</v>
      </c>
      <c r="P13" s="63">
        <f t="shared" si="0"/>
        <v>7753</v>
      </c>
      <c r="Q13" s="58">
        <v>621</v>
      </c>
      <c r="R13" s="58">
        <v>624</v>
      </c>
      <c r="S13" s="58">
        <v>670</v>
      </c>
      <c r="T13" s="58">
        <v>580</v>
      </c>
      <c r="U13" s="58">
        <v>672</v>
      </c>
      <c r="V13" s="58">
        <v>642</v>
      </c>
      <c r="W13" s="58">
        <v>720</v>
      </c>
      <c r="X13" s="58">
        <v>674</v>
      </c>
      <c r="Y13" s="58">
        <v>796</v>
      </c>
      <c r="Z13" s="58">
        <v>751</v>
      </c>
      <c r="AA13" s="58">
        <v>626</v>
      </c>
      <c r="AB13" s="58">
        <v>541</v>
      </c>
      <c r="AC13" s="63">
        <f t="shared" si="1"/>
        <v>7917</v>
      </c>
      <c r="AD13" s="58">
        <v>706</v>
      </c>
      <c r="AE13" s="58">
        <v>554</v>
      </c>
      <c r="AF13" s="58">
        <v>587</v>
      </c>
      <c r="AG13" s="58">
        <v>490</v>
      </c>
      <c r="AH13" s="58">
        <v>605</v>
      </c>
      <c r="AI13" s="58">
        <v>623</v>
      </c>
      <c r="AJ13" s="58">
        <v>734</v>
      </c>
      <c r="AK13" s="58">
        <v>776</v>
      </c>
      <c r="AL13" s="58">
        <v>646</v>
      </c>
      <c r="AM13" s="58">
        <v>743</v>
      </c>
      <c r="AN13" s="58">
        <v>589</v>
      </c>
      <c r="AO13" s="58">
        <v>551</v>
      </c>
      <c r="AP13" s="64">
        <f t="shared" si="2"/>
        <v>7604</v>
      </c>
      <c r="AQ13" s="58">
        <v>603</v>
      </c>
      <c r="AR13" s="58">
        <v>472</v>
      </c>
      <c r="AS13" s="58">
        <v>640</v>
      </c>
      <c r="AT13" s="58">
        <v>612</v>
      </c>
      <c r="AU13" s="58">
        <v>612</v>
      </c>
      <c r="AV13" s="58">
        <v>574</v>
      </c>
      <c r="AW13" s="58">
        <v>673</v>
      </c>
      <c r="AX13" s="58">
        <v>665</v>
      </c>
      <c r="AY13" s="58">
        <v>732</v>
      </c>
      <c r="AZ13" s="58">
        <v>792</v>
      </c>
      <c r="BA13" s="58">
        <v>620</v>
      </c>
      <c r="BB13" s="58">
        <v>531</v>
      </c>
      <c r="BC13" s="64">
        <f t="shared" si="3"/>
        <v>7526</v>
      </c>
      <c r="BD13" s="58">
        <v>703</v>
      </c>
      <c r="BE13" s="58">
        <v>456</v>
      </c>
      <c r="BF13" s="58">
        <v>550</v>
      </c>
      <c r="BG13" s="58">
        <v>480</v>
      </c>
      <c r="BH13" s="58">
        <v>595</v>
      </c>
      <c r="BI13" s="58">
        <v>551</v>
      </c>
      <c r="BJ13" s="58">
        <v>732</v>
      </c>
      <c r="BK13" s="58">
        <v>722</v>
      </c>
      <c r="BL13" s="58">
        <v>728</v>
      </c>
      <c r="BM13" s="58">
        <v>720</v>
      </c>
      <c r="BN13" s="58">
        <v>581</v>
      </c>
      <c r="BO13" s="58">
        <v>631</v>
      </c>
      <c r="BP13" s="63">
        <f t="shared" si="4"/>
        <v>7449</v>
      </c>
      <c r="BQ13" s="58">
        <v>593</v>
      </c>
      <c r="BR13" s="58">
        <v>483</v>
      </c>
      <c r="BS13" s="58">
        <v>626</v>
      </c>
      <c r="BT13" s="58">
        <v>499</v>
      </c>
      <c r="BU13" s="58">
        <v>584</v>
      </c>
      <c r="BV13" s="58">
        <v>620</v>
      </c>
      <c r="BW13" s="58">
        <v>781</v>
      </c>
      <c r="BX13" s="58">
        <v>699</v>
      </c>
      <c r="BY13" s="58">
        <v>778</v>
      </c>
      <c r="BZ13" s="58">
        <v>646</v>
      </c>
      <c r="CA13" s="58">
        <v>631</v>
      </c>
      <c r="CB13" s="58">
        <v>589</v>
      </c>
      <c r="CC13" s="64">
        <f t="shared" si="5"/>
        <v>7529</v>
      </c>
      <c r="CD13" s="58">
        <v>586</v>
      </c>
      <c r="CE13" s="58">
        <v>489</v>
      </c>
      <c r="CF13" s="58">
        <v>696</v>
      </c>
      <c r="CG13" s="58">
        <v>546</v>
      </c>
      <c r="CH13" s="58">
        <v>546</v>
      </c>
      <c r="CI13" s="58">
        <v>689</v>
      </c>
      <c r="CJ13" s="58">
        <v>693</v>
      </c>
      <c r="CK13" s="58">
        <v>766</v>
      </c>
      <c r="CL13" s="58">
        <v>684</v>
      </c>
      <c r="CM13" s="58">
        <v>669</v>
      </c>
      <c r="CN13" s="58">
        <v>581</v>
      </c>
      <c r="CO13" s="58">
        <v>570</v>
      </c>
      <c r="CP13" s="64">
        <f t="shared" si="6"/>
        <v>7515</v>
      </c>
      <c r="CQ13" s="58">
        <v>541</v>
      </c>
      <c r="CR13" s="58">
        <v>599</v>
      </c>
      <c r="CS13" s="58">
        <v>628</v>
      </c>
      <c r="CT13" s="58">
        <v>501</v>
      </c>
      <c r="CU13" s="58">
        <v>582</v>
      </c>
      <c r="CV13" s="58">
        <v>628</v>
      </c>
      <c r="CW13" s="58">
        <v>591</v>
      </c>
      <c r="CX13" s="58">
        <v>653</v>
      </c>
      <c r="CY13" s="58">
        <v>637</v>
      </c>
      <c r="CZ13" s="58">
        <v>617</v>
      </c>
      <c r="DA13" s="58">
        <v>611</v>
      </c>
      <c r="DB13" s="58">
        <v>527</v>
      </c>
      <c r="DC13" s="64">
        <f t="shared" si="41"/>
        <v>7115</v>
      </c>
      <c r="DD13" s="58">
        <v>667</v>
      </c>
      <c r="DE13" s="58">
        <v>472</v>
      </c>
      <c r="DF13" s="58">
        <v>663</v>
      </c>
      <c r="DG13" s="58">
        <v>514</v>
      </c>
      <c r="DH13" s="58">
        <v>563</v>
      </c>
      <c r="DI13" s="58">
        <v>550</v>
      </c>
      <c r="DJ13" s="58">
        <v>682</v>
      </c>
      <c r="DK13" s="58">
        <v>779</v>
      </c>
      <c r="DL13" s="58">
        <v>574</v>
      </c>
      <c r="DM13" s="58">
        <v>658</v>
      </c>
      <c r="DN13" s="58">
        <v>581</v>
      </c>
      <c r="DO13" s="58">
        <v>537</v>
      </c>
      <c r="DP13" s="64">
        <f t="shared" si="42"/>
        <v>7240</v>
      </c>
      <c r="DQ13" s="58">
        <v>662</v>
      </c>
      <c r="DR13" s="58">
        <v>561</v>
      </c>
      <c r="DS13" s="58">
        <v>567</v>
      </c>
      <c r="DT13" s="58">
        <v>558</v>
      </c>
      <c r="DU13" s="58">
        <v>592</v>
      </c>
      <c r="DV13" s="58">
        <v>702</v>
      </c>
      <c r="DW13" s="58">
        <v>781</v>
      </c>
      <c r="DX13" s="58">
        <v>724</v>
      </c>
      <c r="DY13" s="58">
        <v>650</v>
      </c>
      <c r="DZ13" s="58">
        <v>688</v>
      </c>
      <c r="EA13" s="58">
        <v>583</v>
      </c>
      <c r="EB13" s="58">
        <v>542</v>
      </c>
      <c r="EC13" s="64">
        <f t="shared" si="43"/>
        <v>7610</v>
      </c>
      <c r="ED13" s="58">
        <v>616</v>
      </c>
      <c r="EE13" s="58">
        <v>484</v>
      </c>
      <c r="EF13" s="58">
        <v>669</v>
      </c>
      <c r="EG13" s="58">
        <v>630</v>
      </c>
      <c r="EH13" s="58">
        <v>597</v>
      </c>
      <c r="EI13" s="58">
        <v>734</v>
      </c>
      <c r="EJ13" s="58">
        <v>733</v>
      </c>
      <c r="EK13" s="58">
        <v>765</v>
      </c>
      <c r="EL13" s="58">
        <v>833</v>
      </c>
      <c r="EM13" s="58">
        <v>792</v>
      </c>
      <c r="EN13" s="58">
        <v>565</v>
      </c>
      <c r="EO13" s="58">
        <v>715</v>
      </c>
      <c r="EP13" s="64">
        <f t="shared" si="44"/>
        <v>8133</v>
      </c>
      <c r="EQ13" s="58">
        <v>675</v>
      </c>
      <c r="ER13" s="58">
        <v>602</v>
      </c>
      <c r="ES13" s="58">
        <v>658</v>
      </c>
      <c r="ET13" s="58">
        <v>546</v>
      </c>
      <c r="EU13" s="58">
        <v>722</v>
      </c>
      <c r="EV13" s="58">
        <v>770</v>
      </c>
      <c r="EW13" s="58">
        <v>834</v>
      </c>
      <c r="EX13" s="58">
        <v>703</v>
      </c>
      <c r="EY13" s="58">
        <v>821</v>
      </c>
      <c r="EZ13" s="58">
        <v>673</v>
      </c>
      <c r="FA13" s="58">
        <v>601</v>
      </c>
      <c r="FB13" s="58">
        <v>615</v>
      </c>
      <c r="FC13" s="64">
        <f t="shared" si="45"/>
        <v>8220</v>
      </c>
      <c r="FD13" s="58">
        <v>679</v>
      </c>
      <c r="FE13" s="58">
        <v>565</v>
      </c>
      <c r="FF13" s="58">
        <v>676</v>
      </c>
      <c r="FG13" s="58">
        <v>733</v>
      </c>
      <c r="FH13" s="58">
        <v>691</v>
      </c>
      <c r="FI13" s="58">
        <v>725</v>
      </c>
      <c r="FJ13" s="58">
        <v>728</v>
      </c>
      <c r="FK13" s="58">
        <v>735</v>
      </c>
      <c r="FL13" s="58">
        <v>802</v>
      </c>
      <c r="FM13" s="58">
        <v>707</v>
      </c>
      <c r="FN13" s="58">
        <v>627</v>
      </c>
      <c r="FO13" s="58">
        <v>633</v>
      </c>
      <c r="FP13" s="64">
        <f t="shared" si="46"/>
        <v>8301</v>
      </c>
      <c r="FQ13" s="58">
        <v>581</v>
      </c>
      <c r="FR13" s="58">
        <v>558</v>
      </c>
      <c r="FS13" s="58">
        <v>687</v>
      </c>
      <c r="FT13" s="58">
        <v>658</v>
      </c>
      <c r="FU13" s="58">
        <v>567</v>
      </c>
      <c r="FV13" s="58">
        <v>680</v>
      </c>
      <c r="FW13" s="58">
        <v>722</v>
      </c>
      <c r="FX13" s="58">
        <v>725</v>
      </c>
      <c r="FY13" s="58">
        <v>646</v>
      </c>
      <c r="FZ13" s="58">
        <v>759</v>
      </c>
      <c r="GA13" s="58">
        <v>636</v>
      </c>
      <c r="GB13" s="58">
        <v>645</v>
      </c>
      <c r="GC13" s="64">
        <f t="shared" si="47"/>
        <v>7864</v>
      </c>
      <c r="GD13" s="58">
        <v>677</v>
      </c>
      <c r="GE13" s="58">
        <v>593</v>
      </c>
      <c r="GF13" s="58">
        <v>747</v>
      </c>
      <c r="GG13" s="58">
        <v>758</v>
      </c>
      <c r="GH13" s="58">
        <v>743</v>
      </c>
      <c r="GI13" s="58">
        <v>871</v>
      </c>
      <c r="GJ13" s="58">
        <v>863</v>
      </c>
      <c r="GK13" s="58">
        <v>895</v>
      </c>
      <c r="GL13" s="58">
        <v>890</v>
      </c>
      <c r="GM13" s="58">
        <v>954</v>
      </c>
      <c r="GN13" s="58">
        <v>788</v>
      </c>
      <c r="GO13" s="58">
        <v>738</v>
      </c>
      <c r="GP13" s="64">
        <f t="shared" si="48"/>
        <v>9517</v>
      </c>
      <c r="GQ13" s="58">
        <v>921</v>
      </c>
      <c r="GR13" s="58">
        <v>793</v>
      </c>
      <c r="GS13" s="58">
        <v>896</v>
      </c>
      <c r="GT13" s="58">
        <v>796</v>
      </c>
      <c r="GU13" s="58">
        <v>854</v>
      </c>
      <c r="GV13" s="58">
        <v>881</v>
      </c>
      <c r="GW13" s="58">
        <v>873</v>
      </c>
      <c r="GX13" s="58">
        <v>1130</v>
      </c>
      <c r="GY13" s="58">
        <v>960</v>
      </c>
      <c r="GZ13" s="58">
        <v>864</v>
      </c>
      <c r="HA13" s="58">
        <v>879</v>
      </c>
      <c r="HB13" s="58">
        <v>1116</v>
      </c>
      <c r="HC13" s="64">
        <f t="shared" si="49"/>
        <v>10963</v>
      </c>
      <c r="HD13" s="58">
        <v>902</v>
      </c>
      <c r="HE13" s="58">
        <v>776</v>
      </c>
      <c r="HF13" s="58">
        <v>926</v>
      </c>
      <c r="HG13" s="58">
        <v>790</v>
      </c>
      <c r="HH13" s="58">
        <v>804</v>
      </c>
      <c r="HI13" s="58">
        <v>863</v>
      </c>
      <c r="HJ13" s="58">
        <v>846</v>
      </c>
      <c r="HK13" s="58">
        <v>1028</v>
      </c>
      <c r="HL13" s="58">
        <v>817</v>
      </c>
      <c r="HM13" s="58">
        <v>1009</v>
      </c>
      <c r="HN13" s="58">
        <v>732</v>
      </c>
      <c r="HO13" s="58">
        <v>817</v>
      </c>
      <c r="HP13" s="64">
        <f t="shared" si="50"/>
        <v>10310</v>
      </c>
      <c r="HQ13" s="58">
        <v>771</v>
      </c>
      <c r="HR13" s="58">
        <v>763</v>
      </c>
      <c r="HS13" s="58">
        <v>708</v>
      </c>
      <c r="HT13" s="58">
        <v>596</v>
      </c>
      <c r="HU13" s="58">
        <v>596</v>
      </c>
      <c r="HV13" s="58">
        <v>805</v>
      </c>
      <c r="HW13" s="58">
        <v>754</v>
      </c>
      <c r="HX13" s="58">
        <v>797</v>
      </c>
      <c r="HY13" s="58">
        <v>774</v>
      </c>
      <c r="HZ13" s="58">
        <v>792</v>
      </c>
      <c r="IA13" s="58">
        <v>758</v>
      </c>
      <c r="IB13" s="58">
        <v>673</v>
      </c>
      <c r="IC13" s="64">
        <f t="shared" si="51"/>
        <v>8787</v>
      </c>
      <c r="ID13" s="58">
        <v>741</v>
      </c>
      <c r="IE13" s="58">
        <v>658</v>
      </c>
      <c r="IF13" s="58">
        <v>841</v>
      </c>
      <c r="IG13" s="58">
        <v>779</v>
      </c>
      <c r="IH13" s="58">
        <v>851</v>
      </c>
      <c r="II13" s="58">
        <v>735</v>
      </c>
      <c r="IJ13" s="58">
        <v>921</v>
      </c>
      <c r="IK13" s="58">
        <v>915</v>
      </c>
      <c r="IL13" s="58">
        <v>777</v>
      </c>
      <c r="IM13" s="58">
        <v>999</v>
      </c>
      <c r="IN13" s="58">
        <v>740</v>
      </c>
      <c r="IO13" s="58">
        <v>857</v>
      </c>
      <c r="IP13" s="64">
        <f t="shared" si="52"/>
        <v>9814</v>
      </c>
      <c r="IQ13" s="58">
        <v>970</v>
      </c>
      <c r="IR13" s="58">
        <v>754</v>
      </c>
      <c r="IS13" s="58">
        <v>954</v>
      </c>
      <c r="IT13" s="58">
        <v>908</v>
      </c>
      <c r="IU13" s="58">
        <v>943</v>
      </c>
      <c r="IV13" s="58">
        <v>913</v>
      </c>
      <c r="IW13" s="58">
        <v>991</v>
      </c>
      <c r="IX13" s="58">
        <v>964</v>
      </c>
      <c r="IY13" s="58">
        <v>962</v>
      </c>
      <c r="IZ13" s="58">
        <v>1382</v>
      </c>
      <c r="JA13" s="58">
        <v>941</v>
      </c>
      <c r="JB13" s="58">
        <v>693</v>
      </c>
      <c r="JC13" s="64">
        <f t="shared" si="53"/>
        <v>11375</v>
      </c>
      <c r="JD13" s="23">
        <v>797</v>
      </c>
      <c r="JE13" s="23">
        <v>924</v>
      </c>
      <c r="JF13" s="23">
        <v>813</v>
      </c>
      <c r="JG13" s="23">
        <v>738</v>
      </c>
      <c r="JH13" s="23">
        <v>994</v>
      </c>
      <c r="JI13" s="23">
        <v>837</v>
      </c>
      <c r="JJ13" s="23">
        <v>1285</v>
      </c>
      <c r="JK13" s="23">
        <v>995</v>
      </c>
      <c r="JL13" s="23">
        <v>1052</v>
      </c>
      <c r="JM13" s="23">
        <v>919</v>
      </c>
      <c r="JN13" s="23">
        <v>882</v>
      </c>
      <c r="JO13" s="23">
        <v>1008</v>
      </c>
      <c r="JP13" s="64">
        <f t="shared" si="54"/>
        <v>11244</v>
      </c>
      <c r="JQ13" s="23">
        <v>883</v>
      </c>
      <c r="JR13" s="23">
        <v>739</v>
      </c>
      <c r="JS13" s="23">
        <v>526</v>
      </c>
      <c r="JT13" s="23">
        <v>334</v>
      </c>
      <c r="JU13" s="23">
        <v>582</v>
      </c>
      <c r="JV13" s="23">
        <v>951</v>
      </c>
      <c r="JW13" s="23">
        <v>876</v>
      </c>
      <c r="JX13" s="23">
        <v>667</v>
      </c>
      <c r="JY13" s="23">
        <v>776</v>
      </c>
      <c r="JZ13" s="23">
        <v>717</v>
      </c>
      <c r="KA13" s="23">
        <v>613</v>
      </c>
      <c r="KB13" s="23">
        <v>880</v>
      </c>
      <c r="KC13" s="64">
        <f t="shared" si="55"/>
        <v>8544</v>
      </c>
      <c r="KD13" s="23">
        <v>307</v>
      </c>
      <c r="KE13" s="23">
        <v>425</v>
      </c>
      <c r="KF13" s="23">
        <v>694</v>
      </c>
      <c r="KG13" s="23">
        <v>648</v>
      </c>
      <c r="KH13" s="23">
        <v>575</v>
      </c>
      <c r="KI13" s="23">
        <v>693</v>
      </c>
      <c r="KJ13" s="23">
        <v>641</v>
      </c>
      <c r="KK13" s="23">
        <v>690</v>
      </c>
      <c r="KL13" s="23">
        <v>852</v>
      </c>
      <c r="KM13" s="23">
        <v>724</v>
      </c>
      <c r="KN13" s="23">
        <v>671</v>
      </c>
      <c r="KO13" s="23">
        <v>717</v>
      </c>
      <c r="KP13" s="64">
        <f t="shared" si="56"/>
        <v>7637</v>
      </c>
      <c r="KQ13" s="23">
        <v>496</v>
      </c>
      <c r="KR13" s="23">
        <v>525</v>
      </c>
      <c r="KS13" s="23">
        <v>696</v>
      </c>
      <c r="KT13" s="23">
        <v>433</v>
      </c>
      <c r="KU13" s="23">
        <v>413</v>
      </c>
      <c r="KV13" s="23">
        <v>250</v>
      </c>
      <c r="KW13" s="23">
        <v>43</v>
      </c>
      <c r="KX13" s="23">
        <v>860</v>
      </c>
      <c r="KY13" s="23">
        <v>914</v>
      </c>
      <c r="KZ13" s="23">
        <v>707</v>
      </c>
      <c r="LA13" s="23">
        <v>617</v>
      </c>
      <c r="LB13" s="23">
        <v>492</v>
      </c>
      <c r="LC13" s="64">
        <f t="shared" si="57"/>
        <v>6446</v>
      </c>
      <c r="LD13" s="23">
        <v>406</v>
      </c>
      <c r="LE13" s="23">
        <v>194</v>
      </c>
      <c r="LF13" s="23">
        <v>725</v>
      </c>
      <c r="LG13" s="23">
        <v>352</v>
      </c>
      <c r="LH13" s="23">
        <v>760</v>
      </c>
      <c r="LI13" s="23">
        <v>570</v>
      </c>
      <c r="LJ13" s="23">
        <v>571</v>
      </c>
      <c r="LK13" s="23">
        <v>693</v>
      </c>
      <c r="LL13" s="23">
        <v>579</v>
      </c>
      <c r="LM13" s="23">
        <v>640</v>
      </c>
      <c r="LN13" s="23">
        <v>620</v>
      </c>
      <c r="LO13" s="23">
        <v>642</v>
      </c>
      <c r="LP13" s="64">
        <f t="shared" si="58"/>
        <v>6752</v>
      </c>
      <c r="LQ13" s="23">
        <v>592</v>
      </c>
      <c r="LR13" s="23">
        <v>351</v>
      </c>
      <c r="LS13" s="23">
        <v>688</v>
      </c>
      <c r="LT13" s="23">
        <v>563</v>
      </c>
      <c r="LU13" s="23">
        <v>624</v>
      </c>
      <c r="LV13" s="23">
        <v>466</v>
      </c>
      <c r="LW13" s="23">
        <v>643</v>
      </c>
      <c r="LX13" s="23">
        <v>701</v>
      </c>
      <c r="LY13" s="23">
        <v>546</v>
      </c>
      <c r="LZ13" s="23">
        <v>511</v>
      </c>
      <c r="MA13" s="23">
        <v>371</v>
      </c>
      <c r="MB13" s="23">
        <v>459</v>
      </c>
      <c r="MC13" s="64">
        <f t="shared" si="59"/>
        <v>6515</v>
      </c>
      <c r="MD13" s="23">
        <v>533</v>
      </c>
      <c r="ME13" s="23">
        <v>377</v>
      </c>
      <c r="MF13" s="23">
        <v>409</v>
      </c>
      <c r="MG13" s="23">
        <v>393</v>
      </c>
      <c r="MH13" s="23">
        <v>527</v>
      </c>
      <c r="MI13" s="23">
        <v>386</v>
      </c>
      <c r="MJ13" s="23">
        <v>555</v>
      </c>
      <c r="MK13" s="23"/>
      <c r="ML13" s="23"/>
      <c r="MM13" s="23"/>
      <c r="MN13" s="23"/>
      <c r="MO13" s="23"/>
      <c r="MP13" s="64">
        <f t="shared" si="60"/>
        <v>3180</v>
      </c>
    </row>
    <row r="14" spans="1:354" ht="23.25" thickBot="1" x14ac:dyDescent="0.3">
      <c r="A14" s="189"/>
      <c r="B14" s="191"/>
      <c r="C14" s="12" t="s">
        <v>119</v>
      </c>
      <c r="D14" s="115">
        <v>867</v>
      </c>
      <c r="E14" s="115">
        <v>853</v>
      </c>
      <c r="F14" s="115">
        <v>957</v>
      </c>
      <c r="G14" s="115">
        <v>908</v>
      </c>
      <c r="H14" s="115">
        <v>978</v>
      </c>
      <c r="I14" s="115">
        <v>1080</v>
      </c>
      <c r="J14" s="115">
        <v>1131</v>
      </c>
      <c r="K14" s="115">
        <v>1034</v>
      </c>
      <c r="L14" s="115">
        <v>971</v>
      </c>
      <c r="M14" s="115">
        <v>1046</v>
      </c>
      <c r="N14" s="115">
        <v>842</v>
      </c>
      <c r="O14" s="115">
        <v>800</v>
      </c>
      <c r="P14" s="111">
        <f t="shared" si="0"/>
        <v>11467</v>
      </c>
      <c r="Q14" s="115">
        <v>964</v>
      </c>
      <c r="R14" s="115">
        <v>1056</v>
      </c>
      <c r="S14" s="115">
        <v>948</v>
      </c>
      <c r="T14" s="115">
        <v>904</v>
      </c>
      <c r="U14" s="115">
        <v>846</v>
      </c>
      <c r="V14" s="115">
        <v>962</v>
      </c>
      <c r="W14" s="115">
        <v>1341</v>
      </c>
      <c r="X14" s="115">
        <v>1006</v>
      </c>
      <c r="Y14" s="115">
        <v>968</v>
      </c>
      <c r="Z14" s="115">
        <v>1026</v>
      </c>
      <c r="AA14" s="115">
        <v>887</v>
      </c>
      <c r="AB14" s="115">
        <v>747</v>
      </c>
      <c r="AC14" s="111">
        <f t="shared" si="1"/>
        <v>11655</v>
      </c>
      <c r="AD14" s="115">
        <v>1174</v>
      </c>
      <c r="AE14" s="115">
        <v>893</v>
      </c>
      <c r="AF14" s="115">
        <v>947</v>
      </c>
      <c r="AG14" s="115">
        <v>823</v>
      </c>
      <c r="AH14" s="115">
        <v>929</v>
      </c>
      <c r="AI14" s="115">
        <v>1066</v>
      </c>
      <c r="AJ14" s="115">
        <v>1013</v>
      </c>
      <c r="AK14" s="115">
        <v>1095</v>
      </c>
      <c r="AL14" s="115">
        <v>969</v>
      </c>
      <c r="AM14" s="115">
        <v>1147</v>
      </c>
      <c r="AN14" s="115">
        <v>896</v>
      </c>
      <c r="AO14" s="115">
        <v>714</v>
      </c>
      <c r="AP14" s="112">
        <f t="shared" si="2"/>
        <v>11666</v>
      </c>
      <c r="AQ14" s="115">
        <v>1157</v>
      </c>
      <c r="AR14" s="115">
        <v>791</v>
      </c>
      <c r="AS14" s="115">
        <v>938</v>
      </c>
      <c r="AT14" s="115">
        <v>955</v>
      </c>
      <c r="AU14" s="115">
        <v>830</v>
      </c>
      <c r="AV14" s="115">
        <v>733</v>
      </c>
      <c r="AW14" s="115">
        <v>927</v>
      </c>
      <c r="AX14" s="115">
        <v>971</v>
      </c>
      <c r="AY14" s="115">
        <v>1050</v>
      </c>
      <c r="AZ14" s="115">
        <v>1249</v>
      </c>
      <c r="BA14" s="115">
        <v>903</v>
      </c>
      <c r="BB14" s="115">
        <v>1194</v>
      </c>
      <c r="BC14" s="112">
        <f t="shared" si="3"/>
        <v>11698</v>
      </c>
      <c r="BD14" s="115">
        <v>960</v>
      </c>
      <c r="BE14" s="115">
        <v>673</v>
      </c>
      <c r="BF14" s="115">
        <v>825</v>
      </c>
      <c r="BG14" s="115">
        <v>749</v>
      </c>
      <c r="BH14" s="115">
        <v>825</v>
      </c>
      <c r="BI14" s="115">
        <v>849</v>
      </c>
      <c r="BJ14" s="115">
        <v>1044</v>
      </c>
      <c r="BK14" s="115">
        <v>990</v>
      </c>
      <c r="BL14" s="115">
        <v>880</v>
      </c>
      <c r="BM14" s="115">
        <v>1100</v>
      </c>
      <c r="BN14" s="115">
        <v>842</v>
      </c>
      <c r="BO14" s="115">
        <v>941</v>
      </c>
      <c r="BP14" s="111">
        <f t="shared" si="4"/>
        <v>10678</v>
      </c>
      <c r="BQ14" s="115">
        <v>1056</v>
      </c>
      <c r="BR14" s="115">
        <v>825</v>
      </c>
      <c r="BS14" s="115">
        <v>1031</v>
      </c>
      <c r="BT14" s="115">
        <v>889</v>
      </c>
      <c r="BU14" s="115">
        <v>753</v>
      </c>
      <c r="BV14" s="115">
        <v>940</v>
      </c>
      <c r="BW14" s="115">
        <v>1125</v>
      </c>
      <c r="BX14" s="115">
        <v>1076</v>
      </c>
      <c r="BY14" s="115">
        <v>945</v>
      </c>
      <c r="BZ14" s="115">
        <v>1011</v>
      </c>
      <c r="CA14" s="115">
        <v>953</v>
      </c>
      <c r="CB14" s="115">
        <v>1010</v>
      </c>
      <c r="CC14" s="112">
        <f t="shared" si="5"/>
        <v>11614</v>
      </c>
      <c r="CD14" s="115">
        <v>1058</v>
      </c>
      <c r="CE14" s="115">
        <v>814</v>
      </c>
      <c r="CF14" s="115">
        <v>1138</v>
      </c>
      <c r="CG14" s="115">
        <v>920</v>
      </c>
      <c r="CH14" s="115">
        <v>781</v>
      </c>
      <c r="CI14" s="115">
        <v>946</v>
      </c>
      <c r="CJ14" s="115">
        <v>1033</v>
      </c>
      <c r="CK14" s="115">
        <v>1077</v>
      </c>
      <c r="CL14" s="115">
        <v>944</v>
      </c>
      <c r="CM14" s="115">
        <v>1029</v>
      </c>
      <c r="CN14" s="115">
        <v>834</v>
      </c>
      <c r="CO14" s="115">
        <v>851</v>
      </c>
      <c r="CP14" s="112">
        <f t="shared" si="6"/>
        <v>11425</v>
      </c>
      <c r="CQ14" s="115">
        <v>910</v>
      </c>
      <c r="CR14" s="115">
        <v>993</v>
      </c>
      <c r="CS14" s="115">
        <v>1014</v>
      </c>
      <c r="CT14" s="115">
        <v>885</v>
      </c>
      <c r="CU14" s="115">
        <v>911</v>
      </c>
      <c r="CV14" s="115">
        <v>1019</v>
      </c>
      <c r="CW14" s="115">
        <v>998</v>
      </c>
      <c r="CX14" s="115">
        <v>955</v>
      </c>
      <c r="CY14" s="115">
        <v>1038</v>
      </c>
      <c r="CZ14" s="115">
        <v>957</v>
      </c>
      <c r="DA14" s="115">
        <v>875</v>
      </c>
      <c r="DB14" s="115">
        <v>762</v>
      </c>
      <c r="DC14" s="112">
        <f t="shared" si="41"/>
        <v>11317</v>
      </c>
      <c r="DD14" s="115">
        <v>996</v>
      </c>
      <c r="DE14" s="115">
        <v>824</v>
      </c>
      <c r="DF14" s="115">
        <v>858</v>
      </c>
      <c r="DG14" s="115">
        <v>832</v>
      </c>
      <c r="DH14" s="115">
        <v>781</v>
      </c>
      <c r="DI14" s="115">
        <v>816</v>
      </c>
      <c r="DJ14" s="115">
        <v>898</v>
      </c>
      <c r="DK14" s="115">
        <v>1043</v>
      </c>
      <c r="DL14" s="115">
        <v>847</v>
      </c>
      <c r="DM14" s="115">
        <v>953</v>
      </c>
      <c r="DN14" s="115">
        <v>909</v>
      </c>
      <c r="DO14" s="115">
        <v>747</v>
      </c>
      <c r="DP14" s="112">
        <f t="shared" si="42"/>
        <v>10504</v>
      </c>
      <c r="DQ14" s="115">
        <v>1027</v>
      </c>
      <c r="DR14" s="115">
        <v>860</v>
      </c>
      <c r="DS14" s="115">
        <v>920</v>
      </c>
      <c r="DT14" s="115">
        <v>831</v>
      </c>
      <c r="DU14" s="115">
        <v>818</v>
      </c>
      <c r="DV14" s="115">
        <v>788</v>
      </c>
      <c r="DW14" s="115">
        <v>897</v>
      </c>
      <c r="DX14" s="115">
        <v>1009</v>
      </c>
      <c r="DY14" s="115">
        <v>979</v>
      </c>
      <c r="DZ14" s="115">
        <v>961</v>
      </c>
      <c r="EA14" s="115">
        <v>828</v>
      </c>
      <c r="EB14" s="115">
        <v>719</v>
      </c>
      <c r="EC14" s="112">
        <f t="shared" si="43"/>
        <v>10637</v>
      </c>
      <c r="ED14" s="115">
        <v>1127</v>
      </c>
      <c r="EE14" s="115">
        <v>730</v>
      </c>
      <c r="EF14" s="115">
        <v>953</v>
      </c>
      <c r="EG14" s="115">
        <v>872</v>
      </c>
      <c r="EH14" s="115">
        <v>721</v>
      </c>
      <c r="EI14" s="115">
        <v>887</v>
      </c>
      <c r="EJ14" s="115">
        <v>1076</v>
      </c>
      <c r="EK14" s="115">
        <v>1082</v>
      </c>
      <c r="EL14" s="115">
        <v>1043</v>
      </c>
      <c r="EM14" s="115">
        <v>1282</v>
      </c>
      <c r="EN14" s="115">
        <v>907</v>
      </c>
      <c r="EO14" s="115">
        <v>889</v>
      </c>
      <c r="EP14" s="112">
        <f t="shared" si="44"/>
        <v>11569</v>
      </c>
      <c r="EQ14" s="115">
        <v>1047</v>
      </c>
      <c r="ER14" s="115">
        <v>1020</v>
      </c>
      <c r="ES14" s="115">
        <v>1160</v>
      </c>
      <c r="ET14" s="115">
        <v>914</v>
      </c>
      <c r="EU14" s="115">
        <v>857</v>
      </c>
      <c r="EV14" s="115">
        <v>1081</v>
      </c>
      <c r="EW14" s="115">
        <v>1169</v>
      </c>
      <c r="EX14" s="115">
        <v>1125</v>
      </c>
      <c r="EY14" s="115">
        <v>1127</v>
      </c>
      <c r="EZ14" s="115">
        <v>1213</v>
      </c>
      <c r="FA14" s="115">
        <v>1009</v>
      </c>
      <c r="FB14" s="115">
        <v>1134</v>
      </c>
      <c r="FC14" s="112">
        <f t="shared" si="45"/>
        <v>12856</v>
      </c>
      <c r="FD14" s="115">
        <v>1406</v>
      </c>
      <c r="FE14" s="115">
        <v>1011</v>
      </c>
      <c r="FF14" s="115">
        <v>1267</v>
      </c>
      <c r="FG14" s="115">
        <v>1280</v>
      </c>
      <c r="FH14" s="115">
        <v>1304</v>
      </c>
      <c r="FI14" s="115">
        <v>1221</v>
      </c>
      <c r="FJ14" s="115">
        <v>1138</v>
      </c>
      <c r="FK14" s="115">
        <v>1090</v>
      </c>
      <c r="FL14" s="115">
        <v>1270</v>
      </c>
      <c r="FM14" s="115">
        <v>1325</v>
      </c>
      <c r="FN14" s="115">
        <v>1031</v>
      </c>
      <c r="FO14" s="115">
        <v>1101</v>
      </c>
      <c r="FP14" s="112">
        <f t="shared" si="46"/>
        <v>14444</v>
      </c>
      <c r="FQ14" s="115">
        <v>1251</v>
      </c>
      <c r="FR14" s="115">
        <v>1114</v>
      </c>
      <c r="FS14" s="115">
        <v>1157</v>
      </c>
      <c r="FT14" s="115">
        <v>1103</v>
      </c>
      <c r="FU14" s="115">
        <v>1233</v>
      </c>
      <c r="FV14" s="115">
        <v>1212</v>
      </c>
      <c r="FW14" s="115">
        <v>1008</v>
      </c>
      <c r="FX14" s="115">
        <v>981</v>
      </c>
      <c r="FY14" s="115">
        <v>1261</v>
      </c>
      <c r="FZ14" s="115">
        <v>1306</v>
      </c>
      <c r="GA14" s="115">
        <v>1133</v>
      </c>
      <c r="GB14" s="115">
        <v>998</v>
      </c>
      <c r="GC14" s="112">
        <f t="shared" si="47"/>
        <v>13757</v>
      </c>
      <c r="GD14" s="115">
        <v>1154</v>
      </c>
      <c r="GE14" s="115">
        <v>893</v>
      </c>
      <c r="GF14" s="115">
        <v>1163</v>
      </c>
      <c r="GG14" s="115">
        <v>1053</v>
      </c>
      <c r="GH14" s="115">
        <v>956</v>
      </c>
      <c r="GI14" s="115">
        <v>1094</v>
      </c>
      <c r="GJ14" s="115">
        <v>1156</v>
      </c>
      <c r="GK14" s="115">
        <v>1172</v>
      </c>
      <c r="GL14" s="115">
        <v>1217</v>
      </c>
      <c r="GM14" s="115">
        <v>1300</v>
      </c>
      <c r="GN14" s="115">
        <v>1207</v>
      </c>
      <c r="GO14" s="115">
        <v>1056</v>
      </c>
      <c r="GP14" s="112">
        <f t="shared" si="48"/>
        <v>13421</v>
      </c>
      <c r="GQ14" s="115">
        <v>1307</v>
      </c>
      <c r="GR14" s="115">
        <v>1197</v>
      </c>
      <c r="GS14" s="115">
        <v>1288</v>
      </c>
      <c r="GT14" s="115">
        <v>1210</v>
      </c>
      <c r="GU14" s="115">
        <v>1118</v>
      </c>
      <c r="GV14" s="115">
        <v>1055</v>
      </c>
      <c r="GW14" s="115">
        <v>1270</v>
      </c>
      <c r="GX14" s="115">
        <v>1355</v>
      </c>
      <c r="GY14" s="115">
        <v>1276</v>
      </c>
      <c r="GZ14" s="115">
        <v>1264</v>
      </c>
      <c r="HA14" s="115">
        <v>1272</v>
      </c>
      <c r="HB14" s="115">
        <v>1394</v>
      </c>
      <c r="HC14" s="112">
        <f t="shared" si="49"/>
        <v>15006</v>
      </c>
      <c r="HD14" s="115">
        <v>1257</v>
      </c>
      <c r="HE14" s="115">
        <v>1145</v>
      </c>
      <c r="HF14" s="115">
        <v>1307</v>
      </c>
      <c r="HG14" s="115">
        <v>1065</v>
      </c>
      <c r="HH14" s="115">
        <v>1160</v>
      </c>
      <c r="HI14" s="115">
        <v>1080</v>
      </c>
      <c r="HJ14" s="115">
        <v>1255</v>
      </c>
      <c r="HK14" s="115">
        <v>1307</v>
      </c>
      <c r="HL14" s="115">
        <v>1113</v>
      </c>
      <c r="HM14" s="115">
        <v>1266</v>
      </c>
      <c r="HN14" s="115">
        <v>1081</v>
      </c>
      <c r="HO14" s="115">
        <v>1181</v>
      </c>
      <c r="HP14" s="112">
        <f t="shared" si="50"/>
        <v>14217</v>
      </c>
      <c r="HQ14" s="115">
        <v>1200</v>
      </c>
      <c r="HR14" s="115">
        <v>1130</v>
      </c>
      <c r="HS14" s="115">
        <v>1179</v>
      </c>
      <c r="HT14" s="115">
        <v>1105</v>
      </c>
      <c r="HU14" s="115">
        <v>819</v>
      </c>
      <c r="HV14" s="115">
        <v>1143</v>
      </c>
      <c r="HW14" s="115">
        <v>1221</v>
      </c>
      <c r="HX14" s="115">
        <v>1243</v>
      </c>
      <c r="HY14" s="115">
        <v>1230</v>
      </c>
      <c r="HZ14" s="115">
        <v>1323</v>
      </c>
      <c r="IA14" s="115">
        <v>1301</v>
      </c>
      <c r="IB14" s="115">
        <v>1148</v>
      </c>
      <c r="IC14" s="112">
        <f t="shared" si="51"/>
        <v>14042</v>
      </c>
      <c r="ID14" s="115">
        <v>1207</v>
      </c>
      <c r="IE14" s="115">
        <v>1151</v>
      </c>
      <c r="IF14" s="115">
        <v>1309</v>
      </c>
      <c r="IG14" s="115">
        <v>1217</v>
      </c>
      <c r="IH14" s="115">
        <v>1504</v>
      </c>
      <c r="II14" s="115">
        <v>1028</v>
      </c>
      <c r="IJ14" s="115">
        <v>1374</v>
      </c>
      <c r="IK14" s="115">
        <v>1496</v>
      </c>
      <c r="IL14" s="115">
        <v>1043</v>
      </c>
      <c r="IM14" s="115">
        <v>1466</v>
      </c>
      <c r="IN14" s="115">
        <v>1223</v>
      </c>
      <c r="IO14" s="115">
        <v>1208</v>
      </c>
      <c r="IP14" s="112">
        <f t="shared" si="52"/>
        <v>15226</v>
      </c>
      <c r="IQ14" s="115">
        <v>1449</v>
      </c>
      <c r="IR14" s="115">
        <v>1177</v>
      </c>
      <c r="IS14" s="115">
        <v>1317</v>
      </c>
      <c r="IT14" s="115">
        <v>1034</v>
      </c>
      <c r="IU14" s="115">
        <v>1493</v>
      </c>
      <c r="IV14" s="115">
        <v>1463</v>
      </c>
      <c r="IW14" s="115">
        <v>1546</v>
      </c>
      <c r="IX14" s="115">
        <v>1420</v>
      </c>
      <c r="IY14" s="115">
        <v>1454</v>
      </c>
      <c r="IZ14" s="115">
        <v>2127</v>
      </c>
      <c r="JA14" s="115">
        <v>1493</v>
      </c>
      <c r="JB14" s="115">
        <v>1304</v>
      </c>
      <c r="JC14" s="64">
        <f t="shared" si="53"/>
        <v>17277</v>
      </c>
      <c r="JD14" s="58">
        <v>1322</v>
      </c>
      <c r="JE14" s="58">
        <v>1224</v>
      </c>
      <c r="JF14" s="58">
        <v>1485</v>
      </c>
      <c r="JG14" s="58">
        <v>1336</v>
      </c>
      <c r="JH14" s="58">
        <v>1416</v>
      </c>
      <c r="JI14" s="58">
        <v>1228</v>
      </c>
      <c r="JJ14" s="58">
        <v>1646</v>
      </c>
      <c r="JK14" s="58">
        <v>1382</v>
      </c>
      <c r="JL14" s="58">
        <v>1469</v>
      </c>
      <c r="JM14" s="58">
        <v>1276</v>
      </c>
      <c r="JN14" s="58">
        <v>1343</v>
      </c>
      <c r="JO14" s="58">
        <v>1478</v>
      </c>
      <c r="JP14" s="64">
        <f t="shared" si="54"/>
        <v>16605</v>
      </c>
      <c r="JQ14" s="58">
        <v>1530</v>
      </c>
      <c r="JR14" s="58">
        <v>1368</v>
      </c>
      <c r="JS14" s="58">
        <v>922</v>
      </c>
      <c r="JT14" s="58">
        <v>802</v>
      </c>
      <c r="JU14" s="58">
        <v>830</v>
      </c>
      <c r="JV14" s="58">
        <v>1271</v>
      </c>
      <c r="JW14" s="58">
        <v>1358</v>
      </c>
      <c r="JX14" s="58">
        <v>1018</v>
      </c>
      <c r="JY14" s="58">
        <v>1120</v>
      </c>
      <c r="JZ14" s="58">
        <v>1229</v>
      </c>
      <c r="KA14" s="58">
        <v>993</v>
      </c>
      <c r="KB14" s="58">
        <v>1132</v>
      </c>
      <c r="KC14" s="64">
        <f t="shared" si="55"/>
        <v>13573</v>
      </c>
      <c r="KD14" s="58">
        <v>864</v>
      </c>
      <c r="KE14" s="58">
        <v>877</v>
      </c>
      <c r="KF14" s="58">
        <v>1120</v>
      </c>
      <c r="KG14" s="58">
        <v>917</v>
      </c>
      <c r="KH14" s="58">
        <v>783</v>
      </c>
      <c r="KI14" s="58">
        <v>997</v>
      </c>
      <c r="KJ14" s="58">
        <v>1021</v>
      </c>
      <c r="KK14" s="58">
        <v>983</v>
      </c>
      <c r="KL14" s="58">
        <v>1385</v>
      </c>
      <c r="KM14" s="58">
        <v>1032</v>
      </c>
      <c r="KN14" s="58">
        <v>1174</v>
      </c>
      <c r="KO14" s="58">
        <v>1148</v>
      </c>
      <c r="KP14" s="64">
        <f t="shared" si="56"/>
        <v>12301</v>
      </c>
      <c r="KQ14" s="58">
        <v>957</v>
      </c>
      <c r="KR14" s="58">
        <v>960</v>
      </c>
      <c r="KS14" s="58">
        <v>1048</v>
      </c>
      <c r="KT14" s="58">
        <v>894</v>
      </c>
      <c r="KU14" s="58">
        <v>718</v>
      </c>
      <c r="KV14" s="58">
        <v>369</v>
      </c>
      <c r="KW14" s="58">
        <v>117</v>
      </c>
      <c r="KX14" s="58">
        <v>1668</v>
      </c>
      <c r="KY14" s="58">
        <v>1245</v>
      </c>
      <c r="KZ14" s="58">
        <v>963</v>
      </c>
      <c r="LA14" s="58">
        <v>967</v>
      </c>
      <c r="LB14" s="58">
        <v>894</v>
      </c>
      <c r="LC14" s="64">
        <f t="shared" si="57"/>
        <v>10800</v>
      </c>
      <c r="LD14" s="58">
        <v>777</v>
      </c>
      <c r="LE14" s="58">
        <v>668</v>
      </c>
      <c r="LF14" s="58">
        <v>951</v>
      </c>
      <c r="LG14" s="58">
        <v>720</v>
      </c>
      <c r="LH14" s="58">
        <v>1410</v>
      </c>
      <c r="LI14" s="58">
        <v>1124</v>
      </c>
      <c r="LJ14" s="58">
        <v>1076</v>
      </c>
      <c r="LK14" s="58">
        <v>1092</v>
      </c>
      <c r="LL14" s="58">
        <v>951</v>
      </c>
      <c r="LM14" s="58">
        <v>1164</v>
      </c>
      <c r="LN14" s="58">
        <v>1062</v>
      </c>
      <c r="LO14" s="58">
        <v>902</v>
      </c>
      <c r="LP14" s="64">
        <f t="shared" si="58"/>
        <v>11897</v>
      </c>
      <c r="LQ14" s="58">
        <v>934</v>
      </c>
      <c r="LR14" s="58">
        <v>666</v>
      </c>
      <c r="LS14" s="58">
        <v>1201</v>
      </c>
      <c r="LT14" s="58">
        <v>1077</v>
      </c>
      <c r="LU14" s="58">
        <v>1274</v>
      </c>
      <c r="LV14" s="58">
        <v>866</v>
      </c>
      <c r="LW14" s="58">
        <v>1196</v>
      </c>
      <c r="LX14" s="58">
        <v>1080</v>
      </c>
      <c r="LY14" s="58">
        <v>1136</v>
      </c>
      <c r="LZ14" s="58">
        <v>1056</v>
      </c>
      <c r="MA14" s="58">
        <v>935</v>
      </c>
      <c r="MB14" s="58">
        <v>960</v>
      </c>
      <c r="MC14" s="64">
        <f t="shared" si="59"/>
        <v>12381</v>
      </c>
      <c r="MD14" s="58">
        <v>1041</v>
      </c>
      <c r="ME14" s="58">
        <v>728</v>
      </c>
      <c r="MF14" s="58">
        <v>805</v>
      </c>
      <c r="MG14" s="58">
        <v>819</v>
      </c>
      <c r="MH14" s="58">
        <v>862</v>
      </c>
      <c r="MI14" s="58">
        <v>878</v>
      </c>
      <c r="MJ14" s="58">
        <v>1041</v>
      </c>
      <c r="MK14" s="58"/>
      <c r="ML14" s="58"/>
      <c r="MM14" s="58"/>
      <c r="MN14" s="58"/>
      <c r="MO14" s="58"/>
      <c r="MP14" s="64">
        <f t="shared" si="60"/>
        <v>6174</v>
      </c>
    </row>
    <row r="15" spans="1:354" ht="23.25" thickBot="1" x14ac:dyDescent="0.3">
      <c r="A15" s="189"/>
      <c r="B15" s="191"/>
      <c r="C15" s="12" t="s">
        <v>120</v>
      </c>
      <c r="D15" s="58">
        <v>353</v>
      </c>
      <c r="E15" s="58">
        <v>432</v>
      </c>
      <c r="F15" s="58">
        <v>420</v>
      </c>
      <c r="G15" s="58">
        <v>572</v>
      </c>
      <c r="H15" s="58">
        <v>467</v>
      </c>
      <c r="I15" s="58">
        <v>460</v>
      </c>
      <c r="J15" s="58">
        <v>547</v>
      </c>
      <c r="K15" s="58">
        <v>578</v>
      </c>
      <c r="L15" s="58">
        <v>503</v>
      </c>
      <c r="M15" s="58">
        <v>498</v>
      </c>
      <c r="N15" s="58">
        <v>445</v>
      </c>
      <c r="O15" s="58">
        <v>431</v>
      </c>
      <c r="P15" s="63">
        <f t="shared" si="0"/>
        <v>5706</v>
      </c>
      <c r="Q15" s="58">
        <v>418</v>
      </c>
      <c r="R15" s="58">
        <v>508</v>
      </c>
      <c r="S15" s="58">
        <v>524</v>
      </c>
      <c r="T15" s="58">
        <v>384</v>
      </c>
      <c r="U15" s="58">
        <v>488</v>
      </c>
      <c r="V15" s="58">
        <v>453</v>
      </c>
      <c r="W15" s="58">
        <v>519</v>
      </c>
      <c r="X15" s="58">
        <v>554</v>
      </c>
      <c r="Y15" s="58">
        <v>447</v>
      </c>
      <c r="Z15" s="58">
        <v>490</v>
      </c>
      <c r="AA15" s="58">
        <v>582</v>
      </c>
      <c r="AB15" s="58">
        <v>536</v>
      </c>
      <c r="AC15" s="63">
        <f t="shared" si="1"/>
        <v>5903</v>
      </c>
      <c r="AD15" s="58">
        <v>612</v>
      </c>
      <c r="AE15" s="58">
        <v>397</v>
      </c>
      <c r="AF15" s="58">
        <v>465</v>
      </c>
      <c r="AG15" s="58">
        <v>332</v>
      </c>
      <c r="AH15" s="58">
        <v>459</v>
      </c>
      <c r="AI15" s="58">
        <v>466</v>
      </c>
      <c r="AJ15" s="58">
        <v>493</v>
      </c>
      <c r="AK15" s="58">
        <v>535</v>
      </c>
      <c r="AL15" s="58">
        <v>439</v>
      </c>
      <c r="AM15" s="58">
        <v>493</v>
      </c>
      <c r="AN15" s="58">
        <v>447</v>
      </c>
      <c r="AO15" s="58">
        <v>378</v>
      </c>
      <c r="AP15" s="64">
        <f t="shared" si="2"/>
        <v>5516</v>
      </c>
      <c r="AQ15" s="58">
        <v>481</v>
      </c>
      <c r="AR15" s="58">
        <v>310</v>
      </c>
      <c r="AS15" s="58">
        <v>394</v>
      </c>
      <c r="AT15" s="58">
        <v>517</v>
      </c>
      <c r="AU15" s="58">
        <v>420</v>
      </c>
      <c r="AV15" s="58">
        <v>361</v>
      </c>
      <c r="AW15" s="58">
        <v>469</v>
      </c>
      <c r="AX15" s="58">
        <v>522</v>
      </c>
      <c r="AY15" s="58">
        <v>508</v>
      </c>
      <c r="AZ15" s="58">
        <v>578</v>
      </c>
      <c r="BA15" s="58">
        <v>426</v>
      </c>
      <c r="BB15" s="58">
        <v>401</v>
      </c>
      <c r="BC15" s="64">
        <f t="shared" si="3"/>
        <v>5387</v>
      </c>
      <c r="BD15" s="58">
        <v>553</v>
      </c>
      <c r="BE15" s="58">
        <v>358</v>
      </c>
      <c r="BF15" s="58">
        <v>427</v>
      </c>
      <c r="BG15" s="58">
        <v>349</v>
      </c>
      <c r="BH15" s="58">
        <v>370</v>
      </c>
      <c r="BI15" s="58">
        <v>431</v>
      </c>
      <c r="BJ15" s="58">
        <v>514</v>
      </c>
      <c r="BK15" s="58">
        <v>460</v>
      </c>
      <c r="BL15" s="58">
        <v>415</v>
      </c>
      <c r="BM15" s="58">
        <v>469</v>
      </c>
      <c r="BN15" s="58">
        <v>385</v>
      </c>
      <c r="BO15" s="58">
        <v>505</v>
      </c>
      <c r="BP15" s="63">
        <f t="shared" si="4"/>
        <v>5236</v>
      </c>
      <c r="BQ15" s="58">
        <v>408</v>
      </c>
      <c r="BR15" s="58">
        <v>319</v>
      </c>
      <c r="BS15" s="58">
        <v>466</v>
      </c>
      <c r="BT15" s="58">
        <v>344</v>
      </c>
      <c r="BU15" s="58">
        <v>301</v>
      </c>
      <c r="BV15" s="58">
        <v>558</v>
      </c>
      <c r="BW15" s="58">
        <v>517</v>
      </c>
      <c r="BX15" s="58">
        <v>525</v>
      </c>
      <c r="BY15" s="58">
        <v>430</v>
      </c>
      <c r="BZ15" s="58">
        <v>566</v>
      </c>
      <c r="CA15" s="58">
        <v>377</v>
      </c>
      <c r="CB15" s="58">
        <v>511</v>
      </c>
      <c r="CC15" s="64">
        <f t="shared" si="5"/>
        <v>5322</v>
      </c>
      <c r="CD15" s="58">
        <v>444</v>
      </c>
      <c r="CE15" s="58">
        <v>393</v>
      </c>
      <c r="CF15" s="58">
        <v>673</v>
      </c>
      <c r="CG15" s="58">
        <v>486</v>
      </c>
      <c r="CH15" s="58">
        <v>440</v>
      </c>
      <c r="CI15" s="58">
        <v>527</v>
      </c>
      <c r="CJ15" s="58">
        <v>461</v>
      </c>
      <c r="CK15" s="58">
        <v>483</v>
      </c>
      <c r="CL15" s="58">
        <v>449</v>
      </c>
      <c r="CM15" s="58">
        <v>507</v>
      </c>
      <c r="CN15" s="58">
        <v>485</v>
      </c>
      <c r="CO15" s="58">
        <v>431</v>
      </c>
      <c r="CP15" s="64">
        <f t="shared" si="6"/>
        <v>5779</v>
      </c>
      <c r="CQ15" s="58">
        <v>424</v>
      </c>
      <c r="CR15" s="58">
        <v>376</v>
      </c>
      <c r="CS15" s="58">
        <v>497</v>
      </c>
      <c r="CT15" s="58">
        <v>424</v>
      </c>
      <c r="CU15" s="58">
        <v>452</v>
      </c>
      <c r="CV15" s="58">
        <v>460</v>
      </c>
      <c r="CW15" s="58">
        <v>265</v>
      </c>
      <c r="CX15" s="58">
        <v>410</v>
      </c>
      <c r="CY15" s="58">
        <v>548</v>
      </c>
      <c r="CZ15" s="58">
        <v>404</v>
      </c>
      <c r="DA15" s="58">
        <v>550</v>
      </c>
      <c r="DB15" s="58">
        <v>456</v>
      </c>
      <c r="DC15" s="64">
        <f t="shared" si="41"/>
        <v>5266</v>
      </c>
      <c r="DD15" s="58">
        <v>413</v>
      </c>
      <c r="DE15" s="58">
        <v>433</v>
      </c>
      <c r="DF15" s="58">
        <v>480</v>
      </c>
      <c r="DG15" s="58">
        <v>326</v>
      </c>
      <c r="DH15" s="58">
        <v>407</v>
      </c>
      <c r="DI15" s="58">
        <v>429</v>
      </c>
      <c r="DJ15" s="58">
        <v>465</v>
      </c>
      <c r="DK15" s="58">
        <v>531</v>
      </c>
      <c r="DL15" s="58">
        <v>478</v>
      </c>
      <c r="DM15" s="58">
        <v>488</v>
      </c>
      <c r="DN15" s="58">
        <v>489</v>
      </c>
      <c r="DO15" s="58">
        <v>411</v>
      </c>
      <c r="DP15" s="64">
        <f t="shared" si="42"/>
        <v>5350</v>
      </c>
      <c r="DQ15" s="58">
        <v>466</v>
      </c>
      <c r="DR15" s="58">
        <v>446</v>
      </c>
      <c r="DS15" s="58">
        <v>388</v>
      </c>
      <c r="DT15" s="58">
        <v>410</v>
      </c>
      <c r="DU15" s="58">
        <v>461</v>
      </c>
      <c r="DV15" s="58">
        <v>388</v>
      </c>
      <c r="DW15" s="58">
        <v>509</v>
      </c>
      <c r="DX15" s="58">
        <v>628</v>
      </c>
      <c r="DY15" s="58">
        <v>544</v>
      </c>
      <c r="DZ15" s="58">
        <v>467</v>
      </c>
      <c r="EA15" s="58">
        <v>460</v>
      </c>
      <c r="EB15" s="58">
        <v>382</v>
      </c>
      <c r="EC15" s="64">
        <f t="shared" si="43"/>
        <v>5549</v>
      </c>
      <c r="ED15" s="58">
        <v>534</v>
      </c>
      <c r="EE15" s="58">
        <v>328</v>
      </c>
      <c r="EF15" s="58">
        <v>586</v>
      </c>
      <c r="EG15" s="58">
        <v>469</v>
      </c>
      <c r="EH15" s="58">
        <v>387</v>
      </c>
      <c r="EI15" s="58">
        <v>516</v>
      </c>
      <c r="EJ15" s="58">
        <v>562</v>
      </c>
      <c r="EK15" s="58">
        <v>551</v>
      </c>
      <c r="EL15" s="58">
        <v>562</v>
      </c>
      <c r="EM15" s="58">
        <v>504</v>
      </c>
      <c r="EN15" s="58">
        <v>379</v>
      </c>
      <c r="EO15" s="58">
        <v>504</v>
      </c>
      <c r="EP15" s="64">
        <f t="shared" si="44"/>
        <v>5882</v>
      </c>
      <c r="EQ15" s="58">
        <v>465</v>
      </c>
      <c r="ER15" s="58">
        <v>544</v>
      </c>
      <c r="ES15" s="58">
        <v>506</v>
      </c>
      <c r="ET15" s="58">
        <v>435</v>
      </c>
      <c r="EU15" s="58">
        <v>387</v>
      </c>
      <c r="EV15" s="58">
        <v>465</v>
      </c>
      <c r="EW15" s="58">
        <v>631</v>
      </c>
      <c r="EX15" s="58">
        <v>516</v>
      </c>
      <c r="EY15" s="58">
        <v>510</v>
      </c>
      <c r="EZ15" s="58">
        <v>417</v>
      </c>
      <c r="FA15" s="58">
        <v>490</v>
      </c>
      <c r="FB15" s="58">
        <v>605</v>
      </c>
      <c r="FC15" s="64">
        <f t="shared" si="45"/>
        <v>5971</v>
      </c>
      <c r="FD15" s="58">
        <v>585</v>
      </c>
      <c r="FE15" s="58">
        <v>490</v>
      </c>
      <c r="FF15" s="58">
        <v>491</v>
      </c>
      <c r="FG15" s="58">
        <v>476</v>
      </c>
      <c r="FH15" s="58">
        <v>515</v>
      </c>
      <c r="FI15" s="58">
        <v>533</v>
      </c>
      <c r="FJ15" s="58">
        <v>513</v>
      </c>
      <c r="FK15" s="58">
        <v>548</v>
      </c>
      <c r="FL15" s="58">
        <v>577</v>
      </c>
      <c r="FM15" s="58">
        <v>561</v>
      </c>
      <c r="FN15" s="58">
        <v>422</v>
      </c>
      <c r="FO15" s="58">
        <v>484</v>
      </c>
      <c r="FP15" s="64">
        <f t="shared" si="46"/>
        <v>6195</v>
      </c>
      <c r="FQ15" s="58">
        <v>389</v>
      </c>
      <c r="FR15" s="58">
        <v>431</v>
      </c>
      <c r="FS15" s="58">
        <v>554</v>
      </c>
      <c r="FT15" s="58">
        <v>470</v>
      </c>
      <c r="FU15" s="58">
        <v>413</v>
      </c>
      <c r="FV15" s="58">
        <v>460</v>
      </c>
      <c r="FW15" s="58">
        <v>455</v>
      </c>
      <c r="FX15" s="58">
        <v>544</v>
      </c>
      <c r="FY15" s="58">
        <v>542</v>
      </c>
      <c r="FZ15" s="58">
        <v>483</v>
      </c>
      <c r="GA15" s="58">
        <v>549</v>
      </c>
      <c r="GB15" s="58">
        <v>548</v>
      </c>
      <c r="GC15" s="64">
        <f t="shared" si="47"/>
        <v>5838</v>
      </c>
      <c r="GD15" s="58">
        <v>414</v>
      </c>
      <c r="GE15" s="58">
        <v>431</v>
      </c>
      <c r="GF15" s="58">
        <v>433</v>
      </c>
      <c r="GG15" s="58">
        <v>536</v>
      </c>
      <c r="GH15" s="58">
        <v>499</v>
      </c>
      <c r="GI15" s="58">
        <v>436</v>
      </c>
      <c r="GJ15" s="58">
        <v>579</v>
      </c>
      <c r="GK15" s="58">
        <v>553</v>
      </c>
      <c r="GL15" s="58">
        <v>534</v>
      </c>
      <c r="GM15" s="58">
        <v>530</v>
      </c>
      <c r="GN15" s="58">
        <v>504</v>
      </c>
      <c r="GO15" s="58">
        <v>490</v>
      </c>
      <c r="GP15" s="64">
        <f t="shared" si="48"/>
        <v>5939</v>
      </c>
      <c r="GQ15" s="58">
        <v>490</v>
      </c>
      <c r="GR15" s="58">
        <v>525</v>
      </c>
      <c r="GS15" s="58">
        <v>578</v>
      </c>
      <c r="GT15" s="58">
        <v>475</v>
      </c>
      <c r="GU15" s="58">
        <v>522</v>
      </c>
      <c r="GV15" s="58">
        <v>535</v>
      </c>
      <c r="GW15" s="58">
        <v>638</v>
      </c>
      <c r="GX15" s="58">
        <v>656</v>
      </c>
      <c r="GY15" s="58">
        <v>557</v>
      </c>
      <c r="GZ15" s="58">
        <v>554</v>
      </c>
      <c r="HA15" s="58">
        <v>644</v>
      </c>
      <c r="HB15" s="58">
        <v>581</v>
      </c>
      <c r="HC15" s="64">
        <f t="shared" si="49"/>
        <v>6755</v>
      </c>
      <c r="HD15" s="58">
        <v>532</v>
      </c>
      <c r="HE15" s="58">
        <v>536</v>
      </c>
      <c r="HF15" s="58">
        <v>486</v>
      </c>
      <c r="HG15" s="58">
        <v>504</v>
      </c>
      <c r="HH15" s="58">
        <v>453</v>
      </c>
      <c r="HI15" s="58">
        <v>464</v>
      </c>
      <c r="HJ15" s="58">
        <v>466</v>
      </c>
      <c r="HK15" s="58">
        <v>567</v>
      </c>
      <c r="HL15" s="58">
        <v>487</v>
      </c>
      <c r="HM15" s="58">
        <v>572</v>
      </c>
      <c r="HN15" s="58">
        <v>496</v>
      </c>
      <c r="HO15" s="58">
        <v>545</v>
      </c>
      <c r="HP15" s="64">
        <f t="shared" si="50"/>
        <v>6108</v>
      </c>
      <c r="HQ15" s="58">
        <v>461</v>
      </c>
      <c r="HR15" s="58">
        <v>498</v>
      </c>
      <c r="HS15" s="58">
        <v>617</v>
      </c>
      <c r="HT15" s="58">
        <v>437</v>
      </c>
      <c r="HU15" s="58">
        <v>411</v>
      </c>
      <c r="HV15" s="58">
        <v>529</v>
      </c>
      <c r="HW15" s="58">
        <v>508</v>
      </c>
      <c r="HX15" s="58">
        <v>384</v>
      </c>
      <c r="HY15" s="58">
        <v>522</v>
      </c>
      <c r="HZ15" s="58">
        <v>528</v>
      </c>
      <c r="IA15" s="58">
        <v>478</v>
      </c>
      <c r="IB15" s="58">
        <v>411</v>
      </c>
      <c r="IC15" s="64">
        <f t="shared" si="51"/>
        <v>5784</v>
      </c>
      <c r="ID15" s="58">
        <v>447</v>
      </c>
      <c r="IE15" s="58">
        <v>433</v>
      </c>
      <c r="IF15" s="58">
        <v>493</v>
      </c>
      <c r="IG15" s="58">
        <v>624</v>
      </c>
      <c r="IH15" s="58">
        <v>611</v>
      </c>
      <c r="II15" s="58">
        <v>553</v>
      </c>
      <c r="IJ15" s="58">
        <v>604</v>
      </c>
      <c r="IK15" s="58">
        <v>631</v>
      </c>
      <c r="IL15" s="58">
        <v>456</v>
      </c>
      <c r="IM15" s="58">
        <v>620</v>
      </c>
      <c r="IN15" s="58">
        <v>631</v>
      </c>
      <c r="IO15" s="58">
        <v>617</v>
      </c>
      <c r="IP15" s="64">
        <f t="shared" si="52"/>
        <v>6720</v>
      </c>
      <c r="IQ15" s="58">
        <v>683</v>
      </c>
      <c r="IR15" s="58">
        <v>479</v>
      </c>
      <c r="IS15" s="58">
        <v>570</v>
      </c>
      <c r="IT15" s="58">
        <v>581</v>
      </c>
      <c r="IU15" s="58">
        <v>614</v>
      </c>
      <c r="IV15" s="58">
        <v>698</v>
      </c>
      <c r="IW15" s="58">
        <v>679</v>
      </c>
      <c r="IX15" s="58">
        <v>615</v>
      </c>
      <c r="IY15" s="58">
        <v>655</v>
      </c>
      <c r="IZ15" s="58">
        <v>863</v>
      </c>
      <c r="JA15" s="58">
        <v>592</v>
      </c>
      <c r="JB15" s="58">
        <v>636</v>
      </c>
      <c r="JC15" s="64">
        <f t="shared" si="53"/>
        <v>7665</v>
      </c>
      <c r="JD15" s="23">
        <v>574</v>
      </c>
      <c r="JE15" s="23">
        <v>528</v>
      </c>
      <c r="JF15" s="23">
        <v>626</v>
      </c>
      <c r="JG15" s="23">
        <v>554</v>
      </c>
      <c r="JH15" s="23">
        <v>631</v>
      </c>
      <c r="JI15" s="23">
        <v>576</v>
      </c>
      <c r="JJ15" s="23">
        <v>715</v>
      </c>
      <c r="JK15" s="23">
        <v>720</v>
      </c>
      <c r="JL15" s="23">
        <v>678</v>
      </c>
      <c r="JM15" s="23">
        <v>690</v>
      </c>
      <c r="JN15" s="23">
        <v>750</v>
      </c>
      <c r="JO15" s="23">
        <v>703</v>
      </c>
      <c r="JP15" s="64">
        <f t="shared" si="54"/>
        <v>7745</v>
      </c>
      <c r="JQ15" s="23">
        <v>612</v>
      </c>
      <c r="JR15" s="23">
        <v>550</v>
      </c>
      <c r="JS15" s="23">
        <v>383</v>
      </c>
      <c r="JT15" s="23">
        <v>368</v>
      </c>
      <c r="JU15" s="23">
        <v>398</v>
      </c>
      <c r="JV15" s="23">
        <v>675</v>
      </c>
      <c r="JW15" s="23">
        <v>592</v>
      </c>
      <c r="JX15" s="23">
        <v>469</v>
      </c>
      <c r="JY15" s="23">
        <v>605</v>
      </c>
      <c r="JZ15" s="23">
        <v>829</v>
      </c>
      <c r="KA15" s="23">
        <v>504</v>
      </c>
      <c r="KB15" s="23">
        <v>556</v>
      </c>
      <c r="KC15" s="64">
        <f t="shared" si="55"/>
        <v>6541</v>
      </c>
      <c r="KD15" s="23">
        <v>303</v>
      </c>
      <c r="KE15" s="23">
        <v>367</v>
      </c>
      <c r="KF15" s="23">
        <v>584</v>
      </c>
      <c r="KG15" s="23">
        <v>497</v>
      </c>
      <c r="KH15" s="23">
        <v>536</v>
      </c>
      <c r="KI15" s="23">
        <v>641</v>
      </c>
      <c r="KJ15" s="23">
        <v>437</v>
      </c>
      <c r="KK15" s="23">
        <v>570</v>
      </c>
      <c r="KL15" s="23">
        <v>678</v>
      </c>
      <c r="KM15" s="23">
        <v>620</v>
      </c>
      <c r="KN15" s="23">
        <v>546</v>
      </c>
      <c r="KO15" s="23">
        <v>673</v>
      </c>
      <c r="KP15" s="64">
        <f t="shared" si="56"/>
        <v>6452</v>
      </c>
      <c r="KQ15" s="23">
        <v>509</v>
      </c>
      <c r="KR15" s="23">
        <v>491</v>
      </c>
      <c r="KS15" s="23">
        <v>642</v>
      </c>
      <c r="KT15" s="23">
        <v>490</v>
      </c>
      <c r="KU15" s="23">
        <v>496</v>
      </c>
      <c r="KV15" s="23">
        <v>214</v>
      </c>
      <c r="KW15" s="23">
        <v>160</v>
      </c>
      <c r="KX15" s="23">
        <v>980</v>
      </c>
      <c r="KY15" s="23">
        <v>722</v>
      </c>
      <c r="KZ15" s="23">
        <v>634</v>
      </c>
      <c r="LA15" s="23">
        <v>603</v>
      </c>
      <c r="LB15" s="23">
        <v>521</v>
      </c>
      <c r="LC15" s="64">
        <f t="shared" si="57"/>
        <v>6462</v>
      </c>
      <c r="LD15" s="23">
        <v>484</v>
      </c>
      <c r="LE15" s="23">
        <v>414</v>
      </c>
      <c r="LF15" s="23">
        <v>528</v>
      </c>
      <c r="LG15" s="23">
        <v>440</v>
      </c>
      <c r="LH15" s="23">
        <v>799</v>
      </c>
      <c r="LI15" s="23">
        <v>529</v>
      </c>
      <c r="LJ15" s="23">
        <v>550</v>
      </c>
      <c r="LK15" s="23">
        <v>679</v>
      </c>
      <c r="LL15" s="23">
        <v>648</v>
      </c>
      <c r="LM15" s="23">
        <v>634</v>
      </c>
      <c r="LN15" s="23">
        <v>790</v>
      </c>
      <c r="LO15" s="23">
        <v>570</v>
      </c>
      <c r="LP15" s="64">
        <f t="shared" si="58"/>
        <v>7065</v>
      </c>
      <c r="LQ15" s="23">
        <v>629</v>
      </c>
      <c r="LR15" s="23">
        <v>312</v>
      </c>
      <c r="LS15" s="23">
        <v>829</v>
      </c>
      <c r="LT15" s="23">
        <v>640</v>
      </c>
      <c r="LU15" s="23">
        <v>619</v>
      </c>
      <c r="LV15" s="23">
        <v>571</v>
      </c>
      <c r="LW15" s="23">
        <v>662</v>
      </c>
      <c r="LX15" s="23">
        <v>657</v>
      </c>
      <c r="LY15" s="23">
        <v>513</v>
      </c>
      <c r="LZ15" s="23">
        <v>230</v>
      </c>
      <c r="MA15" s="23">
        <v>255</v>
      </c>
      <c r="MB15" s="23">
        <v>605</v>
      </c>
      <c r="MC15" s="64">
        <f t="shared" si="59"/>
        <v>6522</v>
      </c>
      <c r="MD15" s="23">
        <v>587</v>
      </c>
      <c r="ME15" s="23">
        <v>423</v>
      </c>
      <c r="MF15" s="23">
        <v>535</v>
      </c>
      <c r="MG15" s="23">
        <v>463</v>
      </c>
      <c r="MH15" s="23">
        <v>442</v>
      </c>
      <c r="MI15" s="23">
        <v>360</v>
      </c>
      <c r="MJ15" s="23">
        <v>413</v>
      </c>
      <c r="MK15" s="23"/>
      <c r="ML15" s="23"/>
      <c r="MM15" s="23"/>
      <c r="MN15" s="23"/>
      <c r="MO15" s="23"/>
      <c r="MP15" s="64">
        <f t="shared" si="60"/>
        <v>3223</v>
      </c>
    </row>
    <row r="16" spans="1:354" ht="23.25" thickBot="1" x14ac:dyDescent="0.3">
      <c r="A16" s="189"/>
      <c r="B16" s="191"/>
      <c r="C16" s="12" t="s">
        <v>121</v>
      </c>
      <c r="D16" s="58">
        <v>424</v>
      </c>
      <c r="E16" s="58">
        <v>495</v>
      </c>
      <c r="F16" s="58">
        <v>453</v>
      </c>
      <c r="G16" s="58">
        <v>447</v>
      </c>
      <c r="H16" s="58">
        <v>466</v>
      </c>
      <c r="I16" s="58">
        <v>488</v>
      </c>
      <c r="J16" s="58">
        <v>602</v>
      </c>
      <c r="K16" s="58">
        <v>621</v>
      </c>
      <c r="L16" s="58">
        <v>547</v>
      </c>
      <c r="M16" s="58">
        <v>605</v>
      </c>
      <c r="N16" s="58">
        <v>509</v>
      </c>
      <c r="O16" s="58">
        <v>411</v>
      </c>
      <c r="P16" s="63">
        <f t="shared" si="0"/>
        <v>6068</v>
      </c>
      <c r="Q16" s="58">
        <v>486</v>
      </c>
      <c r="R16" s="58">
        <v>606</v>
      </c>
      <c r="S16" s="58">
        <v>482</v>
      </c>
      <c r="T16" s="58">
        <v>468</v>
      </c>
      <c r="U16" s="58">
        <v>469</v>
      </c>
      <c r="V16" s="58">
        <v>535</v>
      </c>
      <c r="W16" s="58">
        <v>827</v>
      </c>
      <c r="X16" s="58">
        <v>722</v>
      </c>
      <c r="Y16" s="58">
        <v>652</v>
      </c>
      <c r="Z16" s="58">
        <v>574</v>
      </c>
      <c r="AA16" s="58">
        <v>502</v>
      </c>
      <c r="AB16" s="58">
        <v>467</v>
      </c>
      <c r="AC16" s="63">
        <f t="shared" si="1"/>
        <v>6790</v>
      </c>
      <c r="AD16" s="58">
        <v>669</v>
      </c>
      <c r="AE16" s="58">
        <v>435</v>
      </c>
      <c r="AF16" s="58">
        <v>700</v>
      </c>
      <c r="AG16" s="58">
        <v>614</v>
      </c>
      <c r="AH16" s="58">
        <v>672</v>
      </c>
      <c r="AI16" s="58">
        <v>574</v>
      </c>
      <c r="AJ16" s="58">
        <v>730</v>
      </c>
      <c r="AK16" s="58">
        <v>544</v>
      </c>
      <c r="AL16" s="58">
        <v>529</v>
      </c>
      <c r="AM16" s="58">
        <v>540</v>
      </c>
      <c r="AN16" s="58">
        <v>497</v>
      </c>
      <c r="AO16" s="58">
        <v>420</v>
      </c>
      <c r="AP16" s="64">
        <f t="shared" si="2"/>
        <v>6924</v>
      </c>
      <c r="AQ16" s="58">
        <v>504</v>
      </c>
      <c r="AR16" s="58">
        <v>421</v>
      </c>
      <c r="AS16" s="58">
        <v>567</v>
      </c>
      <c r="AT16" s="58">
        <v>588</v>
      </c>
      <c r="AU16" s="58">
        <v>408</v>
      </c>
      <c r="AV16" s="58">
        <v>483</v>
      </c>
      <c r="AW16" s="58">
        <v>569</v>
      </c>
      <c r="AX16" s="58">
        <v>662</v>
      </c>
      <c r="AY16" s="58">
        <v>727</v>
      </c>
      <c r="AZ16" s="58">
        <v>704</v>
      </c>
      <c r="BA16" s="58">
        <v>533</v>
      </c>
      <c r="BB16" s="58">
        <v>513</v>
      </c>
      <c r="BC16" s="64">
        <f t="shared" si="3"/>
        <v>6679</v>
      </c>
      <c r="BD16" s="58">
        <v>584</v>
      </c>
      <c r="BE16" s="58">
        <v>409</v>
      </c>
      <c r="BF16" s="58">
        <v>530</v>
      </c>
      <c r="BG16" s="58">
        <v>414</v>
      </c>
      <c r="BH16" s="58">
        <v>450</v>
      </c>
      <c r="BI16" s="58">
        <v>412</v>
      </c>
      <c r="BJ16" s="58">
        <v>532</v>
      </c>
      <c r="BK16" s="58">
        <v>670</v>
      </c>
      <c r="BL16" s="58">
        <v>563</v>
      </c>
      <c r="BM16" s="58">
        <v>591</v>
      </c>
      <c r="BN16" s="58">
        <v>399</v>
      </c>
      <c r="BO16" s="58">
        <v>547</v>
      </c>
      <c r="BP16" s="63">
        <f t="shared" si="4"/>
        <v>6101</v>
      </c>
      <c r="BQ16" s="58">
        <v>481</v>
      </c>
      <c r="BR16" s="58">
        <v>340</v>
      </c>
      <c r="BS16" s="58">
        <v>532</v>
      </c>
      <c r="BT16" s="58">
        <v>483</v>
      </c>
      <c r="BU16" s="58">
        <v>401</v>
      </c>
      <c r="BV16" s="58">
        <v>517</v>
      </c>
      <c r="BW16" s="58">
        <v>583</v>
      </c>
      <c r="BX16" s="58">
        <v>584</v>
      </c>
      <c r="BY16" s="58">
        <v>581</v>
      </c>
      <c r="BZ16" s="58">
        <v>551</v>
      </c>
      <c r="CA16" s="58">
        <v>458</v>
      </c>
      <c r="CB16" s="58">
        <v>471</v>
      </c>
      <c r="CC16" s="64">
        <f t="shared" si="5"/>
        <v>5982</v>
      </c>
      <c r="CD16" s="58">
        <v>539</v>
      </c>
      <c r="CE16" s="58">
        <v>429</v>
      </c>
      <c r="CF16" s="58">
        <v>647</v>
      </c>
      <c r="CG16" s="58">
        <v>558</v>
      </c>
      <c r="CH16" s="58">
        <v>396</v>
      </c>
      <c r="CI16" s="58">
        <v>550</v>
      </c>
      <c r="CJ16" s="58">
        <v>522</v>
      </c>
      <c r="CK16" s="58">
        <v>545</v>
      </c>
      <c r="CL16" s="58">
        <v>557</v>
      </c>
      <c r="CM16" s="58">
        <v>562</v>
      </c>
      <c r="CN16" s="58">
        <v>467</v>
      </c>
      <c r="CO16" s="58">
        <v>484</v>
      </c>
      <c r="CP16" s="64">
        <f t="shared" si="6"/>
        <v>6256</v>
      </c>
      <c r="CQ16" s="58">
        <v>432</v>
      </c>
      <c r="CR16" s="58">
        <v>534</v>
      </c>
      <c r="CS16" s="58">
        <v>531</v>
      </c>
      <c r="CT16" s="58">
        <v>506</v>
      </c>
      <c r="CU16" s="58">
        <v>548</v>
      </c>
      <c r="CV16" s="58">
        <v>451</v>
      </c>
      <c r="CW16" s="58">
        <v>244</v>
      </c>
      <c r="CX16" s="58">
        <v>318</v>
      </c>
      <c r="CY16" s="58">
        <v>732</v>
      </c>
      <c r="CZ16" s="58">
        <v>450</v>
      </c>
      <c r="DA16" s="58">
        <v>579</v>
      </c>
      <c r="DB16" s="58">
        <v>465</v>
      </c>
      <c r="DC16" s="64">
        <f t="shared" si="41"/>
        <v>5790</v>
      </c>
      <c r="DD16" s="58">
        <v>530</v>
      </c>
      <c r="DE16" s="58">
        <v>448</v>
      </c>
      <c r="DF16" s="58">
        <v>483</v>
      </c>
      <c r="DG16" s="58">
        <v>390</v>
      </c>
      <c r="DH16" s="58">
        <v>424</v>
      </c>
      <c r="DI16" s="58">
        <v>485</v>
      </c>
      <c r="DJ16" s="58">
        <v>503</v>
      </c>
      <c r="DK16" s="58">
        <v>664</v>
      </c>
      <c r="DL16" s="58">
        <v>474</v>
      </c>
      <c r="DM16" s="58">
        <v>624</v>
      </c>
      <c r="DN16" s="58">
        <v>470</v>
      </c>
      <c r="DO16" s="58">
        <v>449</v>
      </c>
      <c r="DP16" s="64">
        <f t="shared" si="42"/>
        <v>5944</v>
      </c>
      <c r="DQ16" s="58">
        <v>471</v>
      </c>
      <c r="DR16" s="58">
        <v>535</v>
      </c>
      <c r="DS16" s="58">
        <v>533</v>
      </c>
      <c r="DT16" s="58">
        <v>475</v>
      </c>
      <c r="DU16" s="58">
        <v>446</v>
      </c>
      <c r="DV16" s="58">
        <v>501</v>
      </c>
      <c r="DW16" s="58">
        <v>530</v>
      </c>
      <c r="DX16" s="58">
        <v>711</v>
      </c>
      <c r="DY16" s="58">
        <v>538</v>
      </c>
      <c r="DZ16" s="58">
        <v>618</v>
      </c>
      <c r="EA16" s="58">
        <v>499</v>
      </c>
      <c r="EB16" s="58">
        <v>491</v>
      </c>
      <c r="EC16" s="64">
        <f t="shared" si="43"/>
        <v>6348</v>
      </c>
      <c r="ED16" s="58">
        <v>615</v>
      </c>
      <c r="EE16" s="58">
        <v>407</v>
      </c>
      <c r="EF16" s="58">
        <v>521</v>
      </c>
      <c r="EG16" s="58">
        <v>447</v>
      </c>
      <c r="EH16" s="58">
        <v>452</v>
      </c>
      <c r="EI16" s="58">
        <v>505</v>
      </c>
      <c r="EJ16" s="58">
        <v>612</v>
      </c>
      <c r="EK16" s="58">
        <v>586</v>
      </c>
      <c r="EL16" s="58">
        <v>619</v>
      </c>
      <c r="EM16" s="58">
        <v>670</v>
      </c>
      <c r="EN16" s="58">
        <v>494</v>
      </c>
      <c r="EO16" s="58">
        <v>508</v>
      </c>
      <c r="EP16" s="64">
        <f t="shared" si="44"/>
        <v>6436</v>
      </c>
      <c r="EQ16" s="58">
        <v>534</v>
      </c>
      <c r="ER16" s="58">
        <v>503</v>
      </c>
      <c r="ES16" s="58">
        <v>523</v>
      </c>
      <c r="ET16" s="58">
        <v>479</v>
      </c>
      <c r="EU16" s="58">
        <v>418</v>
      </c>
      <c r="EV16" s="58">
        <v>597</v>
      </c>
      <c r="EW16" s="58">
        <v>581</v>
      </c>
      <c r="EX16" s="58">
        <v>657</v>
      </c>
      <c r="EY16" s="58">
        <v>634</v>
      </c>
      <c r="EZ16" s="58">
        <v>506</v>
      </c>
      <c r="FA16" s="58">
        <v>507</v>
      </c>
      <c r="FB16" s="58">
        <v>523</v>
      </c>
      <c r="FC16" s="64">
        <f t="shared" si="45"/>
        <v>6462</v>
      </c>
      <c r="FD16" s="58">
        <v>674</v>
      </c>
      <c r="FE16" s="58">
        <v>472</v>
      </c>
      <c r="FF16" s="58">
        <v>438</v>
      </c>
      <c r="FG16" s="58">
        <v>523</v>
      </c>
      <c r="FH16" s="58">
        <v>524</v>
      </c>
      <c r="FI16" s="58">
        <v>567</v>
      </c>
      <c r="FJ16" s="58">
        <v>583</v>
      </c>
      <c r="FK16" s="58">
        <v>563</v>
      </c>
      <c r="FL16" s="58">
        <v>484</v>
      </c>
      <c r="FM16" s="58">
        <v>590</v>
      </c>
      <c r="FN16" s="58">
        <v>389</v>
      </c>
      <c r="FO16" s="58">
        <v>585</v>
      </c>
      <c r="FP16" s="64">
        <f t="shared" si="46"/>
        <v>6392</v>
      </c>
      <c r="FQ16" s="58">
        <v>483</v>
      </c>
      <c r="FR16" s="58">
        <v>465</v>
      </c>
      <c r="FS16" s="58">
        <v>636</v>
      </c>
      <c r="FT16" s="58">
        <v>506</v>
      </c>
      <c r="FU16" s="58">
        <v>517</v>
      </c>
      <c r="FV16" s="58">
        <v>614</v>
      </c>
      <c r="FW16" s="58">
        <v>627</v>
      </c>
      <c r="FX16" s="58">
        <v>555</v>
      </c>
      <c r="FY16" s="58">
        <v>586</v>
      </c>
      <c r="FZ16" s="58">
        <v>632</v>
      </c>
      <c r="GA16" s="58">
        <v>496</v>
      </c>
      <c r="GB16" s="58">
        <v>590</v>
      </c>
      <c r="GC16" s="64">
        <f t="shared" si="47"/>
        <v>6707</v>
      </c>
      <c r="GD16" s="58">
        <v>587</v>
      </c>
      <c r="GE16" s="58">
        <v>457</v>
      </c>
      <c r="GF16" s="58">
        <v>508</v>
      </c>
      <c r="GG16" s="58">
        <v>570</v>
      </c>
      <c r="GH16" s="58">
        <v>519</v>
      </c>
      <c r="GI16" s="58">
        <v>531</v>
      </c>
      <c r="GJ16" s="58">
        <v>567</v>
      </c>
      <c r="GK16" s="58">
        <v>569</v>
      </c>
      <c r="GL16" s="58">
        <v>611</v>
      </c>
      <c r="GM16" s="58">
        <v>543</v>
      </c>
      <c r="GN16" s="58">
        <v>539</v>
      </c>
      <c r="GO16" s="58">
        <v>453</v>
      </c>
      <c r="GP16" s="64">
        <f t="shared" si="48"/>
        <v>6454</v>
      </c>
      <c r="GQ16" s="58">
        <v>516</v>
      </c>
      <c r="GR16" s="58">
        <v>582</v>
      </c>
      <c r="GS16" s="58">
        <v>574</v>
      </c>
      <c r="GT16" s="58">
        <v>495</v>
      </c>
      <c r="GU16" s="58">
        <v>502</v>
      </c>
      <c r="GV16" s="58">
        <v>571</v>
      </c>
      <c r="GW16" s="58">
        <v>547</v>
      </c>
      <c r="GX16" s="58">
        <v>698</v>
      </c>
      <c r="GY16" s="58">
        <v>478</v>
      </c>
      <c r="GZ16" s="58">
        <v>553</v>
      </c>
      <c r="HA16" s="58">
        <v>607</v>
      </c>
      <c r="HB16" s="58">
        <v>559</v>
      </c>
      <c r="HC16" s="64">
        <f t="shared" si="49"/>
        <v>6682</v>
      </c>
      <c r="HD16" s="58">
        <v>506</v>
      </c>
      <c r="HE16" s="58">
        <v>460</v>
      </c>
      <c r="HF16" s="58">
        <v>535</v>
      </c>
      <c r="HG16" s="58">
        <v>558</v>
      </c>
      <c r="HH16" s="58">
        <v>461</v>
      </c>
      <c r="HI16" s="58">
        <v>536</v>
      </c>
      <c r="HJ16" s="58">
        <v>533</v>
      </c>
      <c r="HK16" s="58">
        <v>526</v>
      </c>
      <c r="HL16" s="58">
        <v>545</v>
      </c>
      <c r="HM16" s="58">
        <v>588</v>
      </c>
      <c r="HN16" s="58">
        <v>503</v>
      </c>
      <c r="HO16" s="58">
        <v>523</v>
      </c>
      <c r="HP16" s="64">
        <f t="shared" si="50"/>
        <v>6274</v>
      </c>
      <c r="HQ16" s="58">
        <v>494</v>
      </c>
      <c r="HR16" s="58">
        <v>507</v>
      </c>
      <c r="HS16" s="58">
        <v>555</v>
      </c>
      <c r="HT16" s="58">
        <v>522</v>
      </c>
      <c r="HU16" s="58">
        <v>451</v>
      </c>
      <c r="HV16" s="58">
        <v>523</v>
      </c>
      <c r="HW16" s="58">
        <v>554</v>
      </c>
      <c r="HX16" s="58">
        <v>612</v>
      </c>
      <c r="HY16" s="58">
        <v>604</v>
      </c>
      <c r="HZ16" s="58">
        <v>561</v>
      </c>
      <c r="IA16" s="58">
        <v>552</v>
      </c>
      <c r="IB16" s="58">
        <v>489</v>
      </c>
      <c r="IC16" s="64">
        <f t="shared" si="51"/>
        <v>6424</v>
      </c>
      <c r="ID16" s="58">
        <v>488</v>
      </c>
      <c r="IE16" s="58">
        <v>462</v>
      </c>
      <c r="IF16" s="58">
        <v>504</v>
      </c>
      <c r="IG16" s="58">
        <v>484</v>
      </c>
      <c r="IH16" s="58">
        <v>626</v>
      </c>
      <c r="II16" s="58">
        <v>535</v>
      </c>
      <c r="IJ16" s="58">
        <v>637</v>
      </c>
      <c r="IK16" s="58">
        <v>661</v>
      </c>
      <c r="IL16" s="58">
        <v>407</v>
      </c>
      <c r="IM16" s="58">
        <v>514</v>
      </c>
      <c r="IN16" s="58">
        <v>643</v>
      </c>
      <c r="IO16" s="58">
        <v>531</v>
      </c>
      <c r="IP16" s="64">
        <f t="shared" si="52"/>
        <v>6492</v>
      </c>
      <c r="IQ16" s="58">
        <v>531</v>
      </c>
      <c r="IR16" s="58">
        <v>414</v>
      </c>
      <c r="IS16" s="58">
        <v>576</v>
      </c>
      <c r="IT16" s="58">
        <v>553</v>
      </c>
      <c r="IU16" s="58">
        <v>644</v>
      </c>
      <c r="IV16" s="58">
        <v>619</v>
      </c>
      <c r="IW16" s="58">
        <v>627</v>
      </c>
      <c r="IX16" s="58">
        <v>607</v>
      </c>
      <c r="IY16" s="58">
        <v>537</v>
      </c>
      <c r="IZ16" s="58">
        <v>736</v>
      </c>
      <c r="JA16" s="58">
        <v>611</v>
      </c>
      <c r="JB16" s="58">
        <v>580</v>
      </c>
      <c r="JC16" s="64">
        <f t="shared" si="53"/>
        <v>7035</v>
      </c>
      <c r="JD16" s="58">
        <v>598</v>
      </c>
      <c r="JE16" s="58">
        <v>510</v>
      </c>
      <c r="JF16" s="58">
        <v>553</v>
      </c>
      <c r="JG16" s="58">
        <v>468</v>
      </c>
      <c r="JH16" s="58">
        <v>545</v>
      </c>
      <c r="JI16" s="58">
        <v>528</v>
      </c>
      <c r="JJ16" s="58">
        <v>686</v>
      </c>
      <c r="JK16" s="58">
        <v>603</v>
      </c>
      <c r="JL16" s="58">
        <v>586</v>
      </c>
      <c r="JM16" s="58">
        <v>499</v>
      </c>
      <c r="JN16" s="58">
        <v>561</v>
      </c>
      <c r="JO16" s="58">
        <v>612</v>
      </c>
      <c r="JP16" s="64">
        <f t="shared" si="54"/>
        <v>6749</v>
      </c>
      <c r="JQ16" s="58">
        <v>545</v>
      </c>
      <c r="JR16" s="58">
        <v>410</v>
      </c>
      <c r="JS16" s="58">
        <v>345</v>
      </c>
      <c r="JT16" s="58">
        <v>355</v>
      </c>
      <c r="JU16" s="58">
        <v>336</v>
      </c>
      <c r="JV16" s="58">
        <v>608</v>
      </c>
      <c r="JW16" s="58">
        <v>529</v>
      </c>
      <c r="JX16" s="58">
        <v>431</v>
      </c>
      <c r="JY16" s="58">
        <v>469</v>
      </c>
      <c r="JZ16" s="58">
        <v>473</v>
      </c>
      <c r="KA16" s="58">
        <v>420</v>
      </c>
      <c r="KB16" s="58">
        <v>452</v>
      </c>
      <c r="KC16" s="64">
        <f t="shared" si="55"/>
        <v>5373</v>
      </c>
      <c r="KD16" s="58">
        <v>244</v>
      </c>
      <c r="KE16" s="58">
        <v>322</v>
      </c>
      <c r="KF16" s="58">
        <v>501</v>
      </c>
      <c r="KG16" s="58">
        <v>463</v>
      </c>
      <c r="KH16" s="58">
        <v>439</v>
      </c>
      <c r="KI16" s="58">
        <v>475</v>
      </c>
      <c r="KJ16" s="58">
        <v>403</v>
      </c>
      <c r="KK16" s="58">
        <v>429</v>
      </c>
      <c r="KL16" s="58">
        <v>558</v>
      </c>
      <c r="KM16" s="58">
        <v>478</v>
      </c>
      <c r="KN16" s="58">
        <v>458</v>
      </c>
      <c r="KO16" s="58">
        <v>435</v>
      </c>
      <c r="KP16" s="64">
        <f t="shared" si="56"/>
        <v>5205</v>
      </c>
      <c r="KQ16" s="58">
        <v>393</v>
      </c>
      <c r="KR16" s="58">
        <v>384</v>
      </c>
      <c r="KS16" s="58">
        <v>488</v>
      </c>
      <c r="KT16" s="58">
        <v>365</v>
      </c>
      <c r="KU16" s="58">
        <v>367</v>
      </c>
      <c r="KV16" s="58">
        <v>195</v>
      </c>
      <c r="KW16" s="58">
        <v>268</v>
      </c>
      <c r="KX16" s="58">
        <v>683</v>
      </c>
      <c r="KY16" s="58">
        <v>579</v>
      </c>
      <c r="KZ16" s="58">
        <v>461</v>
      </c>
      <c r="LA16" s="58">
        <v>390</v>
      </c>
      <c r="LB16" s="58">
        <v>370</v>
      </c>
      <c r="LC16" s="64">
        <f t="shared" si="57"/>
        <v>4943</v>
      </c>
      <c r="LD16" s="58">
        <v>384</v>
      </c>
      <c r="LE16" s="58">
        <v>398</v>
      </c>
      <c r="LF16" s="58">
        <v>377</v>
      </c>
      <c r="LG16" s="58">
        <v>321</v>
      </c>
      <c r="LH16" s="58">
        <v>562</v>
      </c>
      <c r="LI16" s="58">
        <v>454</v>
      </c>
      <c r="LJ16" s="58">
        <v>384</v>
      </c>
      <c r="LK16" s="58">
        <v>495</v>
      </c>
      <c r="LL16" s="58">
        <v>489</v>
      </c>
      <c r="LM16" s="58">
        <v>397</v>
      </c>
      <c r="LN16" s="58">
        <v>452</v>
      </c>
      <c r="LO16" s="58">
        <v>373</v>
      </c>
      <c r="LP16" s="64">
        <f t="shared" si="58"/>
        <v>5086</v>
      </c>
      <c r="LQ16" s="58">
        <v>444</v>
      </c>
      <c r="LR16" s="58">
        <v>379</v>
      </c>
      <c r="LS16" s="58">
        <v>554</v>
      </c>
      <c r="LT16" s="58">
        <v>448</v>
      </c>
      <c r="LU16" s="58">
        <v>458</v>
      </c>
      <c r="LV16" s="58">
        <v>377</v>
      </c>
      <c r="LW16" s="58">
        <v>446</v>
      </c>
      <c r="LX16" s="58">
        <v>417</v>
      </c>
      <c r="LY16" s="58">
        <v>320</v>
      </c>
      <c r="LZ16" s="58">
        <v>9</v>
      </c>
      <c r="MA16" s="58">
        <v>22</v>
      </c>
      <c r="MB16" s="58">
        <v>379</v>
      </c>
      <c r="MC16" s="64">
        <f t="shared" si="59"/>
        <v>4253</v>
      </c>
      <c r="MD16" s="58">
        <v>527</v>
      </c>
      <c r="ME16" s="58">
        <v>652</v>
      </c>
      <c r="MF16" s="58">
        <v>543</v>
      </c>
      <c r="MG16" s="58">
        <v>499</v>
      </c>
      <c r="MH16" s="58">
        <v>453</v>
      </c>
      <c r="MI16" s="58">
        <v>324</v>
      </c>
      <c r="MJ16" s="58">
        <v>364</v>
      </c>
      <c r="MK16" s="58"/>
      <c r="ML16" s="58"/>
      <c r="MM16" s="58"/>
      <c r="MN16" s="58"/>
      <c r="MO16" s="58"/>
      <c r="MP16" s="64">
        <f t="shared" si="60"/>
        <v>3362</v>
      </c>
    </row>
    <row r="17" spans="1:354" ht="13.5" thickBot="1" x14ac:dyDescent="0.3">
      <c r="A17" s="189"/>
      <c r="B17" s="191"/>
      <c r="C17" s="108" t="s">
        <v>122</v>
      </c>
      <c r="D17" s="58">
        <v>616</v>
      </c>
      <c r="E17" s="58">
        <v>695</v>
      </c>
      <c r="F17" s="58">
        <v>685</v>
      </c>
      <c r="G17" s="58">
        <v>312</v>
      </c>
      <c r="H17" s="58">
        <v>661</v>
      </c>
      <c r="I17" s="58">
        <v>733</v>
      </c>
      <c r="J17" s="58">
        <v>711</v>
      </c>
      <c r="K17" s="58">
        <v>814</v>
      </c>
      <c r="L17" s="58">
        <v>772</v>
      </c>
      <c r="M17" s="58">
        <v>706</v>
      </c>
      <c r="N17" s="58">
        <v>672</v>
      </c>
      <c r="O17" s="58">
        <v>611</v>
      </c>
      <c r="P17" s="92">
        <f t="shared" si="0"/>
        <v>7988</v>
      </c>
      <c r="Q17" s="58">
        <v>695</v>
      </c>
      <c r="R17" s="58">
        <v>731</v>
      </c>
      <c r="S17" s="58">
        <v>713</v>
      </c>
      <c r="T17" s="58">
        <v>587</v>
      </c>
      <c r="U17" s="58">
        <v>683</v>
      </c>
      <c r="V17" s="58">
        <v>667</v>
      </c>
      <c r="W17" s="58">
        <v>744</v>
      </c>
      <c r="X17" s="58">
        <v>779</v>
      </c>
      <c r="Y17" s="58">
        <v>764</v>
      </c>
      <c r="Z17" s="58">
        <v>721</v>
      </c>
      <c r="AA17" s="58">
        <v>634</v>
      </c>
      <c r="AB17" s="58">
        <v>520</v>
      </c>
      <c r="AC17" s="92">
        <f t="shared" si="1"/>
        <v>8238</v>
      </c>
      <c r="AD17" s="58">
        <v>816</v>
      </c>
      <c r="AE17" s="58">
        <v>470</v>
      </c>
      <c r="AF17" s="58">
        <v>478</v>
      </c>
      <c r="AG17" s="58">
        <v>474</v>
      </c>
      <c r="AH17" s="58">
        <v>592</v>
      </c>
      <c r="AI17" s="58">
        <v>557</v>
      </c>
      <c r="AJ17" s="58">
        <v>515</v>
      </c>
      <c r="AK17" s="58">
        <v>521</v>
      </c>
      <c r="AL17" s="58">
        <v>501</v>
      </c>
      <c r="AM17" s="58">
        <v>519</v>
      </c>
      <c r="AN17" s="58">
        <v>297</v>
      </c>
      <c r="AO17" s="58">
        <v>283</v>
      </c>
      <c r="AP17" s="75">
        <f t="shared" si="2"/>
        <v>6023</v>
      </c>
      <c r="AQ17" s="58">
        <v>348</v>
      </c>
      <c r="AR17" s="58">
        <v>222</v>
      </c>
      <c r="AS17" s="58">
        <v>196</v>
      </c>
      <c r="AT17" s="58">
        <v>255</v>
      </c>
      <c r="AU17" s="58">
        <v>201</v>
      </c>
      <c r="AV17" s="58">
        <v>216</v>
      </c>
      <c r="AW17" s="58">
        <v>285</v>
      </c>
      <c r="AX17" s="58">
        <v>302</v>
      </c>
      <c r="AY17" s="58">
        <v>271</v>
      </c>
      <c r="AZ17" s="58">
        <v>287</v>
      </c>
      <c r="BA17" s="58">
        <v>248</v>
      </c>
      <c r="BB17" s="58">
        <v>205</v>
      </c>
      <c r="BC17" s="75">
        <f t="shared" si="3"/>
        <v>3036</v>
      </c>
      <c r="BD17" s="58">
        <v>277</v>
      </c>
      <c r="BE17" s="58">
        <v>161</v>
      </c>
      <c r="BF17" s="58">
        <v>208</v>
      </c>
      <c r="BG17" s="58">
        <v>202</v>
      </c>
      <c r="BH17" s="58">
        <v>217</v>
      </c>
      <c r="BI17" s="58">
        <v>241</v>
      </c>
      <c r="BJ17" s="58">
        <v>283</v>
      </c>
      <c r="BK17" s="58">
        <v>253</v>
      </c>
      <c r="BL17" s="58">
        <v>270</v>
      </c>
      <c r="BM17" s="58">
        <v>270</v>
      </c>
      <c r="BN17" s="58">
        <v>150</v>
      </c>
      <c r="BO17" s="58">
        <v>234</v>
      </c>
      <c r="BP17" s="92">
        <f t="shared" si="4"/>
        <v>2766</v>
      </c>
      <c r="BQ17" s="58">
        <v>223</v>
      </c>
      <c r="BR17" s="58">
        <v>139</v>
      </c>
      <c r="BS17" s="58">
        <v>259</v>
      </c>
      <c r="BT17" s="58">
        <v>206</v>
      </c>
      <c r="BU17" s="58">
        <v>212</v>
      </c>
      <c r="BV17" s="58">
        <v>200</v>
      </c>
      <c r="BW17" s="58">
        <v>307</v>
      </c>
      <c r="BX17" s="58">
        <v>263</v>
      </c>
      <c r="BY17" s="58">
        <v>245</v>
      </c>
      <c r="BZ17" s="58">
        <v>261</v>
      </c>
      <c r="CA17" s="58">
        <v>257</v>
      </c>
      <c r="CB17" s="58">
        <v>234</v>
      </c>
      <c r="CC17" s="75">
        <f t="shared" si="5"/>
        <v>2806</v>
      </c>
      <c r="CD17" s="58">
        <v>191</v>
      </c>
      <c r="CE17" s="58">
        <v>203</v>
      </c>
      <c r="CF17" s="58">
        <v>249</v>
      </c>
      <c r="CG17" s="58">
        <v>251</v>
      </c>
      <c r="CH17" s="58">
        <v>195</v>
      </c>
      <c r="CI17" s="58">
        <v>190</v>
      </c>
      <c r="CJ17" s="58">
        <v>189</v>
      </c>
      <c r="CK17" s="58">
        <v>189</v>
      </c>
      <c r="CL17" s="58">
        <v>205</v>
      </c>
      <c r="CM17" s="58">
        <v>225</v>
      </c>
      <c r="CN17" s="58">
        <v>165</v>
      </c>
      <c r="CO17" s="58">
        <v>148</v>
      </c>
      <c r="CP17" s="75">
        <f t="shared" si="6"/>
        <v>2400</v>
      </c>
      <c r="CQ17" s="58">
        <v>204</v>
      </c>
      <c r="CR17" s="58">
        <v>214</v>
      </c>
      <c r="CS17" s="58">
        <v>197</v>
      </c>
      <c r="CT17" s="58">
        <v>183</v>
      </c>
      <c r="CU17" s="58">
        <v>207</v>
      </c>
      <c r="CV17" s="58">
        <v>204</v>
      </c>
      <c r="CW17" s="58">
        <v>150</v>
      </c>
      <c r="CX17" s="58">
        <v>234</v>
      </c>
      <c r="CY17" s="58">
        <v>203</v>
      </c>
      <c r="CZ17" s="58">
        <v>223</v>
      </c>
      <c r="DA17" s="58">
        <v>587</v>
      </c>
      <c r="DB17" s="58">
        <v>576</v>
      </c>
      <c r="DC17" s="75">
        <f t="shared" si="41"/>
        <v>3182</v>
      </c>
      <c r="DD17" s="58">
        <v>705</v>
      </c>
      <c r="DE17" s="58">
        <v>646</v>
      </c>
      <c r="DF17" s="58">
        <v>649</v>
      </c>
      <c r="DG17" s="58">
        <v>587</v>
      </c>
      <c r="DH17" s="58">
        <v>621</v>
      </c>
      <c r="DI17" s="58">
        <v>608</v>
      </c>
      <c r="DJ17" s="58">
        <v>788</v>
      </c>
      <c r="DK17" s="58">
        <v>776</v>
      </c>
      <c r="DL17" s="58">
        <v>707</v>
      </c>
      <c r="DM17" s="58">
        <v>654</v>
      </c>
      <c r="DN17" s="58">
        <v>619</v>
      </c>
      <c r="DO17" s="58">
        <v>557</v>
      </c>
      <c r="DP17" s="75">
        <f t="shared" si="42"/>
        <v>7917</v>
      </c>
      <c r="DQ17" s="58">
        <v>701</v>
      </c>
      <c r="DR17" s="58">
        <v>705</v>
      </c>
      <c r="DS17" s="58">
        <v>645</v>
      </c>
      <c r="DT17" s="58">
        <v>678</v>
      </c>
      <c r="DU17" s="58">
        <v>687</v>
      </c>
      <c r="DV17" s="58">
        <v>684</v>
      </c>
      <c r="DW17" s="58">
        <v>803</v>
      </c>
      <c r="DX17" s="58">
        <v>818</v>
      </c>
      <c r="DY17" s="58">
        <v>690</v>
      </c>
      <c r="DZ17" s="58">
        <v>722</v>
      </c>
      <c r="EA17" s="58">
        <v>694</v>
      </c>
      <c r="EB17" s="58">
        <v>598</v>
      </c>
      <c r="EC17" s="75">
        <f t="shared" si="43"/>
        <v>8425</v>
      </c>
      <c r="ED17" s="58">
        <v>831</v>
      </c>
      <c r="EE17" s="58">
        <v>573</v>
      </c>
      <c r="EF17" s="58">
        <v>795</v>
      </c>
      <c r="EG17" s="58">
        <v>736</v>
      </c>
      <c r="EH17" s="58">
        <v>755</v>
      </c>
      <c r="EI17" s="58">
        <v>739</v>
      </c>
      <c r="EJ17" s="58">
        <v>971</v>
      </c>
      <c r="EK17" s="58">
        <v>921</v>
      </c>
      <c r="EL17" s="58">
        <v>862</v>
      </c>
      <c r="EM17" s="58">
        <v>881</v>
      </c>
      <c r="EN17" s="58">
        <v>658</v>
      </c>
      <c r="EO17" s="58">
        <v>752</v>
      </c>
      <c r="EP17" s="75">
        <f t="shared" si="44"/>
        <v>9474</v>
      </c>
      <c r="EQ17" s="58">
        <v>825</v>
      </c>
      <c r="ER17" s="58">
        <v>743</v>
      </c>
      <c r="ES17" s="58">
        <v>891</v>
      </c>
      <c r="ET17" s="58">
        <v>662</v>
      </c>
      <c r="EU17" s="58">
        <v>805</v>
      </c>
      <c r="EV17" s="58">
        <v>865</v>
      </c>
      <c r="EW17" s="58">
        <v>958</v>
      </c>
      <c r="EX17" s="58">
        <v>939</v>
      </c>
      <c r="EY17" s="58">
        <v>888</v>
      </c>
      <c r="EZ17" s="58">
        <v>910</v>
      </c>
      <c r="FA17" s="58">
        <v>834</v>
      </c>
      <c r="FB17" s="58">
        <v>791</v>
      </c>
      <c r="FC17" s="75">
        <f t="shared" si="45"/>
        <v>10111</v>
      </c>
      <c r="FD17" s="58">
        <v>1130</v>
      </c>
      <c r="FE17" s="58">
        <v>801</v>
      </c>
      <c r="FF17" s="58">
        <v>927</v>
      </c>
      <c r="FG17" s="58">
        <v>844</v>
      </c>
      <c r="FH17" s="58">
        <v>986</v>
      </c>
      <c r="FI17" s="58">
        <v>813</v>
      </c>
      <c r="FJ17" s="58">
        <v>913</v>
      </c>
      <c r="FK17" s="58">
        <v>825</v>
      </c>
      <c r="FL17" s="58">
        <v>974</v>
      </c>
      <c r="FM17" s="58">
        <v>883</v>
      </c>
      <c r="FN17" s="58">
        <v>706</v>
      </c>
      <c r="FO17" s="58">
        <v>779</v>
      </c>
      <c r="FP17" s="75">
        <f t="shared" si="46"/>
        <v>10581</v>
      </c>
      <c r="FQ17" s="58">
        <v>876</v>
      </c>
      <c r="FR17" s="58">
        <v>691</v>
      </c>
      <c r="FS17" s="58">
        <v>829</v>
      </c>
      <c r="FT17" s="58">
        <v>765</v>
      </c>
      <c r="FU17" s="58">
        <v>755</v>
      </c>
      <c r="FV17" s="58">
        <v>825</v>
      </c>
      <c r="FW17" s="58">
        <v>951</v>
      </c>
      <c r="FX17" s="58">
        <v>837</v>
      </c>
      <c r="FY17" s="58">
        <v>789</v>
      </c>
      <c r="FZ17" s="58">
        <v>813</v>
      </c>
      <c r="GA17" s="58">
        <v>703</v>
      </c>
      <c r="GB17" s="58">
        <v>838</v>
      </c>
      <c r="GC17" s="75">
        <f t="shared" si="47"/>
        <v>9672</v>
      </c>
      <c r="GD17" s="58">
        <v>762</v>
      </c>
      <c r="GE17" s="58">
        <v>727</v>
      </c>
      <c r="GF17" s="58">
        <v>874</v>
      </c>
      <c r="GG17" s="58">
        <v>798</v>
      </c>
      <c r="GH17" s="58">
        <v>749</v>
      </c>
      <c r="GI17" s="58">
        <v>777</v>
      </c>
      <c r="GJ17" s="58">
        <v>878</v>
      </c>
      <c r="GK17" s="58">
        <v>860</v>
      </c>
      <c r="GL17" s="58">
        <v>962</v>
      </c>
      <c r="GM17" s="58">
        <v>843</v>
      </c>
      <c r="GN17" s="58">
        <v>833</v>
      </c>
      <c r="GO17" s="58">
        <v>706</v>
      </c>
      <c r="GP17" s="75">
        <f t="shared" si="48"/>
        <v>9769</v>
      </c>
      <c r="GQ17" s="58">
        <v>813</v>
      </c>
      <c r="GR17" s="58">
        <v>765</v>
      </c>
      <c r="GS17" s="58">
        <v>853</v>
      </c>
      <c r="GT17" s="58">
        <v>722</v>
      </c>
      <c r="GU17" s="58">
        <v>856</v>
      </c>
      <c r="GV17" s="58">
        <v>919</v>
      </c>
      <c r="GW17" s="58">
        <v>870</v>
      </c>
      <c r="GX17" s="58">
        <v>1042</v>
      </c>
      <c r="GY17" s="58">
        <v>919</v>
      </c>
      <c r="GZ17" s="58">
        <v>838</v>
      </c>
      <c r="HA17" s="58">
        <v>852</v>
      </c>
      <c r="HB17" s="58">
        <v>866</v>
      </c>
      <c r="HC17" s="75">
        <f t="shared" si="49"/>
        <v>10315</v>
      </c>
      <c r="HD17" s="58">
        <v>744</v>
      </c>
      <c r="HE17" s="58">
        <v>710</v>
      </c>
      <c r="HF17" s="58">
        <v>904</v>
      </c>
      <c r="HG17" s="58">
        <v>777</v>
      </c>
      <c r="HH17" s="58">
        <v>757</v>
      </c>
      <c r="HI17" s="58">
        <v>827</v>
      </c>
      <c r="HJ17" s="58">
        <v>787</v>
      </c>
      <c r="HK17" s="58">
        <v>911</v>
      </c>
      <c r="HL17" s="58">
        <v>724</v>
      </c>
      <c r="HM17" s="58">
        <v>882</v>
      </c>
      <c r="HN17" s="58">
        <v>776</v>
      </c>
      <c r="HO17" s="58">
        <v>779</v>
      </c>
      <c r="HP17" s="75">
        <f t="shared" si="50"/>
        <v>9578</v>
      </c>
      <c r="HQ17" s="58">
        <v>765</v>
      </c>
      <c r="HR17" s="58">
        <v>741</v>
      </c>
      <c r="HS17" s="58">
        <v>844</v>
      </c>
      <c r="HT17" s="58">
        <v>759</v>
      </c>
      <c r="HU17" s="58">
        <v>783</v>
      </c>
      <c r="HV17" s="58">
        <v>862</v>
      </c>
      <c r="HW17" s="58">
        <v>914</v>
      </c>
      <c r="HX17" s="58">
        <v>1010</v>
      </c>
      <c r="HY17" s="58">
        <v>1027</v>
      </c>
      <c r="HZ17" s="58">
        <v>1004</v>
      </c>
      <c r="IA17" s="58">
        <v>942</v>
      </c>
      <c r="IB17" s="58">
        <v>1085</v>
      </c>
      <c r="IC17" s="75">
        <f t="shared" si="51"/>
        <v>10736</v>
      </c>
      <c r="ID17" s="58">
        <v>797</v>
      </c>
      <c r="IE17" s="58">
        <v>663</v>
      </c>
      <c r="IF17" s="58">
        <v>829</v>
      </c>
      <c r="IG17" s="58">
        <v>777</v>
      </c>
      <c r="IH17" s="58">
        <v>961</v>
      </c>
      <c r="II17" s="58">
        <v>871</v>
      </c>
      <c r="IJ17" s="58">
        <v>1248</v>
      </c>
      <c r="IK17" s="58">
        <v>1016</v>
      </c>
      <c r="IL17" s="58">
        <v>799</v>
      </c>
      <c r="IM17" s="58">
        <v>1161</v>
      </c>
      <c r="IN17" s="58">
        <v>873</v>
      </c>
      <c r="IO17" s="58">
        <v>889</v>
      </c>
      <c r="IP17" s="75">
        <f t="shared" si="52"/>
        <v>10884</v>
      </c>
      <c r="IQ17" s="58">
        <v>910</v>
      </c>
      <c r="IR17" s="58">
        <v>827</v>
      </c>
      <c r="IS17" s="58">
        <v>874</v>
      </c>
      <c r="IT17" s="58">
        <v>808</v>
      </c>
      <c r="IU17" s="58">
        <v>1022</v>
      </c>
      <c r="IV17" s="58">
        <v>1026</v>
      </c>
      <c r="IW17" s="58">
        <v>1159</v>
      </c>
      <c r="IX17" s="58">
        <v>973</v>
      </c>
      <c r="IY17" s="58">
        <v>1014</v>
      </c>
      <c r="IZ17" s="58">
        <v>1309</v>
      </c>
      <c r="JA17" s="58">
        <v>994</v>
      </c>
      <c r="JB17" s="58">
        <v>875</v>
      </c>
      <c r="JC17" s="75">
        <f t="shared" si="53"/>
        <v>11791</v>
      </c>
      <c r="JD17" s="23">
        <v>972</v>
      </c>
      <c r="JE17" s="23">
        <v>837</v>
      </c>
      <c r="JF17" s="23">
        <v>954</v>
      </c>
      <c r="JG17" s="23">
        <v>964</v>
      </c>
      <c r="JH17" s="23">
        <v>970</v>
      </c>
      <c r="JI17" s="23">
        <v>927</v>
      </c>
      <c r="JJ17" s="23">
        <v>1416</v>
      </c>
      <c r="JK17" s="23">
        <v>972</v>
      </c>
      <c r="JL17" s="23">
        <v>1174</v>
      </c>
      <c r="JM17" s="23">
        <v>884</v>
      </c>
      <c r="JN17" s="23">
        <v>915</v>
      </c>
      <c r="JO17" s="23">
        <v>1255</v>
      </c>
      <c r="JP17" s="75">
        <f t="shared" si="54"/>
        <v>12240</v>
      </c>
      <c r="JQ17" s="23">
        <v>1060</v>
      </c>
      <c r="JR17" s="23">
        <v>946</v>
      </c>
      <c r="JS17" s="23">
        <v>626</v>
      </c>
      <c r="JT17" s="23">
        <v>668</v>
      </c>
      <c r="JU17" s="23">
        <v>1263</v>
      </c>
      <c r="JV17" s="23">
        <v>1113</v>
      </c>
      <c r="JW17" s="23">
        <v>976</v>
      </c>
      <c r="JX17" s="23">
        <v>895</v>
      </c>
      <c r="JY17" s="23">
        <v>870</v>
      </c>
      <c r="JZ17" s="23">
        <v>695</v>
      </c>
      <c r="KA17" s="23">
        <v>772</v>
      </c>
      <c r="KB17" s="23">
        <v>837</v>
      </c>
      <c r="KC17" s="75">
        <f t="shared" si="55"/>
        <v>10721</v>
      </c>
      <c r="KD17" s="23">
        <v>487</v>
      </c>
      <c r="KE17" s="23">
        <v>527</v>
      </c>
      <c r="KF17" s="23">
        <v>832</v>
      </c>
      <c r="KG17" s="23">
        <v>714</v>
      </c>
      <c r="KH17" s="23">
        <v>811</v>
      </c>
      <c r="KI17" s="23">
        <v>901</v>
      </c>
      <c r="KJ17" s="23">
        <v>678</v>
      </c>
      <c r="KK17" s="23">
        <v>753</v>
      </c>
      <c r="KL17" s="23">
        <v>1073</v>
      </c>
      <c r="KM17" s="23">
        <v>863</v>
      </c>
      <c r="KN17" s="23">
        <v>831</v>
      </c>
      <c r="KO17" s="23">
        <v>837</v>
      </c>
      <c r="KP17" s="75">
        <f t="shared" si="56"/>
        <v>9307</v>
      </c>
      <c r="KQ17" s="23">
        <v>660</v>
      </c>
      <c r="KR17" s="23">
        <v>783</v>
      </c>
      <c r="KS17" s="23">
        <v>943</v>
      </c>
      <c r="KT17" s="23">
        <v>779</v>
      </c>
      <c r="KU17" s="23">
        <v>713</v>
      </c>
      <c r="KV17" s="23">
        <v>313</v>
      </c>
      <c r="KW17" s="23">
        <v>269</v>
      </c>
      <c r="KX17" s="23">
        <v>1158</v>
      </c>
      <c r="KY17" s="23">
        <v>973</v>
      </c>
      <c r="KZ17" s="23">
        <v>685</v>
      </c>
      <c r="LA17" s="23">
        <v>841</v>
      </c>
      <c r="LB17" s="23">
        <v>843</v>
      </c>
      <c r="LC17" s="75">
        <f t="shared" si="57"/>
        <v>8960</v>
      </c>
      <c r="LD17" s="23">
        <v>506</v>
      </c>
      <c r="LE17" s="23">
        <v>418</v>
      </c>
      <c r="LF17" s="23">
        <v>687</v>
      </c>
      <c r="LG17" s="23">
        <v>504</v>
      </c>
      <c r="LH17" s="23">
        <v>996</v>
      </c>
      <c r="LI17" s="23">
        <v>733</v>
      </c>
      <c r="LJ17" s="23">
        <v>877</v>
      </c>
      <c r="LK17" s="23">
        <v>1039</v>
      </c>
      <c r="LL17" s="23">
        <v>765</v>
      </c>
      <c r="LM17" s="23">
        <v>869</v>
      </c>
      <c r="LN17" s="23">
        <v>830</v>
      </c>
      <c r="LO17" s="23">
        <v>740</v>
      </c>
      <c r="LP17" s="75">
        <f t="shared" si="58"/>
        <v>8964</v>
      </c>
      <c r="LQ17" s="23">
        <v>732</v>
      </c>
      <c r="LR17" s="23">
        <v>493</v>
      </c>
      <c r="LS17" s="23">
        <v>777</v>
      </c>
      <c r="LT17" s="23">
        <v>821</v>
      </c>
      <c r="LU17" s="23">
        <v>815</v>
      </c>
      <c r="LV17" s="23">
        <v>656</v>
      </c>
      <c r="LW17" s="23">
        <v>881</v>
      </c>
      <c r="LX17" s="23">
        <v>811</v>
      </c>
      <c r="LY17" s="23">
        <v>780</v>
      </c>
      <c r="LZ17" s="23">
        <v>409</v>
      </c>
      <c r="MA17" s="23">
        <v>394</v>
      </c>
      <c r="MB17" s="23">
        <v>976</v>
      </c>
      <c r="MC17" s="75">
        <f t="shared" si="59"/>
        <v>8545</v>
      </c>
      <c r="MD17" s="23">
        <v>837</v>
      </c>
      <c r="ME17" s="23">
        <v>627</v>
      </c>
      <c r="MF17" s="23">
        <v>648</v>
      </c>
      <c r="MG17" s="23">
        <v>726</v>
      </c>
      <c r="MH17" s="23">
        <v>633</v>
      </c>
      <c r="MI17" s="23">
        <v>604</v>
      </c>
      <c r="MJ17" s="23">
        <v>728</v>
      </c>
      <c r="MK17" s="23"/>
      <c r="ML17" s="23"/>
      <c r="MM17" s="23"/>
      <c r="MN17" s="23"/>
      <c r="MO17" s="23"/>
      <c r="MP17" s="75">
        <f t="shared" si="60"/>
        <v>4803</v>
      </c>
    </row>
    <row r="18" spans="1:354" ht="34.5" thickBot="1" x14ac:dyDescent="0.3">
      <c r="A18" s="189"/>
      <c r="B18" s="191"/>
      <c r="C18" s="13" t="s">
        <v>36</v>
      </c>
      <c r="D18" s="79">
        <f>SUM(D12:D17)</f>
        <v>3196</v>
      </c>
      <c r="E18" s="79">
        <f t="shared" ref="E18:O18" si="61">SUM(E12:E17)</f>
        <v>3308</v>
      </c>
      <c r="F18" s="79">
        <f t="shared" si="61"/>
        <v>3439</v>
      </c>
      <c r="G18" s="79">
        <f t="shared" si="61"/>
        <v>3126</v>
      </c>
      <c r="H18" s="79">
        <f t="shared" si="61"/>
        <v>3536</v>
      </c>
      <c r="I18" s="79">
        <f t="shared" si="61"/>
        <v>3766</v>
      </c>
      <c r="J18" s="79">
        <f t="shared" si="61"/>
        <v>4260</v>
      </c>
      <c r="K18" s="79">
        <f t="shared" si="61"/>
        <v>4300</v>
      </c>
      <c r="L18" s="79">
        <f t="shared" si="61"/>
        <v>3910</v>
      </c>
      <c r="M18" s="79">
        <f t="shared" si="61"/>
        <v>3952</v>
      </c>
      <c r="N18" s="79">
        <f t="shared" si="61"/>
        <v>3395</v>
      </c>
      <c r="O18" s="79">
        <f t="shared" si="61"/>
        <v>3101</v>
      </c>
      <c r="P18" s="77">
        <f t="shared" si="0"/>
        <v>43289</v>
      </c>
      <c r="Q18" s="79">
        <f>SUM(Q12:Q17)</f>
        <v>3528</v>
      </c>
      <c r="R18" s="79">
        <f t="shared" ref="R18:AB18" si="62">SUM(R12:R17)</f>
        <v>3881</v>
      </c>
      <c r="S18" s="79">
        <f t="shared" si="62"/>
        <v>3644</v>
      </c>
      <c r="T18" s="79">
        <f t="shared" si="62"/>
        <v>3187</v>
      </c>
      <c r="U18" s="79">
        <f t="shared" si="62"/>
        <v>3485</v>
      </c>
      <c r="V18" s="79">
        <f t="shared" si="62"/>
        <v>3635</v>
      </c>
      <c r="W18" s="79">
        <f t="shared" si="62"/>
        <v>4616</v>
      </c>
      <c r="X18" s="79">
        <f t="shared" si="62"/>
        <v>4234</v>
      </c>
      <c r="Y18" s="79">
        <f t="shared" si="62"/>
        <v>4056</v>
      </c>
      <c r="Z18" s="79">
        <f t="shared" si="62"/>
        <v>3896</v>
      </c>
      <c r="AA18" s="79">
        <f t="shared" si="62"/>
        <v>3560</v>
      </c>
      <c r="AB18" s="79">
        <f t="shared" si="62"/>
        <v>3047</v>
      </c>
      <c r="AC18" s="77">
        <f t="shared" si="1"/>
        <v>44769</v>
      </c>
      <c r="AD18" s="79">
        <f>SUM(AD12:AD17)</f>
        <v>4395</v>
      </c>
      <c r="AE18" s="79">
        <f t="shared" ref="AE18:CP18" si="63">SUM(AE12:AE17)</f>
        <v>3072</v>
      </c>
      <c r="AF18" s="79">
        <f t="shared" si="63"/>
        <v>3484</v>
      </c>
      <c r="AG18" s="79">
        <f t="shared" si="63"/>
        <v>3032</v>
      </c>
      <c r="AH18" s="79">
        <f t="shared" si="63"/>
        <v>3638</v>
      </c>
      <c r="AI18" s="79">
        <f t="shared" si="63"/>
        <v>3640</v>
      </c>
      <c r="AJ18" s="79">
        <f t="shared" si="63"/>
        <v>4036</v>
      </c>
      <c r="AK18" s="79">
        <f t="shared" si="63"/>
        <v>4035</v>
      </c>
      <c r="AL18" s="79">
        <f t="shared" si="63"/>
        <v>3575</v>
      </c>
      <c r="AM18" s="79">
        <f t="shared" si="63"/>
        <v>4072</v>
      </c>
      <c r="AN18" s="79">
        <f t="shared" si="63"/>
        <v>3091</v>
      </c>
      <c r="AO18" s="79">
        <f t="shared" si="63"/>
        <v>2620</v>
      </c>
      <c r="AP18" s="113">
        <f t="shared" si="63"/>
        <v>42690</v>
      </c>
      <c r="AQ18" s="79">
        <f t="shared" si="63"/>
        <v>3543</v>
      </c>
      <c r="AR18" s="79">
        <f t="shared" si="63"/>
        <v>2522</v>
      </c>
      <c r="AS18" s="79">
        <f t="shared" si="63"/>
        <v>3105</v>
      </c>
      <c r="AT18" s="79">
        <f t="shared" si="63"/>
        <v>3267</v>
      </c>
      <c r="AU18" s="79">
        <f t="shared" si="63"/>
        <v>2803</v>
      </c>
      <c r="AV18" s="79">
        <f t="shared" si="63"/>
        <v>2665</v>
      </c>
      <c r="AW18" s="79">
        <f t="shared" si="63"/>
        <v>3397</v>
      </c>
      <c r="AX18" s="79">
        <f t="shared" si="63"/>
        <v>3479</v>
      </c>
      <c r="AY18" s="79">
        <f t="shared" si="63"/>
        <v>3720</v>
      </c>
      <c r="AZ18" s="79">
        <f t="shared" si="63"/>
        <v>4051</v>
      </c>
      <c r="BA18" s="79">
        <f t="shared" si="63"/>
        <v>3121</v>
      </c>
      <c r="BB18" s="79">
        <f t="shared" si="63"/>
        <v>3192</v>
      </c>
      <c r="BC18" s="113">
        <f t="shared" si="63"/>
        <v>38865</v>
      </c>
      <c r="BD18" s="79">
        <f t="shared" si="63"/>
        <v>3507</v>
      </c>
      <c r="BE18" s="79">
        <f t="shared" si="63"/>
        <v>2291</v>
      </c>
      <c r="BF18" s="79">
        <f t="shared" si="63"/>
        <v>2841</v>
      </c>
      <c r="BG18" s="79">
        <f t="shared" si="63"/>
        <v>2463</v>
      </c>
      <c r="BH18" s="79">
        <f t="shared" si="63"/>
        <v>2869</v>
      </c>
      <c r="BI18" s="79">
        <f t="shared" si="63"/>
        <v>2815</v>
      </c>
      <c r="BJ18" s="79">
        <f t="shared" si="63"/>
        <v>3512</v>
      </c>
      <c r="BK18" s="79">
        <f t="shared" si="63"/>
        <v>3514</v>
      </c>
      <c r="BL18" s="79">
        <f t="shared" si="63"/>
        <v>3266</v>
      </c>
      <c r="BM18" s="79">
        <f t="shared" si="63"/>
        <v>3550</v>
      </c>
      <c r="BN18" s="79">
        <f t="shared" si="63"/>
        <v>2694</v>
      </c>
      <c r="BO18" s="79">
        <f t="shared" si="63"/>
        <v>3211</v>
      </c>
      <c r="BP18" s="79">
        <f t="shared" si="63"/>
        <v>36533</v>
      </c>
      <c r="BQ18" s="79">
        <f t="shared" si="63"/>
        <v>3133</v>
      </c>
      <c r="BR18" s="79">
        <f t="shared" si="63"/>
        <v>2435</v>
      </c>
      <c r="BS18" s="79">
        <f t="shared" si="63"/>
        <v>3249</v>
      </c>
      <c r="BT18" s="79">
        <f t="shared" si="63"/>
        <v>2752</v>
      </c>
      <c r="BU18" s="79">
        <f t="shared" si="63"/>
        <v>2544</v>
      </c>
      <c r="BV18" s="79">
        <f t="shared" si="63"/>
        <v>3244</v>
      </c>
      <c r="BW18" s="79">
        <f t="shared" si="63"/>
        <v>3714</v>
      </c>
      <c r="BX18" s="79">
        <f t="shared" si="63"/>
        <v>3547</v>
      </c>
      <c r="BY18" s="79">
        <f t="shared" si="63"/>
        <v>3425</v>
      </c>
      <c r="BZ18" s="79">
        <f t="shared" si="63"/>
        <v>3414</v>
      </c>
      <c r="CA18" s="79">
        <f t="shared" si="63"/>
        <v>3042</v>
      </c>
      <c r="CB18" s="79">
        <f t="shared" si="63"/>
        <v>3198</v>
      </c>
      <c r="CC18" s="114">
        <f t="shared" si="63"/>
        <v>37697</v>
      </c>
      <c r="CD18" s="79">
        <f t="shared" si="63"/>
        <v>3104</v>
      </c>
      <c r="CE18" s="79">
        <f t="shared" si="63"/>
        <v>2661</v>
      </c>
      <c r="CF18" s="79">
        <f t="shared" si="63"/>
        <v>3824</v>
      </c>
      <c r="CG18" s="79">
        <f t="shared" si="63"/>
        <v>3084</v>
      </c>
      <c r="CH18" s="79">
        <f t="shared" si="63"/>
        <v>2671</v>
      </c>
      <c r="CI18" s="79">
        <f t="shared" si="63"/>
        <v>3259</v>
      </c>
      <c r="CJ18" s="79">
        <f t="shared" si="63"/>
        <v>3261</v>
      </c>
      <c r="CK18" s="79">
        <f t="shared" si="63"/>
        <v>3423</v>
      </c>
      <c r="CL18" s="79">
        <f t="shared" si="63"/>
        <v>3188</v>
      </c>
      <c r="CM18" s="79">
        <f t="shared" si="63"/>
        <v>3375</v>
      </c>
      <c r="CN18" s="79">
        <f t="shared" si="63"/>
        <v>2878</v>
      </c>
      <c r="CO18" s="79">
        <f t="shared" si="63"/>
        <v>2770</v>
      </c>
      <c r="CP18" s="78">
        <f t="shared" si="63"/>
        <v>37498</v>
      </c>
      <c r="CQ18" s="79">
        <f t="shared" ref="CQ18:FB18" si="64">SUM(CQ12:CQ17)</f>
        <v>2887</v>
      </c>
      <c r="CR18" s="79">
        <f t="shared" si="64"/>
        <v>3115</v>
      </c>
      <c r="CS18" s="79">
        <f t="shared" si="64"/>
        <v>3304</v>
      </c>
      <c r="CT18" s="79">
        <f t="shared" si="64"/>
        <v>2788</v>
      </c>
      <c r="CU18" s="79">
        <f t="shared" si="64"/>
        <v>3099</v>
      </c>
      <c r="CV18" s="79">
        <f t="shared" si="64"/>
        <v>3101</v>
      </c>
      <c r="CW18" s="79">
        <f t="shared" si="64"/>
        <v>2555</v>
      </c>
      <c r="CX18" s="79">
        <f t="shared" si="64"/>
        <v>2895</v>
      </c>
      <c r="CY18" s="79">
        <f t="shared" si="64"/>
        <v>3586</v>
      </c>
      <c r="CZ18" s="79">
        <f t="shared" si="64"/>
        <v>3028</v>
      </c>
      <c r="DA18" s="79">
        <f t="shared" si="64"/>
        <v>3562</v>
      </c>
      <c r="DB18" s="79">
        <f t="shared" si="64"/>
        <v>3072</v>
      </c>
      <c r="DC18" s="78">
        <f t="shared" si="64"/>
        <v>36992</v>
      </c>
      <c r="DD18" s="79">
        <f t="shared" si="64"/>
        <v>3701</v>
      </c>
      <c r="DE18" s="79">
        <f t="shared" si="64"/>
        <v>3147</v>
      </c>
      <c r="DF18" s="79">
        <f t="shared" si="64"/>
        <v>3441</v>
      </c>
      <c r="DG18" s="79">
        <f t="shared" si="64"/>
        <v>2905</v>
      </c>
      <c r="DH18" s="79">
        <f t="shared" si="64"/>
        <v>3121</v>
      </c>
      <c r="DI18" s="79">
        <f t="shared" si="64"/>
        <v>3205</v>
      </c>
      <c r="DJ18" s="79">
        <f t="shared" si="64"/>
        <v>3640</v>
      </c>
      <c r="DK18" s="79">
        <f t="shared" si="64"/>
        <v>4178</v>
      </c>
      <c r="DL18" s="79">
        <f t="shared" si="64"/>
        <v>3427</v>
      </c>
      <c r="DM18" s="79">
        <f t="shared" si="64"/>
        <v>3772</v>
      </c>
      <c r="DN18" s="79">
        <f t="shared" si="64"/>
        <v>3423</v>
      </c>
      <c r="DO18" s="79">
        <f t="shared" si="64"/>
        <v>3031</v>
      </c>
      <c r="DP18" s="78">
        <f t="shared" si="64"/>
        <v>40991</v>
      </c>
      <c r="DQ18" s="79">
        <f t="shared" si="64"/>
        <v>3708</v>
      </c>
      <c r="DR18" s="79">
        <f t="shared" si="64"/>
        <v>3430</v>
      </c>
      <c r="DS18" s="79">
        <f t="shared" si="64"/>
        <v>3404</v>
      </c>
      <c r="DT18" s="79">
        <f t="shared" si="64"/>
        <v>3272</v>
      </c>
      <c r="DU18" s="79">
        <f t="shared" si="64"/>
        <v>3365</v>
      </c>
      <c r="DV18" s="79">
        <f t="shared" si="64"/>
        <v>3344</v>
      </c>
      <c r="DW18" s="79">
        <f t="shared" si="64"/>
        <v>3978</v>
      </c>
      <c r="DX18" s="79">
        <f t="shared" si="64"/>
        <v>4328</v>
      </c>
      <c r="DY18" s="79">
        <f t="shared" si="64"/>
        <v>3712</v>
      </c>
      <c r="DZ18" s="79">
        <f t="shared" si="64"/>
        <v>3850</v>
      </c>
      <c r="EA18" s="79">
        <f t="shared" si="64"/>
        <v>3377</v>
      </c>
      <c r="EB18" s="79">
        <f t="shared" si="64"/>
        <v>3031</v>
      </c>
      <c r="EC18" s="78">
        <f t="shared" si="64"/>
        <v>42799</v>
      </c>
      <c r="ED18" s="79">
        <f t="shared" si="64"/>
        <v>4111</v>
      </c>
      <c r="EE18" s="79">
        <f t="shared" si="64"/>
        <v>2791</v>
      </c>
      <c r="EF18" s="79">
        <f t="shared" si="64"/>
        <v>3880</v>
      </c>
      <c r="EG18" s="79">
        <f t="shared" si="64"/>
        <v>3550</v>
      </c>
      <c r="EH18" s="79">
        <f t="shared" si="64"/>
        <v>3268</v>
      </c>
      <c r="EI18" s="79">
        <f t="shared" si="64"/>
        <v>3750</v>
      </c>
      <c r="EJ18" s="79">
        <f t="shared" si="64"/>
        <v>4453</v>
      </c>
      <c r="EK18" s="79">
        <f t="shared" si="64"/>
        <v>4349</v>
      </c>
      <c r="EL18" s="79">
        <f t="shared" si="64"/>
        <v>4354</v>
      </c>
      <c r="EM18" s="79">
        <f t="shared" si="64"/>
        <v>4507</v>
      </c>
      <c r="EN18" s="79">
        <f t="shared" si="64"/>
        <v>3282</v>
      </c>
      <c r="EO18" s="79">
        <f t="shared" si="64"/>
        <v>3805</v>
      </c>
      <c r="EP18" s="78">
        <f t="shared" si="64"/>
        <v>46100</v>
      </c>
      <c r="EQ18" s="79">
        <f t="shared" si="64"/>
        <v>3937</v>
      </c>
      <c r="ER18" s="79">
        <f t="shared" si="64"/>
        <v>3852</v>
      </c>
      <c r="ES18" s="79">
        <f t="shared" si="64"/>
        <v>4124</v>
      </c>
      <c r="ET18" s="79">
        <f t="shared" si="64"/>
        <v>3428</v>
      </c>
      <c r="EU18" s="79">
        <f t="shared" si="64"/>
        <v>3573</v>
      </c>
      <c r="EV18" s="79">
        <f t="shared" si="64"/>
        <v>4161</v>
      </c>
      <c r="EW18" s="79">
        <f t="shared" si="64"/>
        <v>4605</v>
      </c>
      <c r="EX18" s="79">
        <f t="shared" si="64"/>
        <v>4366</v>
      </c>
      <c r="EY18" s="79">
        <f t="shared" si="64"/>
        <v>4337</v>
      </c>
      <c r="EZ18" s="79">
        <f t="shared" si="64"/>
        <v>4108</v>
      </c>
      <c r="FA18" s="79">
        <f t="shared" si="64"/>
        <v>3751</v>
      </c>
      <c r="FB18" s="79">
        <f t="shared" si="64"/>
        <v>4122</v>
      </c>
      <c r="FC18" s="78">
        <f t="shared" ref="FC18:HN18" si="65">SUM(FC12:FC17)</f>
        <v>48364</v>
      </c>
      <c r="FD18" s="79">
        <f t="shared" si="65"/>
        <v>4912</v>
      </c>
      <c r="FE18" s="79">
        <f t="shared" si="65"/>
        <v>3742</v>
      </c>
      <c r="FF18" s="79">
        <f t="shared" si="65"/>
        <v>4155</v>
      </c>
      <c r="FG18" s="79">
        <f t="shared" si="65"/>
        <v>4259</v>
      </c>
      <c r="FH18" s="79">
        <f t="shared" si="65"/>
        <v>4435</v>
      </c>
      <c r="FI18" s="79">
        <f t="shared" si="65"/>
        <v>4233</v>
      </c>
      <c r="FJ18" s="79">
        <f t="shared" si="65"/>
        <v>4224</v>
      </c>
      <c r="FK18" s="79">
        <f t="shared" si="65"/>
        <v>4140</v>
      </c>
      <c r="FL18" s="79">
        <f t="shared" si="65"/>
        <v>4523</v>
      </c>
      <c r="FM18" s="79">
        <f t="shared" si="65"/>
        <v>4514</v>
      </c>
      <c r="FN18" s="79">
        <f t="shared" si="65"/>
        <v>3550</v>
      </c>
      <c r="FO18" s="79">
        <f t="shared" si="65"/>
        <v>3988</v>
      </c>
      <c r="FP18" s="78">
        <f t="shared" si="65"/>
        <v>50675</v>
      </c>
      <c r="FQ18" s="79">
        <f t="shared" si="65"/>
        <v>3885</v>
      </c>
      <c r="FR18" s="79">
        <f t="shared" si="65"/>
        <v>3601</v>
      </c>
      <c r="FS18" s="79">
        <f t="shared" si="65"/>
        <v>4312</v>
      </c>
      <c r="FT18" s="79">
        <f t="shared" si="65"/>
        <v>3825</v>
      </c>
      <c r="FU18" s="79">
        <f t="shared" si="65"/>
        <v>3807</v>
      </c>
      <c r="FV18" s="79">
        <f t="shared" si="65"/>
        <v>4219</v>
      </c>
      <c r="FW18" s="79">
        <f t="shared" si="65"/>
        <v>4145</v>
      </c>
      <c r="FX18" s="79">
        <f t="shared" si="65"/>
        <v>4038</v>
      </c>
      <c r="FY18" s="79">
        <f t="shared" si="65"/>
        <v>4211</v>
      </c>
      <c r="FZ18" s="79">
        <f t="shared" si="65"/>
        <v>4360</v>
      </c>
      <c r="GA18" s="79">
        <f t="shared" si="65"/>
        <v>3891</v>
      </c>
      <c r="GB18" s="79">
        <f t="shared" si="65"/>
        <v>3958</v>
      </c>
      <c r="GC18" s="78">
        <f t="shared" si="65"/>
        <v>48252</v>
      </c>
      <c r="GD18" s="79">
        <f t="shared" si="65"/>
        <v>3916</v>
      </c>
      <c r="GE18" s="79">
        <f t="shared" si="65"/>
        <v>3440</v>
      </c>
      <c r="GF18" s="79">
        <f t="shared" si="65"/>
        <v>4045</v>
      </c>
      <c r="GG18" s="79">
        <f t="shared" si="65"/>
        <v>4083</v>
      </c>
      <c r="GH18" s="79">
        <f t="shared" si="65"/>
        <v>3807</v>
      </c>
      <c r="GI18" s="79">
        <f t="shared" si="65"/>
        <v>4019</v>
      </c>
      <c r="GJ18" s="79">
        <f t="shared" si="65"/>
        <v>4390</v>
      </c>
      <c r="GK18" s="79">
        <f t="shared" si="65"/>
        <v>4511</v>
      </c>
      <c r="GL18" s="79">
        <f t="shared" si="65"/>
        <v>4570</v>
      </c>
      <c r="GM18" s="79">
        <f t="shared" si="65"/>
        <v>4549</v>
      </c>
      <c r="GN18" s="79">
        <f t="shared" si="65"/>
        <v>4265</v>
      </c>
      <c r="GO18" s="79">
        <f t="shared" si="65"/>
        <v>3995</v>
      </c>
      <c r="GP18" s="78">
        <f t="shared" si="65"/>
        <v>49590</v>
      </c>
      <c r="GQ18" s="79">
        <f t="shared" si="65"/>
        <v>4310</v>
      </c>
      <c r="GR18" s="79">
        <f t="shared" si="65"/>
        <v>4262</v>
      </c>
      <c r="GS18" s="79">
        <f t="shared" si="65"/>
        <v>4546</v>
      </c>
      <c r="GT18" s="79">
        <f t="shared" si="65"/>
        <v>4014</v>
      </c>
      <c r="GU18" s="79">
        <f t="shared" si="65"/>
        <v>4246</v>
      </c>
      <c r="GV18" s="79">
        <f t="shared" si="65"/>
        <v>4277</v>
      </c>
      <c r="GW18" s="79">
        <f t="shared" si="65"/>
        <v>4536</v>
      </c>
      <c r="GX18" s="79">
        <f t="shared" si="65"/>
        <v>5298</v>
      </c>
      <c r="GY18" s="79">
        <f t="shared" si="65"/>
        <v>4573</v>
      </c>
      <c r="GZ18" s="79">
        <f t="shared" si="65"/>
        <v>4442</v>
      </c>
      <c r="HA18" s="79">
        <f t="shared" si="65"/>
        <v>4574</v>
      </c>
      <c r="HB18" s="79">
        <f t="shared" si="65"/>
        <v>4774</v>
      </c>
      <c r="HC18" s="78">
        <f t="shared" si="65"/>
        <v>53852</v>
      </c>
      <c r="HD18" s="79">
        <f t="shared" si="65"/>
        <v>4236</v>
      </c>
      <c r="HE18" s="79">
        <f t="shared" si="65"/>
        <v>3913</v>
      </c>
      <c r="HF18" s="79">
        <f t="shared" si="65"/>
        <v>4481</v>
      </c>
      <c r="HG18" s="79">
        <f t="shared" si="65"/>
        <v>4020</v>
      </c>
      <c r="HH18" s="79">
        <f t="shared" si="65"/>
        <v>3951</v>
      </c>
      <c r="HI18" s="79">
        <f t="shared" si="65"/>
        <v>4068</v>
      </c>
      <c r="HJ18" s="79">
        <f t="shared" si="65"/>
        <v>4243</v>
      </c>
      <c r="HK18" s="79">
        <f t="shared" si="65"/>
        <v>4696</v>
      </c>
      <c r="HL18" s="79">
        <f t="shared" si="65"/>
        <v>4009</v>
      </c>
      <c r="HM18" s="79">
        <f t="shared" si="65"/>
        <v>4702</v>
      </c>
      <c r="HN18" s="79">
        <f t="shared" si="65"/>
        <v>3889</v>
      </c>
      <c r="HO18" s="79">
        <f t="shared" ref="HO18:IP18" si="66">SUM(HO12:HO17)</f>
        <v>4188</v>
      </c>
      <c r="HP18" s="78">
        <f t="shared" si="66"/>
        <v>50396</v>
      </c>
      <c r="HQ18" s="79">
        <f t="shared" si="66"/>
        <v>4023</v>
      </c>
      <c r="HR18" s="79">
        <f t="shared" si="66"/>
        <v>3970</v>
      </c>
      <c r="HS18" s="79">
        <f t="shared" si="66"/>
        <v>4279</v>
      </c>
      <c r="HT18" s="79">
        <f t="shared" si="66"/>
        <v>3733</v>
      </c>
      <c r="HU18" s="79">
        <f t="shared" si="66"/>
        <v>3330</v>
      </c>
      <c r="HV18" s="79">
        <f t="shared" si="66"/>
        <v>4160</v>
      </c>
      <c r="HW18" s="79">
        <f t="shared" si="66"/>
        <v>4280</v>
      </c>
      <c r="HX18" s="79">
        <f t="shared" si="66"/>
        <v>4430</v>
      </c>
      <c r="HY18" s="79">
        <f t="shared" si="66"/>
        <v>4519</v>
      </c>
      <c r="HZ18" s="79">
        <f t="shared" si="66"/>
        <v>4555</v>
      </c>
      <c r="IA18" s="79">
        <f t="shared" si="66"/>
        <v>4392</v>
      </c>
      <c r="IB18" s="79">
        <f t="shared" si="66"/>
        <v>4093</v>
      </c>
      <c r="IC18" s="78">
        <f t="shared" si="66"/>
        <v>49764</v>
      </c>
      <c r="ID18" s="79">
        <f t="shared" si="66"/>
        <v>3963</v>
      </c>
      <c r="IE18" s="79">
        <f t="shared" si="66"/>
        <v>3650</v>
      </c>
      <c r="IF18" s="79">
        <f t="shared" si="66"/>
        <v>4252</v>
      </c>
      <c r="IG18" s="79">
        <f t="shared" si="66"/>
        <v>4185</v>
      </c>
      <c r="IH18" s="79">
        <f t="shared" si="66"/>
        <v>4848</v>
      </c>
      <c r="II18" s="79">
        <f t="shared" si="66"/>
        <v>4026</v>
      </c>
      <c r="IJ18" s="79">
        <f t="shared" si="66"/>
        <v>5131</v>
      </c>
      <c r="IK18" s="79">
        <f t="shared" si="66"/>
        <v>5118</v>
      </c>
      <c r="IL18" s="79">
        <f t="shared" si="66"/>
        <v>3767</v>
      </c>
      <c r="IM18" s="79">
        <f t="shared" si="66"/>
        <v>5180</v>
      </c>
      <c r="IN18" s="79">
        <f t="shared" si="66"/>
        <v>4791</v>
      </c>
      <c r="IO18" s="79">
        <f t="shared" si="66"/>
        <v>4402</v>
      </c>
      <c r="IP18" s="78">
        <f t="shared" si="66"/>
        <v>53313</v>
      </c>
      <c r="IQ18" s="79">
        <f t="shared" ref="IQ18:JC18" si="67">SUM(IQ12:IQ17)</f>
        <v>4870</v>
      </c>
      <c r="IR18" s="79">
        <f t="shared" si="67"/>
        <v>3887</v>
      </c>
      <c r="IS18" s="79">
        <f t="shared" si="67"/>
        <v>4584</v>
      </c>
      <c r="IT18" s="79">
        <f t="shared" si="67"/>
        <v>4158</v>
      </c>
      <c r="IU18" s="79">
        <f t="shared" si="67"/>
        <v>5052</v>
      </c>
      <c r="IV18" s="79">
        <f t="shared" si="67"/>
        <v>5067</v>
      </c>
      <c r="IW18" s="79">
        <f t="shared" si="67"/>
        <v>5363</v>
      </c>
      <c r="IX18" s="79">
        <f t="shared" si="67"/>
        <v>4936</v>
      </c>
      <c r="IY18" s="79">
        <f t="shared" si="67"/>
        <v>5016</v>
      </c>
      <c r="IZ18" s="79">
        <f t="shared" si="67"/>
        <v>7068</v>
      </c>
      <c r="JA18" s="79">
        <f t="shared" si="67"/>
        <v>4970</v>
      </c>
      <c r="JB18" s="79">
        <f t="shared" si="67"/>
        <v>4372</v>
      </c>
      <c r="JC18" s="78">
        <f t="shared" si="67"/>
        <v>59343</v>
      </c>
      <c r="JD18" s="79">
        <f t="shared" ref="JD18:JP18" si="68">SUM(JD12:JD17)</f>
        <v>4588</v>
      </c>
      <c r="JE18" s="79">
        <f t="shared" si="68"/>
        <v>4290</v>
      </c>
      <c r="JF18" s="79">
        <f t="shared" si="68"/>
        <v>4743</v>
      </c>
      <c r="JG18" s="79">
        <f t="shared" si="68"/>
        <v>4338</v>
      </c>
      <c r="JH18" s="79">
        <f t="shared" si="68"/>
        <v>4834</v>
      </c>
      <c r="JI18" s="79">
        <f t="shared" si="68"/>
        <v>4384</v>
      </c>
      <c r="JJ18" s="79">
        <f t="shared" si="68"/>
        <v>9632</v>
      </c>
      <c r="JK18" s="79">
        <f t="shared" si="68"/>
        <v>5053</v>
      </c>
      <c r="JL18" s="79">
        <f t="shared" si="68"/>
        <v>5278</v>
      </c>
      <c r="JM18" s="79">
        <f t="shared" si="68"/>
        <v>4591</v>
      </c>
      <c r="JN18" s="79">
        <f t="shared" si="68"/>
        <v>4753</v>
      </c>
      <c r="JO18" s="79">
        <f t="shared" si="68"/>
        <v>5487</v>
      </c>
      <c r="JP18" s="78">
        <f t="shared" si="68"/>
        <v>61971</v>
      </c>
      <c r="JQ18" s="79">
        <f t="shared" ref="JQ18:KC18" si="69">SUM(JQ12:JQ17)</f>
        <v>4934</v>
      </c>
      <c r="JR18" s="79">
        <f t="shared" si="69"/>
        <v>4290</v>
      </c>
      <c r="JS18" s="79">
        <f t="shared" si="69"/>
        <v>2988</v>
      </c>
      <c r="JT18" s="79">
        <f t="shared" si="69"/>
        <v>2735</v>
      </c>
      <c r="JU18" s="79">
        <f t="shared" si="69"/>
        <v>3622</v>
      </c>
      <c r="JV18" s="79">
        <f t="shared" si="69"/>
        <v>4991</v>
      </c>
      <c r="JW18" s="79">
        <f t="shared" si="69"/>
        <v>4626</v>
      </c>
      <c r="JX18" s="79">
        <f t="shared" si="69"/>
        <v>3690</v>
      </c>
      <c r="JY18" s="79">
        <f t="shared" si="69"/>
        <v>4167</v>
      </c>
      <c r="JZ18" s="79">
        <f t="shared" si="69"/>
        <v>4215</v>
      </c>
      <c r="KA18" s="79">
        <f t="shared" si="69"/>
        <v>3529</v>
      </c>
      <c r="KB18" s="79">
        <f t="shared" si="69"/>
        <v>4151</v>
      </c>
      <c r="KC18" s="78">
        <f t="shared" si="69"/>
        <v>47938</v>
      </c>
      <c r="KD18" s="79">
        <f t="shared" ref="KD18:KP18" si="70">SUM(KD12:KD17)</f>
        <v>2366</v>
      </c>
      <c r="KE18" s="79">
        <f t="shared" si="70"/>
        <v>2841</v>
      </c>
      <c r="KF18" s="79">
        <f t="shared" si="70"/>
        <v>4037</v>
      </c>
      <c r="KG18" s="79">
        <f t="shared" si="70"/>
        <v>3499</v>
      </c>
      <c r="KH18" s="79">
        <f t="shared" si="70"/>
        <v>3360</v>
      </c>
      <c r="KI18" s="79">
        <f t="shared" si="70"/>
        <v>3974</v>
      </c>
      <c r="KJ18" s="79">
        <f t="shared" si="70"/>
        <v>3404</v>
      </c>
      <c r="KK18" s="79">
        <f t="shared" si="70"/>
        <v>3691</v>
      </c>
      <c r="KL18" s="79">
        <f t="shared" si="70"/>
        <v>4820</v>
      </c>
      <c r="KM18" s="79">
        <f t="shared" si="70"/>
        <v>4008</v>
      </c>
      <c r="KN18" s="79">
        <f t="shared" si="70"/>
        <v>3971</v>
      </c>
      <c r="KO18" s="79">
        <f t="shared" si="70"/>
        <v>4099</v>
      </c>
      <c r="KP18" s="78">
        <f t="shared" si="70"/>
        <v>44070</v>
      </c>
      <c r="KQ18" s="79">
        <f t="shared" ref="KQ18:LC18" si="71">SUM(KQ12:KQ17)</f>
        <v>3262</v>
      </c>
      <c r="KR18" s="79">
        <f t="shared" si="71"/>
        <v>3377</v>
      </c>
      <c r="KS18" s="79">
        <f t="shared" si="71"/>
        <v>4111</v>
      </c>
      <c r="KT18" s="79">
        <f t="shared" si="71"/>
        <v>3161</v>
      </c>
      <c r="KU18" s="79">
        <f t="shared" si="71"/>
        <v>2915</v>
      </c>
      <c r="KV18" s="79">
        <f t="shared" si="71"/>
        <v>1516</v>
      </c>
      <c r="KW18" s="79">
        <f t="shared" si="71"/>
        <v>1087</v>
      </c>
      <c r="KX18" s="79">
        <f t="shared" si="71"/>
        <v>5676</v>
      </c>
      <c r="KY18" s="79">
        <f t="shared" si="71"/>
        <v>4718</v>
      </c>
      <c r="KZ18" s="79">
        <f t="shared" si="71"/>
        <v>3710</v>
      </c>
      <c r="LA18" s="79">
        <f t="shared" si="71"/>
        <v>3727</v>
      </c>
      <c r="LB18" s="79">
        <f t="shared" si="71"/>
        <v>3388</v>
      </c>
      <c r="LC18" s="78">
        <f t="shared" si="71"/>
        <v>40648</v>
      </c>
      <c r="LD18" s="79">
        <f t="shared" ref="LD18:LP18" si="72">SUM(LD12:LD17)</f>
        <v>2816</v>
      </c>
      <c r="LE18" s="79">
        <f t="shared" si="72"/>
        <v>2292</v>
      </c>
      <c r="LF18" s="79">
        <f t="shared" si="72"/>
        <v>3504</v>
      </c>
      <c r="LG18" s="79">
        <f t="shared" si="72"/>
        <v>2524</v>
      </c>
      <c r="LH18" s="79">
        <f t="shared" si="72"/>
        <v>4823</v>
      </c>
      <c r="LI18" s="79">
        <f t="shared" si="72"/>
        <v>3730</v>
      </c>
      <c r="LJ18" s="79">
        <f t="shared" si="72"/>
        <v>3687</v>
      </c>
      <c r="LK18" s="79">
        <f t="shared" si="72"/>
        <v>4280</v>
      </c>
      <c r="LL18" s="79">
        <f t="shared" si="72"/>
        <v>3650</v>
      </c>
      <c r="LM18" s="79">
        <f t="shared" si="72"/>
        <v>3971</v>
      </c>
      <c r="LN18" s="79">
        <f t="shared" si="72"/>
        <v>4013</v>
      </c>
      <c r="LO18" s="79">
        <f t="shared" si="72"/>
        <v>3469</v>
      </c>
      <c r="LP18" s="78">
        <f t="shared" si="72"/>
        <v>42759</v>
      </c>
      <c r="LQ18" s="79">
        <f t="shared" ref="LQ18:MC18" si="73">SUM(LQ12:LQ17)</f>
        <v>3571</v>
      </c>
      <c r="LR18" s="79">
        <f t="shared" si="73"/>
        <v>2412</v>
      </c>
      <c r="LS18" s="79">
        <f t="shared" si="73"/>
        <v>4306</v>
      </c>
      <c r="LT18" s="79">
        <f t="shared" si="73"/>
        <v>3878</v>
      </c>
      <c r="LU18" s="79">
        <f t="shared" si="73"/>
        <v>4010</v>
      </c>
      <c r="LV18" s="79">
        <f t="shared" si="73"/>
        <v>3380</v>
      </c>
      <c r="LW18" s="79">
        <f t="shared" si="73"/>
        <v>4141</v>
      </c>
      <c r="LX18" s="79">
        <f t="shared" si="73"/>
        <v>3926</v>
      </c>
      <c r="LY18" s="79">
        <f t="shared" si="73"/>
        <v>3475</v>
      </c>
      <c r="LZ18" s="79">
        <f t="shared" si="73"/>
        <v>2437</v>
      </c>
      <c r="MA18" s="79">
        <f t="shared" si="73"/>
        <v>2157</v>
      </c>
      <c r="MB18" s="79">
        <f t="shared" si="73"/>
        <v>3608</v>
      </c>
      <c r="MC18" s="78">
        <f t="shared" si="73"/>
        <v>41301</v>
      </c>
      <c r="MD18" s="79">
        <f t="shared" ref="MD18:MP18" si="74">SUM(MD12:MD17)</f>
        <v>3854</v>
      </c>
      <c r="ME18" s="79">
        <f t="shared" si="74"/>
        <v>3023</v>
      </c>
      <c r="MF18" s="79">
        <f t="shared" si="74"/>
        <v>3142</v>
      </c>
      <c r="MG18" s="79">
        <f t="shared" si="74"/>
        <v>3139</v>
      </c>
      <c r="MH18" s="79">
        <f t="shared" si="74"/>
        <v>3157</v>
      </c>
      <c r="MI18" s="79">
        <f t="shared" si="74"/>
        <v>2800</v>
      </c>
      <c r="MJ18" s="79">
        <f t="shared" si="74"/>
        <v>3382</v>
      </c>
      <c r="MK18" s="79">
        <f t="shared" si="74"/>
        <v>0</v>
      </c>
      <c r="ML18" s="79">
        <f t="shared" si="74"/>
        <v>0</v>
      </c>
      <c r="MM18" s="79">
        <f t="shared" si="74"/>
        <v>0</v>
      </c>
      <c r="MN18" s="79">
        <f t="shared" si="74"/>
        <v>0</v>
      </c>
      <c r="MO18" s="79">
        <f t="shared" si="74"/>
        <v>0</v>
      </c>
      <c r="MP18" s="78">
        <f t="shared" si="74"/>
        <v>22497</v>
      </c>
    </row>
    <row r="19" spans="1:354" ht="13.5" thickBot="1" x14ac:dyDescent="0.3">
      <c r="A19" s="190"/>
      <c r="B19" s="192" t="s">
        <v>37</v>
      </c>
      <c r="C19" s="193"/>
      <c r="D19" s="80">
        <f>D11+D18</f>
        <v>6605</v>
      </c>
      <c r="E19" s="80">
        <f t="shared" ref="E19:BP19" si="75">E11+E18</f>
        <v>6574</v>
      </c>
      <c r="F19" s="80">
        <f t="shared" si="75"/>
        <v>6742</v>
      </c>
      <c r="G19" s="80">
        <f t="shared" si="75"/>
        <v>6095</v>
      </c>
      <c r="H19" s="80">
        <f t="shared" si="75"/>
        <v>7051</v>
      </c>
      <c r="I19" s="80">
        <f t="shared" si="75"/>
        <v>7508</v>
      </c>
      <c r="J19" s="80">
        <f t="shared" si="75"/>
        <v>8289</v>
      </c>
      <c r="K19" s="80">
        <f t="shared" si="75"/>
        <v>8783</v>
      </c>
      <c r="L19" s="80">
        <f t="shared" si="75"/>
        <v>7909</v>
      </c>
      <c r="M19" s="80">
        <f t="shared" si="75"/>
        <v>7821</v>
      </c>
      <c r="N19" s="80">
        <f t="shared" si="75"/>
        <v>6644</v>
      </c>
      <c r="O19" s="80">
        <f t="shared" si="75"/>
        <v>5934</v>
      </c>
      <c r="P19" s="81">
        <f t="shared" si="75"/>
        <v>85955</v>
      </c>
      <c r="Q19" s="80">
        <f t="shared" si="75"/>
        <v>7072</v>
      </c>
      <c r="R19" s="80">
        <f t="shared" si="75"/>
        <v>7584</v>
      </c>
      <c r="S19" s="80">
        <f t="shared" si="75"/>
        <v>7089</v>
      </c>
      <c r="T19" s="80">
        <f t="shared" si="75"/>
        <v>6351</v>
      </c>
      <c r="U19" s="80">
        <f t="shared" si="75"/>
        <v>6779</v>
      </c>
      <c r="V19" s="80">
        <f t="shared" si="75"/>
        <v>7108</v>
      </c>
      <c r="W19" s="80">
        <f t="shared" si="75"/>
        <v>9109</v>
      </c>
      <c r="X19" s="80">
        <f t="shared" si="75"/>
        <v>8185</v>
      </c>
      <c r="Y19" s="80">
        <f t="shared" si="75"/>
        <v>7934</v>
      </c>
      <c r="Z19" s="80">
        <f t="shared" si="75"/>
        <v>7689</v>
      </c>
      <c r="AA19" s="80">
        <f t="shared" si="75"/>
        <v>7046</v>
      </c>
      <c r="AB19" s="80">
        <f t="shared" si="75"/>
        <v>5849</v>
      </c>
      <c r="AC19" s="81">
        <f t="shared" si="75"/>
        <v>87795</v>
      </c>
      <c r="AD19" s="80">
        <f t="shared" si="75"/>
        <v>8694</v>
      </c>
      <c r="AE19" s="80">
        <f t="shared" si="75"/>
        <v>6070</v>
      </c>
      <c r="AF19" s="80">
        <f t="shared" si="75"/>
        <v>6884</v>
      </c>
      <c r="AG19" s="80">
        <f t="shared" si="75"/>
        <v>5984</v>
      </c>
      <c r="AH19" s="80">
        <f t="shared" si="75"/>
        <v>7134</v>
      </c>
      <c r="AI19" s="80">
        <f t="shared" si="75"/>
        <v>7151</v>
      </c>
      <c r="AJ19" s="80">
        <f t="shared" si="75"/>
        <v>7878</v>
      </c>
      <c r="AK19" s="80">
        <f t="shared" si="75"/>
        <v>7905</v>
      </c>
      <c r="AL19" s="80">
        <f t="shared" si="75"/>
        <v>6863</v>
      </c>
      <c r="AM19" s="80">
        <f t="shared" si="75"/>
        <v>8013</v>
      </c>
      <c r="AN19" s="80">
        <f t="shared" si="75"/>
        <v>6036</v>
      </c>
      <c r="AO19" s="80">
        <f t="shared" si="75"/>
        <v>5081</v>
      </c>
      <c r="AP19" s="116">
        <f t="shared" si="75"/>
        <v>83693</v>
      </c>
      <c r="AQ19" s="80">
        <f t="shared" si="75"/>
        <v>7012</v>
      </c>
      <c r="AR19" s="80">
        <f t="shared" si="75"/>
        <v>5076</v>
      </c>
      <c r="AS19" s="80">
        <f t="shared" si="75"/>
        <v>6054</v>
      </c>
      <c r="AT19" s="80">
        <f t="shared" si="75"/>
        <v>6280</v>
      </c>
      <c r="AU19" s="80">
        <f t="shared" si="75"/>
        <v>5505</v>
      </c>
      <c r="AV19" s="80">
        <f t="shared" si="75"/>
        <v>5230</v>
      </c>
      <c r="AW19" s="80">
        <f t="shared" si="75"/>
        <v>6788</v>
      </c>
      <c r="AX19" s="80">
        <f t="shared" si="75"/>
        <v>6877</v>
      </c>
      <c r="AY19" s="80">
        <f t="shared" si="75"/>
        <v>7296</v>
      </c>
      <c r="AZ19" s="80">
        <f t="shared" si="75"/>
        <v>7821</v>
      </c>
      <c r="BA19" s="80">
        <f t="shared" si="75"/>
        <v>6115</v>
      </c>
      <c r="BB19" s="80">
        <f t="shared" si="75"/>
        <v>6351</v>
      </c>
      <c r="BC19" s="116">
        <f t="shared" si="75"/>
        <v>76405</v>
      </c>
      <c r="BD19" s="80">
        <f t="shared" si="75"/>
        <v>7208</v>
      </c>
      <c r="BE19" s="80">
        <f t="shared" si="75"/>
        <v>4384</v>
      </c>
      <c r="BF19" s="80">
        <f t="shared" si="75"/>
        <v>5633</v>
      </c>
      <c r="BG19" s="80">
        <f t="shared" si="75"/>
        <v>4969</v>
      </c>
      <c r="BH19" s="80">
        <f t="shared" si="75"/>
        <v>5526</v>
      </c>
      <c r="BI19" s="80">
        <f t="shared" si="75"/>
        <v>5530</v>
      </c>
      <c r="BJ19" s="80">
        <f t="shared" si="75"/>
        <v>6832</v>
      </c>
      <c r="BK19" s="80">
        <f t="shared" si="75"/>
        <v>6754</v>
      </c>
      <c r="BL19" s="80">
        <f t="shared" si="75"/>
        <v>6376</v>
      </c>
      <c r="BM19" s="80">
        <f t="shared" si="75"/>
        <v>7075</v>
      </c>
      <c r="BN19" s="80">
        <f t="shared" si="75"/>
        <v>5138</v>
      </c>
      <c r="BO19" s="80">
        <f t="shared" si="75"/>
        <v>6277</v>
      </c>
      <c r="BP19" s="80">
        <f t="shared" si="75"/>
        <v>71702</v>
      </c>
      <c r="BQ19" s="80">
        <f t="shared" ref="BQ19:EB19" si="76">BQ11+BQ18</f>
        <v>6191</v>
      </c>
      <c r="BR19" s="80">
        <f t="shared" si="76"/>
        <v>4909</v>
      </c>
      <c r="BS19" s="80">
        <f t="shared" si="76"/>
        <v>6416</v>
      </c>
      <c r="BT19" s="80">
        <f t="shared" si="76"/>
        <v>5313</v>
      </c>
      <c r="BU19" s="80">
        <f t="shared" si="76"/>
        <v>4936</v>
      </c>
      <c r="BV19" s="80">
        <f t="shared" si="76"/>
        <v>6492</v>
      </c>
      <c r="BW19" s="80">
        <f t="shared" si="76"/>
        <v>7066</v>
      </c>
      <c r="BX19" s="80">
        <f t="shared" si="76"/>
        <v>6742</v>
      </c>
      <c r="BY19" s="80">
        <f t="shared" si="76"/>
        <v>6756</v>
      </c>
      <c r="BZ19" s="80">
        <f t="shared" si="76"/>
        <v>6757</v>
      </c>
      <c r="CA19" s="80">
        <f t="shared" si="76"/>
        <v>6102</v>
      </c>
      <c r="CB19" s="80">
        <f t="shared" si="76"/>
        <v>6220</v>
      </c>
      <c r="CC19" s="116">
        <f t="shared" si="76"/>
        <v>73900</v>
      </c>
      <c r="CD19" s="80">
        <f t="shared" si="76"/>
        <v>6104</v>
      </c>
      <c r="CE19" s="80">
        <f t="shared" si="76"/>
        <v>5165</v>
      </c>
      <c r="CF19" s="80">
        <f t="shared" si="76"/>
        <v>7525</v>
      </c>
      <c r="CG19" s="80">
        <f t="shared" si="76"/>
        <v>6120</v>
      </c>
      <c r="CH19" s="80">
        <f t="shared" si="76"/>
        <v>5462</v>
      </c>
      <c r="CI19" s="80">
        <f t="shared" si="76"/>
        <v>6153</v>
      </c>
      <c r="CJ19" s="80">
        <f t="shared" si="76"/>
        <v>6455</v>
      </c>
      <c r="CK19" s="80">
        <f t="shared" si="76"/>
        <v>6792</v>
      </c>
      <c r="CL19" s="80">
        <f t="shared" si="76"/>
        <v>6368</v>
      </c>
      <c r="CM19" s="80">
        <f t="shared" si="76"/>
        <v>6736</v>
      </c>
      <c r="CN19" s="80">
        <f t="shared" si="76"/>
        <v>5658</v>
      </c>
      <c r="CO19" s="80">
        <f t="shared" si="76"/>
        <v>5435</v>
      </c>
      <c r="CP19" s="82">
        <f t="shared" si="76"/>
        <v>73973</v>
      </c>
      <c r="CQ19" s="80">
        <f t="shared" si="76"/>
        <v>5727</v>
      </c>
      <c r="CR19" s="80">
        <f t="shared" si="76"/>
        <v>6092</v>
      </c>
      <c r="CS19" s="80">
        <f t="shared" si="76"/>
        <v>6604</v>
      </c>
      <c r="CT19" s="80">
        <f t="shared" si="76"/>
        <v>5592</v>
      </c>
      <c r="CU19" s="80">
        <f t="shared" si="76"/>
        <v>6177</v>
      </c>
      <c r="CV19" s="80">
        <f t="shared" si="76"/>
        <v>6175</v>
      </c>
      <c r="CW19" s="80">
        <f t="shared" si="76"/>
        <v>4788</v>
      </c>
      <c r="CX19" s="80">
        <f t="shared" si="76"/>
        <v>5669</v>
      </c>
      <c r="CY19" s="80">
        <f t="shared" si="76"/>
        <v>6933</v>
      </c>
      <c r="CZ19" s="80">
        <f t="shared" si="76"/>
        <v>5971</v>
      </c>
      <c r="DA19" s="80">
        <f t="shared" si="76"/>
        <v>7109</v>
      </c>
      <c r="DB19" s="80">
        <f t="shared" si="76"/>
        <v>5953</v>
      </c>
      <c r="DC19" s="82">
        <f t="shared" si="76"/>
        <v>72790</v>
      </c>
      <c r="DD19" s="80">
        <f t="shared" si="76"/>
        <v>7361</v>
      </c>
      <c r="DE19" s="80">
        <f t="shared" si="76"/>
        <v>6434</v>
      </c>
      <c r="DF19" s="80">
        <f t="shared" si="76"/>
        <v>6823</v>
      </c>
      <c r="DG19" s="80">
        <f t="shared" si="76"/>
        <v>5615</v>
      </c>
      <c r="DH19" s="80">
        <f t="shared" si="76"/>
        <v>6228</v>
      </c>
      <c r="DI19" s="80">
        <f t="shared" si="76"/>
        <v>6250</v>
      </c>
      <c r="DJ19" s="80">
        <f t="shared" si="76"/>
        <v>7089</v>
      </c>
      <c r="DK19" s="80">
        <f t="shared" si="76"/>
        <v>8128</v>
      </c>
      <c r="DL19" s="80">
        <f t="shared" si="76"/>
        <v>6883</v>
      </c>
      <c r="DM19" s="80">
        <f t="shared" si="76"/>
        <v>7498</v>
      </c>
      <c r="DN19" s="80">
        <f t="shared" si="76"/>
        <v>6822</v>
      </c>
      <c r="DO19" s="80">
        <f t="shared" si="76"/>
        <v>5765</v>
      </c>
      <c r="DP19" s="82">
        <f t="shared" si="76"/>
        <v>80896</v>
      </c>
      <c r="DQ19" s="80">
        <f t="shared" si="76"/>
        <v>7218</v>
      </c>
      <c r="DR19" s="80">
        <f t="shared" si="76"/>
        <v>6743</v>
      </c>
      <c r="DS19" s="80">
        <f t="shared" si="76"/>
        <v>7105</v>
      </c>
      <c r="DT19" s="80">
        <f t="shared" si="76"/>
        <v>6512</v>
      </c>
      <c r="DU19" s="80">
        <f t="shared" si="76"/>
        <v>6530</v>
      </c>
      <c r="DV19" s="80">
        <f t="shared" si="76"/>
        <v>6666</v>
      </c>
      <c r="DW19" s="80">
        <f t="shared" si="76"/>
        <v>7775</v>
      </c>
      <c r="DX19" s="80">
        <f t="shared" si="76"/>
        <v>8620</v>
      </c>
      <c r="DY19" s="80">
        <f t="shared" si="76"/>
        <v>7433</v>
      </c>
      <c r="DZ19" s="80">
        <f t="shared" si="76"/>
        <v>7709</v>
      </c>
      <c r="EA19" s="80">
        <f t="shared" si="76"/>
        <v>6633</v>
      </c>
      <c r="EB19" s="80">
        <f t="shared" si="76"/>
        <v>5879</v>
      </c>
      <c r="EC19" s="82">
        <f t="shared" ref="EC19:GN19" si="77">EC11+EC18</f>
        <v>84823</v>
      </c>
      <c r="ED19" s="80">
        <f t="shared" si="77"/>
        <v>8261</v>
      </c>
      <c r="EE19" s="80">
        <f t="shared" si="77"/>
        <v>5612</v>
      </c>
      <c r="EF19" s="80">
        <f t="shared" si="77"/>
        <v>7194</v>
      </c>
      <c r="EG19" s="80">
        <f t="shared" si="77"/>
        <v>7065</v>
      </c>
      <c r="EH19" s="80">
        <f t="shared" si="77"/>
        <v>6393</v>
      </c>
      <c r="EI19" s="80">
        <f t="shared" si="77"/>
        <v>7456</v>
      </c>
      <c r="EJ19" s="80">
        <f t="shared" si="77"/>
        <v>8559</v>
      </c>
      <c r="EK19" s="80">
        <f t="shared" si="77"/>
        <v>8429</v>
      </c>
      <c r="EL19" s="80">
        <f t="shared" si="77"/>
        <v>8630</v>
      </c>
      <c r="EM19" s="80">
        <f t="shared" si="77"/>
        <v>8992</v>
      </c>
      <c r="EN19" s="80">
        <f t="shared" si="77"/>
        <v>6421</v>
      </c>
      <c r="EO19" s="80">
        <f t="shared" si="77"/>
        <v>7376</v>
      </c>
      <c r="EP19" s="82">
        <f t="shared" si="77"/>
        <v>90388</v>
      </c>
      <c r="EQ19" s="80">
        <f t="shared" si="77"/>
        <v>7951</v>
      </c>
      <c r="ER19" s="80">
        <f t="shared" si="77"/>
        <v>7559</v>
      </c>
      <c r="ES19" s="80">
        <f t="shared" si="77"/>
        <v>8102</v>
      </c>
      <c r="ET19" s="80">
        <f t="shared" si="77"/>
        <v>6734</v>
      </c>
      <c r="EU19" s="80">
        <f t="shared" si="77"/>
        <v>7004</v>
      </c>
      <c r="EV19" s="80">
        <f t="shared" si="77"/>
        <v>8176</v>
      </c>
      <c r="EW19" s="80">
        <f t="shared" si="77"/>
        <v>9052</v>
      </c>
      <c r="EX19" s="80">
        <f t="shared" si="77"/>
        <v>8655</v>
      </c>
      <c r="EY19" s="80">
        <f t="shared" si="77"/>
        <v>8498</v>
      </c>
      <c r="EZ19" s="80">
        <f t="shared" si="77"/>
        <v>8113</v>
      </c>
      <c r="FA19" s="80">
        <f t="shared" si="77"/>
        <v>7403</v>
      </c>
      <c r="FB19" s="80">
        <f t="shared" si="77"/>
        <v>7971</v>
      </c>
      <c r="FC19" s="82">
        <f t="shared" si="77"/>
        <v>95218</v>
      </c>
      <c r="FD19" s="80">
        <f t="shared" si="77"/>
        <v>9677</v>
      </c>
      <c r="FE19" s="80">
        <f t="shared" si="77"/>
        <v>7151</v>
      </c>
      <c r="FF19" s="80">
        <f t="shared" si="77"/>
        <v>8212</v>
      </c>
      <c r="FG19" s="80">
        <f t="shared" si="77"/>
        <v>8222</v>
      </c>
      <c r="FH19" s="80">
        <f t="shared" si="77"/>
        <v>8492.84</v>
      </c>
      <c r="FI19" s="80">
        <f t="shared" si="77"/>
        <v>8326</v>
      </c>
      <c r="FJ19" s="80">
        <f t="shared" si="77"/>
        <v>8309</v>
      </c>
      <c r="FK19" s="80">
        <f t="shared" si="77"/>
        <v>7985</v>
      </c>
      <c r="FL19" s="80">
        <f t="shared" si="77"/>
        <v>8748</v>
      </c>
      <c r="FM19" s="80">
        <f t="shared" si="77"/>
        <v>8767</v>
      </c>
      <c r="FN19" s="80">
        <f t="shared" si="77"/>
        <v>6869</v>
      </c>
      <c r="FO19" s="80">
        <f t="shared" si="77"/>
        <v>7732</v>
      </c>
      <c r="FP19" s="82">
        <f t="shared" si="77"/>
        <v>98490.84</v>
      </c>
      <c r="FQ19" s="80">
        <f t="shared" si="77"/>
        <v>7744</v>
      </c>
      <c r="FR19" s="80">
        <f t="shared" si="77"/>
        <v>7065</v>
      </c>
      <c r="FS19" s="80">
        <f t="shared" si="77"/>
        <v>8489</v>
      </c>
      <c r="FT19" s="80">
        <f t="shared" si="77"/>
        <v>7407</v>
      </c>
      <c r="FU19" s="80">
        <f t="shared" si="77"/>
        <v>7490</v>
      </c>
      <c r="FV19" s="80">
        <f t="shared" si="77"/>
        <v>8335</v>
      </c>
      <c r="FW19" s="80">
        <f t="shared" si="77"/>
        <v>8087</v>
      </c>
      <c r="FX19" s="80">
        <f t="shared" si="77"/>
        <v>8113</v>
      </c>
      <c r="FY19" s="80">
        <f t="shared" si="77"/>
        <v>8241</v>
      </c>
      <c r="FZ19" s="80">
        <f t="shared" si="77"/>
        <v>8296</v>
      </c>
      <c r="GA19" s="80">
        <f t="shared" si="77"/>
        <v>7842</v>
      </c>
      <c r="GB19" s="80">
        <f t="shared" si="77"/>
        <v>7717</v>
      </c>
      <c r="GC19" s="82">
        <f t="shared" si="77"/>
        <v>94826</v>
      </c>
      <c r="GD19" s="80">
        <f t="shared" si="77"/>
        <v>7508</v>
      </c>
      <c r="GE19" s="80">
        <f t="shared" si="77"/>
        <v>6944</v>
      </c>
      <c r="GF19" s="80">
        <f t="shared" si="77"/>
        <v>7711</v>
      </c>
      <c r="GG19" s="80">
        <f t="shared" si="77"/>
        <v>8160</v>
      </c>
      <c r="GH19" s="80">
        <f t="shared" si="77"/>
        <v>7345</v>
      </c>
      <c r="GI19" s="80">
        <f t="shared" si="77"/>
        <v>7794</v>
      </c>
      <c r="GJ19" s="80">
        <f t="shared" si="77"/>
        <v>8708</v>
      </c>
      <c r="GK19" s="80">
        <f t="shared" si="77"/>
        <v>8666</v>
      </c>
      <c r="GL19" s="80">
        <f t="shared" si="77"/>
        <v>8750</v>
      </c>
      <c r="GM19" s="80">
        <f t="shared" si="77"/>
        <v>8690</v>
      </c>
      <c r="GN19" s="80">
        <f t="shared" si="77"/>
        <v>8344</v>
      </c>
      <c r="GO19" s="80">
        <f t="shared" ref="GO19:IP19" si="78">GO11+GO18</f>
        <v>7558</v>
      </c>
      <c r="GP19" s="82">
        <f t="shared" si="78"/>
        <v>96178</v>
      </c>
      <c r="GQ19" s="80">
        <f t="shared" si="78"/>
        <v>8708</v>
      </c>
      <c r="GR19" s="80">
        <f t="shared" si="78"/>
        <v>8227</v>
      </c>
      <c r="GS19" s="80">
        <f t="shared" si="78"/>
        <v>8785</v>
      </c>
      <c r="GT19" s="80">
        <f t="shared" si="78"/>
        <v>7845</v>
      </c>
      <c r="GU19" s="80">
        <f t="shared" si="78"/>
        <v>8255</v>
      </c>
      <c r="GV19" s="80">
        <f t="shared" si="78"/>
        <v>8376</v>
      </c>
      <c r="GW19" s="80">
        <f t="shared" si="78"/>
        <v>8700</v>
      </c>
      <c r="GX19" s="80">
        <f t="shared" si="78"/>
        <v>10348</v>
      </c>
      <c r="GY19" s="80">
        <f t="shared" si="78"/>
        <v>8630</v>
      </c>
      <c r="GZ19" s="80">
        <f t="shared" si="78"/>
        <v>8655</v>
      </c>
      <c r="HA19" s="80">
        <f t="shared" si="78"/>
        <v>9003</v>
      </c>
      <c r="HB19" s="80">
        <f t="shared" si="78"/>
        <v>9319</v>
      </c>
      <c r="HC19" s="82">
        <f t="shared" si="78"/>
        <v>104851</v>
      </c>
      <c r="HD19" s="80">
        <f t="shared" si="78"/>
        <v>8222</v>
      </c>
      <c r="HE19" s="80">
        <f t="shared" si="78"/>
        <v>7643</v>
      </c>
      <c r="HF19" s="80">
        <f t="shared" si="78"/>
        <v>8599</v>
      </c>
      <c r="HG19" s="80">
        <f t="shared" si="78"/>
        <v>7789</v>
      </c>
      <c r="HH19" s="80">
        <f t="shared" si="78"/>
        <v>7624</v>
      </c>
      <c r="HI19" s="80">
        <f t="shared" si="78"/>
        <v>8165</v>
      </c>
      <c r="HJ19" s="80">
        <f t="shared" si="78"/>
        <v>8443</v>
      </c>
      <c r="HK19" s="80">
        <f t="shared" si="78"/>
        <v>9016</v>
      </c>
      <c r="HL19" s="80">
        <f t="shared" si="78"/>
        <v>7654</v>
      </c>
      <c r="HM19" s="80">
        <f t="shared" si="78"/>
        <v>9249</v>
      </c>
      <c r="HN19" s="80">
        <f t="shared" si="78"/>
        <v>7636</v>
      </c>
      <c r="HO19" s="80">
        <f t="shared" si="78"/>
        <v>8124</v>
      </c>
      <c r="HP19" s="82">
        <f t="shared" si="78"/>
        <v>98164</v>
      </c>
      <c r="HQ19" s="80">
        <f t="shared" si="78"/>
        <v>7899</v>
      </c>
      <c r="HR19" s="80">
        <f t="shared" si="78"/>
        <v>7804</v>
      </c>
      <c r="HS19" s="80">
        <f t="shared" si="78"/>
        <v>8473</v>
      </c>
      <c r="HT19" s="80">
        <f t="shared" si="78"/>
        <v>7326</v>
      </c>
      <c r="HU19" s="80">
        <f t="shared" si="78"/>
        <v>6423</v>
      </c>
      <c r="HV19" s="80">
        <f t="shared" si="78"/>
        <v>8111</v>
      </c>
      <c r="HW19" s="80">
        <f t="shared" si="78"/>
        <v>8424</v>
      </c>
      <c r="HX19" s="80">
        <f t="shared" si="78"/>
        <v>8792</v>
      </c>
      <c r="HY19" s="80">
        <f t="shared" si="78"/>
        <v>8580</v>
      </c>
      <c r="HZ19" s="80">
        <f t="shared" si="78"/>
        <v>9009</v>
      </c>
      <c r="IA19" s="80">
        <f t="shared" si="78"/>
        <v>8577</v>
      </c>
      <c r="IB19" s="80">
        <f t="shared" si="78"/>
        <v>7954</v>
      </c>
      <c r="IC19" s="82">
        <f t="shared" si="78"/>
        <v>97372</v>
      </c>
      <c r="ID19" s="80">
        <f t="shared" si="78"/>
        <v>7859</v>
      </c>
      <c r="IE19" s="80">
        <f t="shared" si="78"/>
        <v>7189</v>
      </c>
      <c r="IF19" s="80">
        <f t="shared" si="78"/>
        <v>8319</v>
      </c>
      <c r="IG19" s="80">
        <f t="shared" si="78"/>
        <v>8215</v>
      </c>
      <c r="IH19" s="80">
        <f t="shared" si="78"/>
        <v>9381</v>
      </c>
      <c r="II19" s="80">
        <f t="shared" si="78"/>
        <v>7962</v>
      </c>
      <c r="IJ19" s="80">
        <f t="shared" si="78"/>
        <v>9963</v>
      </c>
      <c r="IK19" s="80">
        <f t="shared" si="78"/>
        <v>10011</v>
      </c>
      <c r="IL19" s="80">
        <f t="shared" si="78"/>
        <v>7359</v>
      </c>
      <c r="IM19" s="80">
        <f t="shared" si="78"/>
        <v>10015</v>
      </c>
      <c r="IN19" s="80">
        <f t="shared" si="78"/>
        <v>9288</v>
      </c>
      <c r="IO19" s="80">
        <f t="shared" si="78"/>
        <v>8370</v>
      </c>
      <c r="IP19" s="82">
        <f t="shared" si="78"/>
        <v>103931</v>
      </c>
      <c r="IQ19" s="80">
        <f t="shared" ref="IQ19:JC19" si="79">IQ11+IQ18</f>
        <v>9423</v>
      </c>
      <c r="IR19" s="80">
        <f t="shared" si="79"/>
        <v>7649</v>
      </c>
      <c r="IS19" s="80">
        <f t="shared" si="79"/>
        <v>9014</v>
      </c>
      <c r="IT19" s="80">
        <f t="shared" si="79"/>
        <v>7952</v>
      </c>
      <c r="IU19" s="80">
        <f t="shared" si="79"/>
        <v>9946</v>
      </c>
      <c r="IV19" s="80">
        <f t="shared" si="79"/>
        <v>9685</v>
      </c>
      <c r="IW19" s="80">
        <f t="shared" si="79"/>
        <v>10456</v>
      </c>
      <c r="IX19" s="80">
        <f t="shared" si="79"/>
        <v>9534</v>
      </c>
      <c r="IY19" s="80">
        <f t="shared" si="79"/>
        <v>9910</v>
      </c>
      <c r="IZ19" s="80">
        <f t="shared" si="79"/>
        <v>13374</v>
      </c>
      <c r="JA19" s="80">
        <f t="shared" si="79"/>
        <v>9774</v>
      </c>
      <c r="JB19" s="80">
        <f t="shared" si="79"/>
        <v>8512</v>
      </c>
      <c r="JC19" s="82">
        <f t="shared" si="79"/>
        <v>115229</v>
      </c>
      <c r="JD19" s="80">
        <f t="shared" ref="JD19:JP19" si="80">JD11+JD18</f>
        <v>9216</v>
      </c>
      <c r="JE19" s="80">
        <f t="shared" si="80"/>
        <v>8242</v>
      </c>
      <c r="JF19" s="80">
        <f t="shared" si="80"/>
        <v>9092</v>
      </c>
      <c r="JG19" s="80">
        <f t="shared" si="80"/>
        <v>8395</v>
      </c>
      <c r="JH19" s="80">
        <f t="shared" si="80"/>
        <v>9454</v>
      </c>
      <c r="JI19" s="80">
        <f t="shared" si="80"/>
        <v>8851</v>
      </c>
      <c r="JJ19" s="80">
        <f t="shared" si="80"/>
        <v>18847</v>
      </c>
      <c r="JK19" s="80">
        <f t="shared" si="80"/>
        <v>9730</v>
      </c>
      <c r="JL19" s="80">
        <f t="shared" si="80"/>
        <v>10232</v>
      </c>
      <c r="JM19" s="80">
        <f t="shared" si="80"/>
        <v>8982</v>
      </c>
      <c r="JN19" s="80">
        <f t="shared" si="80"/>
        <v>9257</v>
      </c>
      <c r="JO19" s="80">
        <f t="shared" si="80"/>
        <v>10541</v>
      </c>
      <c r="JP19" s="82">
        <f t="shared" si="80"/>
        <v>120839</v>
      </c>
      <c r="JQ19" s="80">
        <f t="shared" ref="JQ19:KC19" si="81">JQ11+JQ18</f>
        <v>9677</v>
      </c>
      <c r="JR19" s="80">
        <f t="shared" si="81"/>
        <v>8102</v>
      </c>
      <c r="JS19" s="80">
        <f t="shared" si="81"/>
        <v>5746</v>
      </c>
      <c r="JT19" s="80">
        <f t="shared" si="81"/>
        <v>5186</v>
      </c>
      <c r="JU19" s="80">
        <f t="shared" si="81"/>
        <v>7041</v>
      </c>
      <c r="JV19" s="80">
        <f t="shared" si="81"/>
        <v>9789</v>
      </c>
      <c r="JW19" s="80">
        <f t="shared" si="81"/>
        <v>8980</v>
      </c>
      <c r="JX19" s="80">
        <f t="shared" si="81"/>
        <v>7200</v>
      </c>
      <c r="JY19" s="80">
        <f t="shared" si="81"/>
        <v>8230</v>
      </c>
      <c r="JZ19" s="80">
        <f t="shared" si="81"/>
        <v>8236</v>
      </c>
      <c r="KA19" s="80">
        <f t="shared" si="81"/>
        <v>6906</v>
      </c>
      <c r="KB19" s="80">
        <f t="shared" si="81"/>
        <v>8427</v>
      </c>
      <c r="KC19" s="82">
        <f t="shared" si="81"/>
        <v>93520</v>
      </c>
      <c r="KD19" s="80">
        <f t="shared" ref="KD19:KP19" si="82">KD11+KD18</f>
        <v>4549</v>
      </c>
      <c r="KE19" s="80">
        <f t="shared" si="82"/>
        <v>5391</v>
      </c>
      <c r="KF19" s="80">
        <f t="shared" si="82"/>
        <v>7876</v>
      </c>
      <c r="KG19" s="80">
        <f t="shared" si="82"/>
        <v>7135</v>
      </c>
      <c r="KH19" s="80">
        <f t="shared" si="82"/>
        <v>6564</v>
      </c>
      <c r="KI19" s="80">
        <f t="shared" si="82"/>
        <v>7914</v>
      </c>
      <c r="KJ19" s="80">
        <f t="shared" si="82"/>
        <v>6564</v>
      </c>
      <c r="KK19" s="80">
        <f t="shared" si="82"/>
        <v>7484</v>
      </c>
      <c r="KL19" s="80">
        <f t="shared" si="82"/>
        <v>9332</v>
      </c>
      <c r="KM19" s="80">
        <f t="shared" si="82"/>
        <v>8056</v>
      </c>
      <c r="KN19" s="80">
        <f t="shared" si="82"/>
        <v>7690</v>
      </c>
      <c r="KO19" s="80">
        <f t="shared" si="82"/>
        <v>8058</v>
      </c>
      <c r="KP19" s="82">
        <f t="shared" si="82"/>
        <v>86613</v>
      </c>
      <c r="KQ19" s="80">
        <f t="shared" ref="KQ19:LC19" si="83">KQ11+KQ18</f>
        <v>6420</v>
      </c>
      <c r="KR19" s="80">
        <f t="shared" si="83"/>
        <v>6690</v>
      </c>
      <c r="KS19" s="80">
        <f t="shared" si="83"/>
        <v>8186</v>
      </c>
      <c r="KT19" s="80">
        <f t="shared" si="83"/>
        <v>6116</v>
      </c>
      <c r="KU19" s="80">
        <f t="shared" si="83"/>
        <v>5795</v>
      </c>
      <c r="KV19" s="80">
        <f t="shared" si="83"/>
        <v>3122</v>
      </c>
      <c r="KW19" s="80">
        <f t="shared" si="83"/>
        <v>2145</v>
      </c>
      <c r="KX19" s="80">
        <f t="shared" si="83"/>
        <v>11363</v>
      </c>
      <c r="KY19" s="80">
        <f t="shared" si="83"/>
        <v>9450</v>
      </c>
      <c r="KZ19" s="80">
        <f t="shared" si="83"/>
        <v>7350</v>
      </c>
      <c r="LA19" s="80">
        <f t="shared" si="83"/>
        <v>7310</v>
      </c>
      <c r="LB19" s="80">
        <f t="shared" si="83"/>
        <v>6669</v>
      </c>
      <c r="LC19" s="82">
        <f t="shared" si="83"/>
        <v>80616</v>
      </c>
      <c r="LD19" s="80">
        <f t="shared" ref="LD19:LP19" si="84">LD11+LD18</f>
        <v>5660</v>
      </c>
      <c r="LE19" s="80">
        <f t="shared" si="84"/>
        <v>4414</v>
      </c>
      <c r="LF19" s="80">
        <f t="shared" si="84"/>
        <v>7044</v>
      </c>
      <c r="LG19" s="80">
        <f t="shared" si="84"/>
        <v>4934</v>
      </c>
      <c r="LH19" s="80">
        <f t="shared" si="84"/>
        <v>9172</v>
      </c>
      <c r="LI19" s="80">
        <f t="shared" si="84"/>
        <v>7356</v>
      </c>
      <c r="LJ19" s="80">
        <f t="shared" si="84"/>
        <v>7214</v>
      </c>
      <c r="LK19" s="80">
        <f t="shared" si="84"/>
        <v>8238</v>
      </c>
      <c r="LL19" s="80">
        <f t="shared" si="84"/>
        <v>7372</v>
      </c>
      <c r="LM19" s="80">
        <f t="shared" si="84"/>
        <v>7744</v>
      </c>
      <c r="LN19" s="80">
        <f t="shared" si="84"/>
        <v>7846</v>
      </c>
      <c r="LO19" s="80">
        <f t="shared" si="84"/>
        <v>6825</v>
      </c>
      <c r="LP19" s="82">
        <f t="shared" si="84"/>
        <v>83819</v>
      </c>
      <c r="LQ19" s="80">
        <f t="shared" ref="LQ19:MC19" si="85">LQ11+LQ18</f>
        <v>7075</v>
      </c>
      <c r="LR19" s="80">
        <f t="shared" si="85"/>
        <v>4950</v>
      </c>
      <c r="LS19" s="80">
        <f t="shared" si="85"/>
        <v>8641</v>
      </c>
      <c r="LT19" s="80">
        <f t="shared" si="85"/>
        <v>7712</v>
      </c>
      <c r="LU19" s="80">
        <f t="shared" si="85"/>
        <v>7802</v>
      </c>
      <c r="LV19" s="80">
        <f t="shared" si="85"/>
        <v>6345</v>
      </c>
      <c r="LW19" s="80">
        <f t="shared" si="85"/>
        <v>8026</v>
      </c>
      <c r="LX19" s="80">
        <f t="shared" si="85"/>
        <v>7855</v>
      </c>
      <c r="LY19" s="80">
        <f t="shared" si="85"/>
        <v>7142</v>
      </c>
      <c r="LZ19" s="80">
        <f t="shared" si="85"/>
        <v>4876</v>
      </c>
      <c r="MA19" s="80">
        <f t="shared" si="85"/>
        <v>4290</v>
      </c>
      <c r="MB19" s="80">
        <f t="shared" si="85"/>
        <v>7340</v>
      </c>
      <c r="MC19" s="82">
        <f t="shared" si="85"/>
        <v>82054</v>
      </c>
      <c r="MD19" s="80">
        <f t="shared" ref="MD19:MP19" si="86">MD11+MD18</f>
        <v>7716</v>
      </c>
      <c r="ME19" s="80">
        <f t="shared" si="86"/>
        <v>5854</v>
      </c>
      <c r="MF19" s="80">
        <f t="shared" si="86"/>
        <v>6085</v>
      </c>
      <c r="MG19" s="80">
        <f t="shared" si="86"/>
        <v>6069</v>
      </c>
      <c r="MH19" s="80">
        <f t="shared" si="86"/>
        <v>6228</v>
      </c>
      <c r="MI19" s="80">
        <f t="shared" si="86"/>
        <v>5504</v>
      </c>
      <c r="MJ19" s="80">
        <f t="shared" si="86"/>
        <v>6612</v>
      </c>
      <c r="MK19" s="80">
        <f t="shared" si="86"/>
        <v>0</v>
      </c>
      <c r="ML19" s="80">
        <f t="shared" si="86"/>
        <v>0</v>
      </c>
      <c r="MM19" s="80">
        <f t="shared" si="86"/>
        <v>0</v>
      </c>
      <c r="MN19" s="80">
        <f t="shared" si="86"/>
        <v>0</v>
      </c>
      <c r="MO19" s="80">
        <f t="shared" si="86"/>
        <v>0</v>
      </c>
      <c r="MP19" s="82">
        <f t="shared" si="86"/>
        <v>44068</v>
      </c>
    </row>
    <row r="20" spans="1:354" ht="22.5" x14ac:dyDescent="0.25">
      <c r="A20" s="194" t="s">
        <v>38</v>
      </c>
      <c r="B20" s="197" t="s">
        <v>39</v>
      </c>
      <c r="C20" s="21" t="s">
        <v>33</v>
      </c>
      <c r="D20" s="58">
        <v>86</v>
      </c>
      <c r="E20" s="58">
        <v>105</v>
      </c>
      <c r="F20" s="58">
        <v>98</v>
      </c>
      <c r="G20" s="58">
        <v>88</v>
      </c>
      <c r="H20" s="58">
        <v>87</v>
      </c>
      <c r="I20" s="58">
        <v>96</v>
      </c>
      <c r="J20" s="58">
        <v>78</v>
      </c>
      <c r="K20" s="58">
        <v>68</v>
      </c>
      <c r="L20" s="58">
        <v>81</v>
      </c>
      <c r="M20" s="58">
        <v>91</v>
      </c>
      <c r="N20" s="58">
        <v>78</v>
      </c>
      <c r="O20" s="58">
        <v>96</v>
      </c>
      <c r="P20" s="59">
        <f t="shared" ref="P20:P32" si="87">SUM(D20:O20)</f>
        <v>1052</v>
      </c>
      <c r="Q20" s="58">
        <v>132</v>
      </c>
      <c r="R20" s="58">
        <v>108</v>
      </c>
      <c r="S20" s="58">
        <v>108</v>
      </c>
      <c r="T20" s="58">
        <v>69</v>
      </c>
      <c r="U20" s="58">
        <v>92</v>
      </c>
      <c r="V20" s="58">
        <v>76</v>
      </c>
      <c r="W20" s="58">
        <v>84</v>
      </c>
      <c r="X20" s="58">
        <v>84</v>
      </c>
      <c r="Y20" s="58">
        <v>81</v>
      </c>
      <c r="Z20" s="58">
        <v>74</v>
      </c>
      <c r="AA20" s="58">
        <v>82</v>
      </c>
      <c r="AB20" s="58">
        <v>69</v>
      </c>
      <c r="AC20" s="59">
        <f t="shared" ref="AC20:AC32" si="88">SUM(Q20:AB20)</f>
        <v>1059</v>
      </c>
      <c r="AD20" s="58">
        <v>95</v>
      </c>
      <c r="AE20" s="58">
        <v>83</v>
      </c>
      <c r="AF20" s="58">
        <v>84</v>
      </c>
      <c r="AG20" s="58">
        <v>77</v>
      </c>
      <c r="AH20" s="58">
        <v>98</v>
      </c>
      <c r="AI20" s="58">
        <v>79</v>
      </c>
      <c r="AJ20" s="58">
        <v>101</v>
      </c>
      <c r="AK20" s="58">
        <v>96</v>
      </c>
      <c r="AL20" s="58">
        <v>105</v>
      </c>
      <c r="AM20" s="58">
        <v>91</v>
      </c>
      <c r="AN20" s="58">
        <v>80</v>
      </c>
      <c r="AO20" s="58">
        <v>87</v>
      </c>
      <c r="AP20" s="60">
        <f t="shared" ref="AP20:AP25" si="89">SUM(AD20:AO20)</f>
        <v>1076</v>
      </c>
      <c r="AQ20" s="58">
        <v>108</v>
      </c>
      <c r="AR20" s="58">
        <v>80</v>
      </c>
      <c r="AS20" s="58">
        <v>112</v>
      </c>
      <c r="AT20" s="58">
        <v>112</v>
      </c>
      <c r="AU20" s="58">
        <v>120</v>
      </c>
      <c r="AV20" s="58">
        <v>96</v>
      </c>
      <c r="AW20" s="58">
        <v>103</v>
      </c>
      <c r="AX20" s="58">
        <v>85</v>
      </c>
      <c r="AY20" s="58">
        <v>99</v>
      </c>
      <c r="AZ20" s="58">
        <v>103</v>
      </c>
      <c r="BA20" s="58">
        <v>88</v>
      </c>
      <c r="BB20" s="58">
        <v>76</v>
      </c>
      <c r="BC20" s="60">
        <f t="shared" ref="BC20:BC25" si="90">SUM(AQ20:BB20)</f>
        <v>1182</v>
      </c>
      <c r="BD20" s="58">
        <v>108</v>
      </c>
      <c r="BE20" s="58">
        <v>106</v>
      </c>
      <c r="BF20" s="58">
        <v>214</v>
      </c>
      <c r="BG20" s="58">
        <v>96</v>
      </c>
      <c r="BH20" s="58">
        <v>85</v>
      </c>
      <c r="BI20" s="58">
        <v>69</v>
      </c>
      <c r="BJ20" s="58">
        <v>97</v>
      </c>
      <c r="BK20" s="58">
        <v>79</v>
      </c>
      <c r="BL20" s="58">
        <v>89</v>
      </c>
      <c r="BM20" s="58">
        <v>86</v>
      </c>
      <c r="BN20" s="58">
        <v>75</v>
      </c>
      <c r="BO20" s="58">
        <v>115</v>
      </c>
      <c r="BP20" s="59">
        <f t="shared" ref="BP20:BP32" si="91">SUM(BD20:BO20)</f>
        <v>1219</v>
      </c>
      <c r="BQ20" s="58">
        <v>107</v>
      </c>
      <c r="BR20" s="58">
        <v>107</v>
      </c>
      <c r="BS20" s="58">
        <v>123</v>
      </c>
      <c r="BT20" s="58">
        <v>98</v>
      </c>
      <c r="BU20" s="58">
        <v>87</v>
      </c>
      <c r="BV20" s="58">
        <v>101</v>
      </c>
      <c r="BW20" s="58">
        <v>89</v>
      </c>
      <c r="BX20" s="58">
        <v>111</v>
      </c>
      <c r="BY20" s="58">
        <v>90</v>
      </c>
      <c r="BZ20" s="58">
        <v>97</v>
      </c>
      <c r="CA20" s="58">
        <v>84</v>
      </c>
      <c r="CB20" s="58">
        <v>113</v>
      </c>
      <c r="CC20" s="60">
        <f t="shared" ref="CC20:CC32" si="92">SUM(BQ20:CB20)</f>
        <v>1207</v>
      </c>
      <c r="CD20" s="58">
        <v>125</v>
      </c>
      <c r="CE20" s="58">
        <v>91</v>
      </c>
      <c r="CF20" s="58">
        <v>133</v>
      </c>
      <c r="CG20" s="58">
        <v>98</v>
      </c>
      <c r="CH20" s="58">
        <v>100</v>
      </c>
      <c r="CI20" s="58">
        <v>92</v>
      </c>
      <c r="CJ20" s="58">
        <v>92</v>
      </c>
      <c r="CK20" s="58">
        <v>106</v>
      </c>
      <c r="CL20" s="58">
        <v>96</v>
      </c>
      <c r="CM20" s="58">
        <v>97</v>
      </c>
      <c r="CN20" s="58">
        <v>89</v>
      </c>
      <c r="CO20" s="58">
        <v>87</v>
      </c>
      <c r="CP20" s="60">
        <f t="shared" ref="CP20:CP32" si="93">SUM(CD20:CO20)</f>
        <v>1206</v>
      </c>
      <c r="CQ20" s="58">
        <v>88</v>
      </c>
      <c r="CR20" s="58">
        <v>111</v>
      </c>
      <c r="CS20" s="58">
        <v>107</v>
      </c>
      <c r="CT20" s="58">
        <v>89</v>
      </c>
      <c r="CU20" s="58">
        <v>108</v>
      </c>
      <c r="CV20" s="58">
        <v>93</v>
      </c>
      <c r="CW20" s="58">
        <v>73</v>
      </c>
      <c r="CX20" s="58">
        <v>78</v>
      </c>
      <c r="CY20" s="58">
        <v>111</v>
      </c>
      <c r="CZ20" s="58">
        <v>107</v>
      </c>
      <c r="DA20" s="58">
        <v>91</v>
      </c>
      <c r="DB20" s="58">
        <v>101</v>
      </c>
      <c r="DC20" s="60">
        <f t="shared" ref="DC20:DC25" si="94">SUM(CQ20:DB20)</f>
        <v>1157</v>
      </c>
      <c r="DD20" s="58">
        <v>141</v>
      </c>
      <c r="DE20" s="58">
        <v>127</v>
      </c>
      <c r="DF20" s="58">
        <v>110</v>
      </c>
      <c r="DG20" s="58">
        <v>107</v>
      </c>
      <c r="DH20" s="58">
        <v>99</v>
      </c>
      <c r="DI20" s="58">
        <v>84</v>
      </c>
      <c r="DJ20" s="58">
        <v>89</v>
      </c>
      <c r="DK20" s="58">
        <v>91</v>
      </c>
      <c r="DL20" s="58">
        <v>88</v>
      </c>
      <c r="DM20" s="58">
        <v>113</v>
      </c>
      <c r="DN20" s="58">
        <v>98</v>
      </c>
      <c r="DO20" s="58">
        <v>97</v>
      </c>
      <c r="DP20" s="60">
        <f t="shared" ref="DP20:DP25" si="95">SUM(DD20:DO20)</f>
        <v>1244</v>
      </c>
      <c r="DQ20" s="58">
        <v>157</v>
      </c>
      <c r="DR20" s="58">
        <v>121</v>
      </c>
      <c r="DS20" s="58">
        <v>136</v>
      </c>
      <c r="DT20" s="58">
        <v>102</v>
      </c>
      <c r="DU20" s="58">
        <v>105</v>
      </c>
      <c r="DV20" s="58">
        <v>101</v>
      </c>
      <c r="DW20" s="58">
        <v>95</v>
      </c>
      <c r="DX20" s="58">
        <v>102</v>
      </c>
      <c r="DY20" s="58">
        <v>104</v>
      </c>
      <c r="DZ20" s="58">
        <v>115</v>
      </c>
      <c r="EA20" s="58">
        <v>94</v>
      </c>
      <c r="EB20" s="58">
        <v>85</v>
      </c>
      <c r="EC20" s="60">
        <f t="shared" ref="EC20:EC25" si="96">SUM(DQ20:EB20)</f>
        <v>1317</v>
      </c>
      <c r="ED20" s="58">
        <v>140</v>
      </c>
      <c r="EE20" s="58">
        <v>104</v>
      </c>
      <c r="EF20" s="58">
        <v>126</v>
      </c>
      <c r="EG20" s="58">
        <v>133</v>
      </c>
      <c r="EH20" s="58">
        <v>110</v>
      </c>
      <c r="EI20" s="58">
        <v>106</v>
      </c>
      <c r="EJ20" s="58">
        <v>123</v>
      </c>
      <c r="EK20" s="58">
        <v>119</v>
      </c>
      <c r="EL20" s="58">
        <v>107</v>
      </c>
      <c r="EM20" s="58">
        <v>101</v>
      </c>
      <c r="EN20" s="58">
        <v>92</v>
      </c>
      <c r="EO20" s="58">
        <v>123</v>
      </c>
      <c r="EP20" s="60">
        <f t="shared" ref="EP20:EP25" si="97">SUM(ED20:EO20)</f>
        <v>1384</v>
      </c>
      <c r="EQ20" s="58">
        <v>136</v>
      </c>
      <c r="ER20" s="58">
        <v>117</v>
      </c>
      <c r="ES20" s="58">
        <v>146</v>
      </c>
      <c r="ET20" s="58">
        <v>123</v>
      </c>
      <c r="EU20" s="58">
        <v>111</v>
      </c>
      <c r="EV20" s="58">
        <v>111</v>
      </c>
      <c r="EW20" s="58">
        <v>115</v>
      </c>
      <c r="EX20" s="58">
        <v>123</v>
      </c>
      <c r="EY20" s="58">
        <v>130</v>
      </c>
      <c r="EZ20" s="58">
        <v>110</v>
      </c>
      <c r="FA20" s="58">
        <v>94</v>
      </c>
      <c r="FB20" s="58">
        <v>124</v>
      </c>
      <c r="FC20" s="60">
        <f t="shared" ref="FC20:FC25" si="98">SUM(EQ20:FB20)</f>
        <v>1440</v>
      </c>
      <c r="FD20" s="58">
        <v>148</v>
      </c>
      <c r="FE20" s="58">
        <v>137</v>
      </c>
      <c r="FF20" s="58">
        <v>114</v>
      </c>
      <c r="FG20" s="58">
        <v>115</v>
      </c>
      <c r="FH20" s="58">
        <v>116</v>
      </c>
      <c r="FI20" s="58">
        <v>129</v>
      </c>
      <c r="FJ20" s="58">
        <v>90</v>
      </c>
      <c r="FK20" s="58">
        <v>91</v>
      </c>
      <c r="FL20" s="58">
        <v>92</v>
      </c>
      <c r="FM20" s="58">
        <v>91</v>
      </c>
      <c r="FN20" s="58">
        <v>78</v>
      </c>
      <c r="FO20" s="58">
        <v>120</v>
      </c>
      <c r="FP20" s="60">
        <f t="shared" ref="FP20:FP25" si="99">SUM(FD20:FO20)</f>
        <v>1321</v>
      </c>
      <c r="FQ20" s="58">
        <v>144</v>
      </c>
      <c r="FR20" s="58">
        <v>1520</v>
      </c>
      <c r="FS20" s="58">
        <v>150</v>
      </c>
      <c r="FT20" s="58">
        <v>130</v>
      </c>
      <c r="FU20" s="58">
        <v>118</v>
      </c>
      <c r="FV20" s="58">
        <v>95</v>
      </c>
      <c r="FW20" s="58">
        <v>108</v>
      </c>
      <c r="FX20" s="58">
        <v>124</v>
      </c>
      <c r="FY20" s="58">
        <v>101</v>
      </c>
      <c r="FZ20" s="58">
        <v>112</v>
      </c>
      <c r="GA20" s="58">
        <v>119</v>
      </c>
      <c r="GB20" s="58">
        <v>127</v>
      </c>
      <c r="GC20" s="60">
        <f t="shared" ref="GC20:GC25" si="100">SUM(FQ20:GB20)</f>
        <v>2848</v>
      </c>
      <c r="GD20" s="58">
        <v>126</v>
      </c>
      <c r="GE20" s="58">
        <v>149</v>
      </c>
      <c r="GF20" s="58">
        <v>129</v>
      </c>
      <c r="GG20" s="58">
        <v>147</v>
      </c>
      <c r="GH20" s="58">
        <v>103</v>
      </c>
      <c r="GI20" s="58">
        <v>93</v>
      </c>
      <c r="GJ20" s="58">
        <v>111</v>
      </c>
      <c r="GK20" s="58">
        <v>112</v>
      </c>
      <c r="GL20" s="58">
        <v>126</v>
      </c>
      <c r="GM20" s="58">
        <v>117</v>
      </c>
      <c r="GN20" s="58">
        <v>125</v>
      </c>
      <c r="GO20" s="58">
        <v>106</v>
      </c>
      <c r="GP20" s="60">
        <f t="shared" ref="GP20:GP25" si="101">SUM(GD20:GO20)</f>
        <v>1444</v>
      </c>
      <c r="GQ20" s="58">
        <v>155</v>
      </c>
      <c r="GR20" s="58">
        <v>148</v>
      </c>
      <c r="GS20" s="58">
        <v>134</v>
      </c>
      <c r="GT20" s="58">
        <v>113</v>
      </c>
      <c r="GU20" s="58">
        <v>159</v>
      </c>
      <c r="GV20" s="58">
        <v>95</v>
      </c>
      <c r="GW20" s="58">
        <v>128</v>
      </c>
      <c r="GX20" s="58">
        <v>93</v>
      </c>
      <c r="GY20" s="58">
        <v>120</v>
      </c>
      <c r="GZ20" s="58">
        <v>127</v>
      </c>
      <c r="HA20" s="58">
        <v>132</v>
      </c>
      <c r="HB20" s="58">
        <v>119</v>
      </c>
      <c r="HC20" s="60">
        <f t="shared" ref="HC20:HC25" si="102">SUM(GQ20:HB20)</f>
        <v>1523</v>
      </c>
      <c r="HD20" s="58">
        <v>134</v>
      </c>
      <c r="HE20" s="58">
        <v>116</v>
      </c>
      <c r="HF20" s="58">
        <v>170</v>
      </c>
      <c r="HG20" s="58">
        <v>130</v>
      </c>
      <c r="HH20" s="58">
        <v>122</v>
      </c>
      <c r="HI20" s="58">
        <v>117</v>
      </c>
      <c r="HJ20" s="58">
        <v>124</v>
      </c>
      <c r="HK20" s="58">
        <v>106</v>
      </c>
      <c r="HL20" s="58">
        <v>108</v>
      </c>
      <c r="HM20" s="58">
        <v>123</v>
      </c>
      <c r="HN20" s="58">
        <v>118</v>
      </c>
      <c r="HO20" s="58">
        <v>138</v>
      </c>
      <c r="HP20" s="60">
        <f t="shared" ref="HP20:HP25" si="103">SUM(HD20:HO20)</f>
        <v>1506</v>
      </c>
      <c r="HQ20" s="58">
        <v>142</v>
      </c>
      <c r="HR20" s="58">
        <v>166</v>
      </c>
      <c r="HS20" s="58">
        <v>157</v>
      </c>
      <c r="HT20" s="58">
        <v>121</v>
      </c>
      <c r="HU20" s="58">
        <v>93</v>
      </c>
      <c r="HV20" s="58">
        <v>126</v>
      </c>
      <c r="HW20" s="58">
        <v>112</v>
      </c>
      <c r="HX20" s="58">
        <v>124</v>
      </c>
      <c r="HY20" s="58">
        <v>134</v>
      </c>
      <c r="HZ20" s="58">
        <v>124</v>
      </c>
      <c r="IA20" s="58">
        <v>112</v>
      </c>
      <c r="IB20" s="58">
        <v>117</v>
      </c>
      <c r="IC20" s="60">
        <f t="shared" ref="IC20:IC25" si="104">SUM(HQ20:IB20)</f>
        <v>1528</v>
      </c>
      <c r="ID20" s="58">
        <v>214</v>
      </c>
      <c r="IE20" s="58">
        <v>153</v>
      </c>
      <c r="IF20" s="58">
        <v>181</v>
      </c>
      <c r="IG20" s="58">
        <v>131</v>
      </c>
      <c r="IH20" s="58">
        <v>136</v>
      </c>
      <c r="II20" s="58">
        <v>114</v>
      </c>
      <c r="IJ20" s="58">
        <v>116</v>
      </c>
      <c r="IK20" s="58">
        <v>127</v>
      </c>
      <c r="IL20" s="58">
        <v>80</v>
      </c>
      <c r="IM20" s="58">
        <v>114</v>
      </c>
      <c r="IN20" s="58">
        <v>116</v>
      </c>
      <c r="IO20" s="58">
        <v>42</v>
      </c>
      <c r="IP20" s="60">
        <f t="shared" ref="IP20:IP25" si="105">SUM(ID20:IO20)</f>
        <v>1524</v>
      </c>
      <c r="IQ20" s="58">
        <v>145</v>
      </c>
      <c r="IR20" s="58">
        <v>125</v>
      </c>
      <c r="IS20" s="58">
        <v>140</v>
      </c>
      <c r="IT20" s="58">
        <v>110</v>
      </c>
      <c r="IU20" s="58">
        <v>129</v>
      </c>
      <c r="IV20" s="58">
        <v>118</v>
      </c>
      <c r="IW20" s="58">
        <v>114</v>
      </c>
      <c r="IX20" s="58">
        <v>103</v>
      </c>
      <c r="IY20" s="58">
        <v>120</v>
      </c>
      <c r="IZ20" s="58">
        <v>129</v>
      </c>
      <c r="JA20" s="58">
        <v>121</v>
      </c>
      <c r="JB20" s="58">
        <v>118</v>
      </c>
      <c r="JC20" s="60">
        <f t="shared" ref="JC20:JC25" si="106">SUM(IQ20:JB20)</f>
        <v>1472</v>
      </c>
      <c r="JD20" s="58">
        <v>198</v>
      </c>
      <c r="JE20" s="58">
        <v>134</v>
      </c>
      <c r="JF20" s="58">
        <v>119</v>
      </c>
      <c r="JG20" s="58">
        <v>120</v>
      </c>
      <c r="JH20" s="58">
        <v>180</v>
      </c>
      <c r="JI20" s="58">
        <v>103</v>
      </c>
      <c r="JJ20" s="58">
        <v>1565</v>
      </c>
      <c r="JK20" s="58">
        <v>115</v>
      </c>
      <c r="JL20" s="58">
        <v>141</v>
      </c>
      <c r="JM20" s="58">
        <v>115</v>
      </c>
      <c r="JN20" s="58">
        <v>141</v>
      </c>
      <c r="JO20" s="58">
        <v>111</v>
      </c>
      <c r="JP20" s="60">
        <f t="shared" ref="JP20:JP25" si="107">SUM(JD20:JO20)</f>
        <v>3042</v>
      </c>
      <c r="JQ20" s="58">
        <v>190</v>
      </c>
      <c r="JR20" s="58">
        <v>146</v>
      </c>
      <c r="JS20" s="58">
        <v>111</v>
      </c>
      <c r="JT20" s="58">
        <v>84</v>
      </c>
      <c r="JU20" s="58">
        <v>126</v>
      </c>
      <c r="JV20" s="58">
        <v>172</v>
      </c>
      <c r="JW20" s="58">
        <v>145</v>
      </c>
      <c r="JX20" s="58">
        <v>110</v>
      </c>
      <c r="JY20" s="58">
        <v>144</v>
      </c>
      <c r="JZ20" s="58">
        <v>163</v>
      </c>
      <c r="KA20" s="58">
        <v>187</v>
      </c>
      <c r="KB20" s="58">
        <v>151</v>
      </c>
      <c r="KC20" s="60">
        <f t="shared" ref="KC20:KC25" si="108">SUM(JQ20:KB20)</f>
        <v>1729</v>
      </c>
      <c r="KD20" s="58">
        <v>81</v>
      </c>
      <c r="KE20" s="58">
        <v>230</v>
      </c>
      <c r="KF20" s="58">
        <v>285</v>
      </c>
      <c r="KG20" s="58">
        <v>205</v>
      </c>
      <c r="KH20" s="58">
        <v>135</v>
      </c>
      <c r="KI20" s="58">
        <v>124</v>
      </c>
      <c r="KJ20" s="58">
        <v>135</v>
      </c>
      <c r="KK20" s="58">
        <v>125</v>
      </c>
      <c r="KL20" s="58">
        <v>204</v>
      </c>
      <c r="KM20" s="58">
        <v>145</v>
      </c>
      <c r="KN20" s="58">
        <v>144</v>
      </c>
      <c r="KO20" s="58">
        <v>201</v>
      </c>
      <c r="KP20" s="60">
        <f t="shared" ref="KP20:KP25" si="109">SUM(KD20:KO20)</f>
        <v>2014</v>
      </c>
      <c r="KQ20" s="58">
        <v>207</v>
      </c>
      <c r="KR20" s="58">
        <v>214</v>
      </c>
      <c r="KS20" s="58">
        <v>197</v>
      </c>
      <c r="KT20" s="58">
        <v>153</v>
      </c>
      <c r="KU20" s="58">
        <v>100</v>
      </c>
      <c r="KV20" s="58">
        <v>101</v>
      </c>
      <c r="KW20" s="58">
        <v>107</v>
      </c>
      <c r="KX20" s="58">
        <v>142</v>
      </c>
      <c r="KY20" s="58">
        <v>150</v>
      </c>
      <c r="KZ20" s="58">
        <v>142</v>
      </c>
      <c r="LA20" s="58">
        <v>109</v>
      </c>
      <c r="LB20" s="58">
        <v>219</v>
      </c>
      <c r="LC20" s="60">
        <f t="shared" ref="LC20:LC25" si="110">SUM(KQ20:LB20)</f>
        <v>1841</v>
      </c>
      <c r="LD20" s="58">
        <v>155</v>
      </c>
      <c r="LE20" s="58">
        <v>92</v>
      </c>
      <c r="LF20" s="58">
        <v>135</v>
      </c>
      <c r="LG20" s="58">
        <v>136</v>
      </c>
      <c r="LH20" s="58">
        <v>197</v>
      </c>
      <c r="LI20" s="58">
        <v>119</v>
      </c>
      <c r="LJ20" s="58">
        <v>110</v>
      </c>
      <c r="LK20" s="58">
        <v>149</v>
      </c>
      <c r="LL20" s="58">
        <v>116</v>
      </c>
      <c r="LM20" s="58">
        <v>158</v>
      </c>
      <c r="LN20" s="58">
        <v>142</v>
      </c>
      <c r="LO20" s="58">
        <v>126</v>
      </c>
      <c r="LP20" s="60">
        <f t="shared" ref="LP20:LP25" si="111">SUM(LD20:LO20)</f>
        <v>1635</v>
      </c>
      <c r="LQ20" s="58">
        <v>145</v>
      </c>
      <c r="LR20" s="58">
        <v>101</v>
      </c>
      <c r="LS20" s="58">
        <v>166</v>
      </c>
      <c r="LT20" s="58">
        <v>181</v>
      </c>
      <c r="LU20" s="58">
        <v>114</v>
      </c>
      <c r="LV20" s="58">
        <v>96</v>
      </c>
      <c r="LW20" s="58">
        <v>141</v>
      </c>
      <c r="LX20" s="58">
        <v>133</v>
      </c>
      <c r="LY20" s="58">
        <v>203</v>
      </c>
      <c r="LZ20" s="58">
        <v>167</v>
      </c>
      <c r="MA20" s="58">
        <v>131</v>
      </c>
      <c r="MB20" s="58">
        <v>152</v>
      </c>
      <c r="MC20" s="60">
        <f t="shared" ref="MC20:MC25" si="112">SUM(LQ20:MB20)</f>
        <v>1730</v>
      </c>
      <c r="MD20" s="58">
        <v>298</v>
      </c>
      <c r="ME20" s="58">
        <v>163</v>
      </c>
      <c r="MF20" s="58">
        <v>176</v>
      </c>
      <c r="MG20" s="58">
        <v>165</v>
      </c>
      <c r="MH20" s="58">
        <v>222</v>
      </c>
      <c r="MI20" s="58">
        <v>137</v>
      </c>
      <c r="MJ20" s="58">
        <v>143</v>
      </c>
      <c r="MK20" s="58"/>
      <c r="ML20" s="58"/>
      <c r="MM20" s="58"/>
      <c r="MN20" s="58"/>
      <c r="MO20" s="58"/>
      <c r="MP20" s="60">
        <f t="shared" ref="MP20:MP25" si="113">SUM(MD20:MO20)</f>
        <v>1304</v>
      </c>
    </row>
    <row r="21" spans="1:354" ht="22.5" x14ac:dyDescent="0.25">
      <c r="A21" s="195"/>
      <c r="B21" s="197"/>
      <c r="C21" s="12" t="s">
        <v>118</v>
      </c>
      <c r="D21" s="58">
        <v>216</v>
      </c>
      <c r="E21" s="58">
        <v>176</v>
      </c>
      <c r="F21" s="58">
        <v>207</v>
      </c>
      <c r="G21" s="58">
        <v>177</v>
      </c>
      <c r="H21" s="58">
        <v>197</v>
      </c>
      <c r="I21" s="58">
        <v>158</v>
      </c>
      <c r="J21" s="58">
        <v>193</v>
      </c>
      <c r="K21" s="58">
        <v>149</v>
      </c>
      <c r="L21" s="58">
        <v>180</v>
      </c>
      <c r="M21" s="58">
        <v>179</v>
      </c>
      <c r="N21" s="58">
        <v>167</v>
      </c>
      <c r="O21" s="58">
        <v>229</v>
      </c>
      <c r="P21" s="63">
        <f t="shared" si="87"/>
        <v>2228</v>
      </c>
      <c r="Q21" s="58">
        <v>227</v>
      </c>
      <c r="R21" s="58">
        <v>255</v>
      </c>
      <c r="S21" s="58">
        <v>214</v>
      </c>
      <c r="T21" s="58">
        <v>205</v>
      </c>
      <c r="U21" s="58">
        <v>189</v>
      </c>
      <c r="V21" s="58">
        <v>171</v>
      </c>
      <c r="W21" s="58">
        <v>168</v>
      </c>
      <c r="X21" s="58">
        <v>160</v>
      </c>
      <c r="Y21" s="58">
        <v>161</v>
      </c>
      <c r="Z21" s="58">
        <v>168</v>
      </c>
      <c r="AA21" s="58">
        <v>181</v>
      </c>
      <c r="AB21" s="58">
        <v>160</v>
      </c>
      <c r="AC21" s="63">
        <f t="shared" si="88"/>
        <v>2259</v>
      </c>
      <c r="AD21" s="58">
        <v>240</v>
      </c>
      <c r="AE21" s="58">
        <v>202</v>
      </c>
      <c r="AF21" s="58">
        <v>235</v>
      </c>
      <c r="AG21" s="58">
        <v>171</v>
      </c>
      <c r="AH21" s="58">
        <v>198</v>
      </c>
      <c r="AI21" s="58">
        <v>147</v>
      </c>
      <c r="AJ21" s="58">
        <v>168</v>
      </c>
      <c r="AK21" s="58">
        <v>183</v>
      </c>
      <c r="AL21" s="58">
        <v>141</v>
      </c>
      <c r="AM21" s="58">
        <v>184</v>
      </c>
      <c r="AN21" s="58">
        <v>156</v>
      </c>
      <c r="AO21" s="58">
        <v>159</v>
      </c>
      <c r="AP21" s="64">
        <f t="shared" si="89"/>
        <v>2184</v>
      </c>
      <c r="AQ21" s="58">
        <v>218</v>
      </c>
      <c r="AR21" s="58">
        <v>194</v>
      </c>
      <c r="AS21" s="58">
        <v>181</v>
      </c>
      <c r="AT21" s="58">
        <v>186</v>
      </c>
      <c r="AU21" s="58">
        <v>152</v>
      </c>
      <c r="AV21" s="58">
        <v>159</v>
      </c>
      <c r="AW21" s="58">
        <v>159</v>
      </c>
      <c r="AX21" s="58">
        <v>175</v>
      </c>
      <c r="AY21" s="58">
        <v>161</v>
      </c>
      <c r="AZ21" s="58">
        <v>186</v>
      </c>
      <c r="BA21" s="58">
        <v>165</v>
      </c>
      <c r="BB21" s="58">
        <v>217</v>
      </c>
      <c r="BC21" s="64">
        <f t="shared" si="90"/>
        <v>2153</v>
      </c>
      <c r="BD21" s="58">
        <v>234</v>
      </c>
      <c r="BE21" s="58">
        <v>145</v>
      </c>
      <c r="BF21" s="58">
        <v>206</v>
      </c>
      <c r="BG21" s="58">
        <v>205</v>
      </c>
      <c r="BH21" s="58">
        <v>198</v>
      </c>
      <c r="BI21" s="58">
        <v>168</v>
      </c>
      <c r="BJ21" s="58">
        <v>146</v>
      </c>
      <c r="BK21" s="58">
        <v>166</v>
      </c>
      <c r="BL21" s="58">
        <v>185</v>
      </c>
      <c r="BM21" s="58">
        <v>188</v>
      </c>
      <c r="BN21" s="58">
        <v>135</v>
      </c>
      <c r="BO21" s="58">
        <v>241</v>
      </c>
      <c r="BP21" s="63">
        <f t="shared" si="91"/>
        <v>2217</v>
      </c>
      <c r="BQ21" s="58">
        <v>273</v>
      </c>
      <c r="BR21" s="58">
        <v>208</v>
      </c>
      <c r="BS21" s="58">
        <v>247</v>
      </c>
      <c r="BT21" s="58">
        <v>166</v>
      </c>
      <c r="BU21" s="58">
        <v>178</v>
      </c>
      <c r="BV21" s="58">
        <v>168</v>
      </c>
      <c r="BW21" s="58">
        <v>188</v>
      </c>
      <c r="BX21" s="58">
        <v>205</v>
      </c>
      <c r="BY21" s="58">
        <v>209</v>
      </c>
      <c r="BZ21" s="58">
        <v>163</v>
      </c>
      <c r="CA21" s="58">
        <v>192</v>
      </c>
      <c r="CB21" s="58">
        <v>245</v>
      </c>
      <c r="CC21" s="64">
        <f t="shared" si="92"/>
        <v>2442</v>
      </c>
      <c r="CD21" s="58">
        <v>228</v>
      </c>
      <c r="CE21" s="58">
        <v>204</v>
      </c>
      <c r="CF21" s="58">
        <v>251</v>
      </c>
      <c r="CG21" s="58">
        <v>182</v>
      </c>
      <c r="CH21" s="58">
        <v>173</v>
      </c>
      <c r="CI21" s="58">
        <v>155</v>
      </c>
      <c r="CJ21" s="58">
        <v>168</v>
      </c>
      <c r="CK21" s="58">
        <v>187</v>
      </c>
      <c r="CL21" s="58">
        <v>165</v>
      </c>
      <c r="CM21" s="58">
        <v>175</v>
      </c>
      <c r="CN21" s="58">
        <v>172</v>
      </c>
      <c r="CO21" s="58">
        <v>195</v>
      </c>
      <c r="CP21" s="64">
        <f t="shared" si="93"/>
        <v>2255</v>
      </c>
      <c r="CQ21" s="58">
        <v>193</v>
      </c>
      <c r="CR21" s="58">
        <v>201</v>
      </c>
      <c r="CS21" s="58">
        <v>249</v>
      </c>
      <c r="CT21" s="58">
        <v>163</v>
      </c>
      <c r="CU21" s="58">
        <v>189</v>
      </c>
      <c r="CV21" s="58">
        <v>214</v>
      </c>
      <c r="CW21" s="58">
        <v>127</v>
      </c>
      <c r="CX21" s="58">
        <v>215</v>
      </c>
      <c r="CY21" s="58">
        <v>188</v>
      </c>
      <c r="CZ21" s="58">
        <v>171</v>
      </c>
      <c r="DA21" s="58">
        <v>201</v>
      </c>
      <c r="DB21" s="58">
        <v>201</v>
      </c>
      <c r="DC21" s="64">
        <f t="shared" si="94"/>
        <v>2312</v>
      </c>
      <c r="DD21" s="58">
        <v>298</v>
      </c>
      <c r="DE21" s="58">
        <v>277</v>
      </c>
      <c r="DF21" s="58">
        <v>233</v>
      </c>
      <c r="DG21" s="58">
        <v>233</v>
      </c>
      <c r="DH21" s="58">
        <v>221</v>
      </c>
      <c r="DI21" s="58">
        <v>157</v>
      </c>
      <c r="DJ21" s="58">
        <v>187</v>
      </c>
      <c r="DK21" s="58">
        <v>193</v>
      </c>
      <c r="DL21" s="58">
        <v>188</v>
      </c>
      <c r="DM21" s="58">
        <v>220</v>
      </c>
      <c r="DN21" s="58">
        <v>186</v>
      </c>
      <c r="DO21" s="58">
        <v>199</v>
      </c>
      <c r="DP21" s="64">
        <f t="shared" si="95"/>
        <v>2592</v>
      </c>
      <c r="DQ21" s="58">
        <v>221</v>
      </c>
      <c r="DR21" s="58">
        <v>219</v>
      </c>
      <c r="DS21" s="58">
        <v>225</v>
      </c>
      <c r="DT21" s="58">
        <v>225</v>
      </c>
      <c r="DU21" s="58">
        <v>189</v>
      </c>
      <c r="DV21" s="58">
        <v>197</v>
      </c>
      <c r="DW21" s="58">
        <v>199</v>
      </c>
      <c r="DX21" s="58">
        <v>166</v>
      </c>
      <c r="DY21" s="58">
        <v>247</v>
      </c>
      <c r="DZ21" s="58">
        <v>178</v>
      </c>
      <c r="EA21" s="58">
        <v>210</v>
      </c>
      <c r="EB21" s="58">
        <v>209</v>
      </c>
      <c r="EC21" s="64">
        <f t="shared" si="96"/>
        <v>2485</v>
      </c>
      <c r="ED21" s="58">
        <v>285</v>
      </c>
      <c r="EE21" s="58">
        <v>228</v>
      </c>
      <c r="EF21" s="58">
        <v>283</v>
      </c>
      <c r="EG21" s="58">
        <v>209</v>
      </c>
      <c r="EH21" s="58">
        <v>225</v>
      </c>
      <c r="EI21" s="58">
        <v>199</v>
      </c>
      <c r="EJ21" s="58">
        <v>215</v>
      </c>
      <c r="EK21" s="58">
        <v>191</v>
      </c>
      <c r="EL21" s="58">
        <v>198</v>
      </c>
      <c r="EM21" s="58">
        <v>223</v>
      </c>
      <c r="EN21" s="58">
        <v>208</v>
      </c>
      <c r="EO21" s="58">
        <v>245</v>
      </c>
      <c r="EP21" s="64">
        <f t="shared" si="97"/>
        <v>2709</v>
      </c>
      <c r="EQ21" s="58">
        <v>288</v>
      </c>
      <c r="ER21" s="58">
        <v>262</v>
      </c>
      <c r="ES21" s="58">
        <v>296</v>
      </c>
      <c r="ET21" s="58">
        <v>180</v>
      </c>
      <c r="EU21" s="58">
        <v>220</v>
      </c>
      <c r="EV21" s="58">
        <v>212</v>
      </c>
      <c r="EW21" s="58">
        <v>214</v>
      </c>
      <c r="EX21" s="58">
        <v>241</v>
      </c>
      <c r="EY21" s="58">
        <v>242</v>
      </c>
      <c r="EZ21" s="58">
        <v>221</v>
      </c>
      <c r="FA21" s="58">
        <v>273</v>
      </c>
      <c r="FB21" s="58">
        <v>224</v>
      </c>
      <c r="FC21" s="64">
        <f t="shared" si="98"/>
        <v>2873</v>
      </c>
      <c r="FD21" s="58">
        <v>263</v>
      </c>
      <c r="FE21" s="58">
        <v>284</v>
      </c>
      <c r="FF21" s="58">
        <v>275</v>
      </c>
      <c r="FG21" s="58">
        <v>253</v>
      </c>
      <c r="FH21" s="58">
        <v>243</v>
      </c>
      <c r="FI21" s="58">
        <v>217</v>
      </c>
      <c r="FJ21" s="58">
        <v>216</v>
      </c>
      <c r="FK21" s="58">
        <v>214</v>
      </c>
      <c r="FL21" s="58">
        <v>226</v>
      </c>
      <c r="FM21" s="58">
        <v>230</v>
      </c>
      <c r="FN21" s="58">
        <v>205</v>
      </c>
      <c r="FO21" s="58">
        <v>230</v>
      </c>
      <c r="FP21" s="64">
        <f t="shared" si="99"/>
        <v>2856</v>
      </c>
      <c r="FQ21" s="58">
        <v>303</v>
      </c>
      <c r="FR21" s="58">
        <v>274</v>
      </c>
      <c r="FS21" s="58">
        <v>315</v>
      </c>
      <c r="FT21" s="58">
        <v>237</v>
      </c>
      <c r="FU21" s="58">
        <v>255</v>
      </c>
      <c r="FV21" s="58">
        <v>253</v>
      </c>
      <c r="FW21" s="58">
        <v>226</v>
      </c>
      <c r="FX21" s="58">
        <v>238</v>
      </c>
      <c r="FY21" s="58">
        <v>224</v>
      </c>
      <c r="FZ21" s="58">
        <v>249</v>
      </c>
      <c r="GA21" s="58">
        <v>255</v>
      </c>
      <c r="GB21" s="58">
        <v>253</v>
      </c>
      <c r="GC21" s="64">
        <f t="shared" si="100"/>
        <v>3082</v>
      </c>
      <c r="GD21" s="58">
        <v>277</v>
      </c>
      <c r="GE21" s="58">
        <v>262</v>
      </c>
      <c r="GF21" s="58">
        <v>263</v>
      </c>
      <c r="GG21" s="58">
        <v>277</v>
      </c>
      <c r="GH21" s="58">
        <v>242</v>
      </c>
      <c r="GI21" s="58">
        <v>209</v>
      </c>
      <c r="GJ21" s="58">
        <v>235</v>
      </c>
      <c r="GK21" s="58">
        <v>192</v>
      </c>
      <c r="GL21" s="58">
        <v>427</v>
      </c>
      <c r="GM21" s="58">
        <v>237</v>
      </c>
      <c r="GN21" s="58">
        <v>397</v>
      </c>
      <c r="GO21" s="58">
        <v>226</v>
      </c>
      <c r="GP21" s="64">
        <f t="shared" si="101"/>
        <v>3244</v>
      </c>
      <c r="GQ21" s="58">
        <v>305</v>
      </c>
      <c r="GR21" s="58">
        <v>289</v>
      </c>
      <c r="GS21" s="58">
        <v>301</v>
      </c>
      <c r="GT21" s="58">
        <v>274</v>
      </c>
      <c r="GU21" s="58">
        <v>205</v>
      </c>
      <c r="GV21" s="58">
        <v>227</v>
      </c>
      <c r="GW21" s="58">
        <v>193</v>
      </c>
      <c r="GX21" s="58">
        <v>234</v>
      </c>
      <c r="GY21" s="58">
        <v>216</v>
      </c>
      <c r="GZ21" s="58">
        <v>250</v>
      </c>
      <c r="HA21" s="58">
        <v>230</v>
      </c>
      <c r="HB21" s="58">
        <v>301</v>
      </c>
      <c r="HC21" s="64">
        <f t="shared" si="102"/>
        <v>3025</v>
      </c>
      <c r="HD21" s="58">
        <v>288</v>
      </c>
      <c r="HE21" s="58">
        <v>271</v>
      </c>
      <c r="HF21" s="58">
        <v>319</v>
      </c>
      <c r="HG21" s="58">
        <v>287</v>
      </c>
      <c r="HH21" s="58">
        <v>284</v>
      </c>
      <c r="HI21" s="58">
        <v>218</v>
      </c>
      <c r="HJ21" s="58">
        <v>212</v>
      </c>
      <c r="HK21" s="58">
        <v>256</v>
      </c>
      <c r="HL21" s="58">
        <v>215</v>
      </c>
      <c r="HM21" s="58">
        <v>270</v>
      </c>
      <c r="HN21" s="58">
        <v>234</v>
      </c>
      <c r="HO21" s="58">
        <v>277</v>
      </c>
      <c r="HP21" s="64">
        <f t="shared" si="103"/>
        <v>3131</v>
      </c>
      <c r="HQ21" s="58">
        <v>305</v>
      </c>
      <c r="HR21" s="58">
        <v>295</v>
      </c>
      <c r="HS21" s="58">
        <v>262</v>
      </c>
      <c r="HT21" s="58">
        <v>238</v>
      </c>
      <c r="HU21" s="58">
        <v>223</v>
      </c>
      <c r="HV21" s="58">
        <v>289</v>
      </c>
      <c r="HW21" s="58">
        <v>238</v>
      </c>
      <c r="HX21" s="58">
        <v>233</v>
      </c>
      <c r="HY21" s="58">
        <v>218</v>
      </c>
      <c r="HZ21" s="58">
        <v>277</v>
      </c>
      <c r="IA21" s="58">
        <v>264</v>
      </c>
      <c r="IB21" s="58">
        <v>244</v>
      </c>
      <c r="IC21" s="64">
        <f t="shared" si="104"/>
        <v>3086</v>
      </c>
      <c r="ID21" s="58">
        <v>375</v>
      </c>
      <c r="IE21" s="58">
        <v>309</v>
      </c>
      <c r="IF21" s="58">
        <v>299</v>
      </c>
      <c r="IG21" s="58">
        <v>272</v>
      </c>
      <c r="IH21" s="58">
        <v>287</v>
      </c>
      <c r="II21" s="58">
        <v>224</v>
      </c>
      <c r="IJ21" s="58">
        <v>274</v>
      </c>
      <c r="IK21" s="58">
        <v>274</v>
      </c>
      <c r="IL21" s="58">
        <v>192</v>
      </c>
      <c r="IM21" s="58">
        <v>299</v>
      </c>
      <c r="IN21" s="58">
        <v>240</v>
      </c>
      <c r="IO21" s="58">
        <v>268</v>
      </c>
      <c r="IP21" s="64">
        <f t="shared" si="105"/>
        <v>3313</v>
      </c>
      <c r="IQ21" s="58">
        <v>308</v>
      </c>
      <c r="IR21" s="58">
        <v>266</v>
      </c>
      <c r="IS21" s="58">
        <v>350</v>
      </c>
      <c r="IT21" s="58">
        <v>282</v>
      </c>
      <c r="IU21" s="58">
        <v>279</v>
      </c>
      <c r="IV21" s="58">
        <v>237</v>
      </c>
      <c r="IW21" s="58">
        <v>252</v>
      </c>
      <c r="IX21" s="58">
        <v>215</v>
      </c>
      <c r="IY21" s="58">
        <v>224</v>
      </c>
      <c r="IZ21" s="58">
        <v>312</v>
      </c>
      <c r="JA21" s="58">
        <v>275</v>
      </c>
      <c r="JB21" s="58">
        <v>261</v>
      </c>
      <c r="JC21" s="64">
        <f t="shared" si="106"/>
        <v>3261</v>
      </c>
      <c r="JD21" s="23">
        <v>377</v>
      </c>
      <c r="JE21" s="23">
        <v>296</v>
      </c>
      <c r="JF21" s="23">
        <v>289</v>
      </c>
      <c r="JG21" s="23">
        <v>301</v>
      </c>
      <c r="JH21" s="23">
        <v>292</v>
      </c>
      <c r="JI21" s="23">
        <v>229</v>
      </c>
      <c r="JJ21" s="23">
        <v>277</v>
      </c>
      <c r="JK21" s="23">
        <v>217</v>
      </c>
      <c r="JL21" s="23">
        <v>244</v>
      </c>
      <c r="JM21" s="23">
        <v>498</v>
      </c>
      <c r="JN21" s="23">
        <v>249</v>
      </c>
      <c r="JO21" s="23">
        <v>249</v>
      </c>
      <c r="JP21" s="64">
        <f t="shared" si="107"/>
        <v>3518</v>
      </c>
      <c r="JQ21" s="23">
        <v>334</v>
      </c>
      <c r="JR21" s="23">
        <v>313</v>
      </c>
      <c r="JS21" s="23">
        <v>166</v>
      </c>
      <c r="JT21" s="23">
        <v>188</v>
      </c>
      <c r="JU21" s="23">
        <v>252</v>
      </c>
      <c r="JV21" s="23">
        <v>352</v>
      </c>
      <c r="JW21" s="23">
        <v>272</v>
      </c>
      <c r="JX21" s="23">
        <v>262</v>
      </c>
      <c r="JY21" s="23">
        <v>336</v>
      </c>
      <c r="JZ21" s="23">
        <v>294</v>
      </c>
      <c r="KA21" s="23">
        <v>292</v>
      </c>
      <c r="KB21" s="23">
        <v>466</v>
      </c>
      <c r="KC21" s="64">
        <f t="shared" si="108"/>
        <v>3527</v>
      </c>
      <c r="KD21" s="23">
        <v>211</v>
      </c>
      <c r="KE21" s="23">
        <v>516</v>
      </c>
      <c r="KF21" s="23">
        <v>566</v>
      </c>
      <c r="KG21" s="23">
        <v>450</v>
      </c>
      <c r="KH21" s="23">
        <v>326</v>
      </c>
      <c r="KI21" s="23">
        <v>322</v>
      </c>
      <c r="KJ21" s="23">
        <v>246</v>
      </c>
      <c r="KK21" s="23">
        <v>268</v>
      </c>
      <c r="KL21" s="23">
        <v>325</v>
      </c>
      <c r="KM21" s="23">
        <v>297</v>
      </c>
      <c r="KN21" s="23">
        <v>254</v>
      </c>
      <c r="KO21" s="23">
        <v>341</v>
      </c>
      <c r="KP21" s="64">
        <f t="shared" si="109"/>
        <v>4122</v>
      </c>
      <c r="KQ21" s="23">
        <v>353</v>
      </c>
      <c r="KR21" s="23">
        <v>421</v>
      </c>
      <c r="KS21" s="23">
        <v>453</v>
      </c>
      <c r="KT21" s="23">
        <v>344</v>
      </c>
      <c r="KU21" s="23">
        <v>290</v>
      </c>
      <c r="KV21" s="23">
        <v>136</v>
      </c>
      <c r="KW21" s="23">
        <v>11</v>
      </c>
      <c r="KX21" s="23">
        <v>435</v>
      </c>
      <c r="KY21" s="23">
        <v>355</v>
      </c>
      <c r="KZ21" s="23">
        <v>295</v>
      </c>
      <c r="LA21" s="23">
        <v>270</v>
      </c>
      <c r="LB21" s="23">
        <v>281</v>
      </c>
      <c r="LC21" s="64">
        <f t="shared" si="110"/>
        <v>3644</v>
      </c>
      <c r="LD21" s="23">
        <v>253</v>
      </c>
      <c r="LE21" s="23">
        <v>130</v>
      </c>
      <c r="LF21" s="23">
        <v>284</v>
      </c>
      <c r="LG21" s="23">
        <v>256</v>
      </c>
      <c r="LH21" s="23">
        <v>365</v>
      </c>
      <c r="LI21" s="23">
        <v>287</v>
      </c>
      <c r="LJ21" s="23">
        <v>211</v>
      </c>
      <c r="LK21" s="23">
        <v>336</v>
      </c>
      <c r="LL21" s="23">
        <v>272</v>
      </c>
      <c r="LM21" s="23">
        <v>244</v>
      </c>
      <c r="LN21" s="23">
        <v>276</v>
      </c>
      <c r="LO21" s="23">
        <v>261</v>
      </c>
      <c r="LP21" s="64">
        <f t="shared" si="111"/>
        <v>3175</v>
      </c>
      <c r="LQ21" s="23">
        <v>295</v>
      </c>
      <c r="LR21" s="23">
        <v>211</v>
      </c>
      <c r="LS21" s="23">
        <v>366</v>
      </c>
      <c r="LT21" s="23">
        <v>361</v>
      </c>
      <c r="LU21" s="23">
        <v>290</v>
      </c>
      <c r="LV21" s="23">
        <v>224</v>
      </c>
      <c r="LW21" s="23">
        <v>231</v>
      </c>
      <c r="LX21" s="23">
        <v>282</v>
      </c>
      <c r="LY21" s="23">
        <v>253</v>
      </c>
      <c r="LZ21" s="23">
        <v>244</v>
      </c>
      <c r="MA21" s="23">
        <v>267</v>
      </c>
      <c r="MB21" s="23">
        <v>296</v>
      </c>
      <c r="MC21" s="64">
        <f t="shared" si="112"/>
        <v>3320</v>
      </c>
      <c r="MD21" s="23">
        <v>402</v>
      </c>
      <c r="ME21" s="23">
        <v>334</v>
      </c>
      <c r="MF21" s="23">
        <v>373</v>
      </c>
      <c r="MG21" s="23">
        <v>322</v>
      </c>
      <c r="MH21" s="23">
        <v>289</v>
      </c>
      <c r="MI21" s="23">
        <v>219</v>
      </c>
      <c r="MJ21" s="23">
        <v>274</v>
      </c>
      <c r="MK21" s="23"/>
      <c r="ML21" s="23"/>
      <c r="MM21" s="23"/>
      <c r="MN21" s="23"/>
      <c r="MO21" s="23"/>
      <c r="MP21" s="64">
        <f t="shared" si="113"/>
        <v>2213</v>
      </c>
    </row>
    <row r="22" spans="1:354" ht="22.5" x14ac:dyDescent="0.25">
      <c r="A22" s="195"/>
      <c r="B22" s="197"/>
      <c r="C22" s="12" t="s">
        <v>119</v>
      </c>
      <c r="D22" s="115">
        <v>162</v>
      </c>
      <c r="E22" s="115">
        <v>166</v>
      </c>
      <c r="F22" s="115">
        <v>193</v>
      </c>
      <c r="G22" s="115">
        <v>172</v>
      </c>
      <c r="H22" s="115">
        <v>175</v>
      </c>
      <c r="I22" s="115">
        <v>160</v>
      </c>
      <c r="J22" s="115">
        <v>138</v>
      </c>
      <c r="K22" s="115">
        <v>121</v>
      </c>
      <c r="L22" s="115">
        <v>492</v>
      </c>
      <c r="M22" s="115">
        <v>159</v>
      </c>
      <c r="N22" s="115">
        <v>150</v>
      </c>
      <c r="O22" s="115">
        <v>190</v>
      </c>
      <c r="P22" s="111">
        <f t="shared" si="87"/>
        <v>2278</v>
      </c>
      <c r="Q22" s="115">
        <v>201</v>
      </c>
      <c r="R22" s="115">
        <v>200</v>
      </c>
      <c r="S22" s="115">
        <v>185</v>
      </c>
      <c r="T22" s="115">
        <v>190</v>
      </c>
      <c r="U22" s="115">
        <v>226</v>
      </c>
      <c r="V22" s="115">
        <v>146</v>
      </c>
      <c r="W22" s="115">
        <v>160</v>
      </c>
      <c r="X22" s="115">
        <v>139</v>
      </c>
      <c r="Y22" s="115">
        <v>178</v>
      </c>
      <c r="Z22" s="115">
        <v>149</v>
      </c>
      <c r="AA22" s="115">
        <v>141</v>
      </c>
      <c r="AB22" s="115">
        <v>118</v>
      </c>
      <c r="AC22" s="111">
        <f t="shared" si="88"/>
        <v>2033</v>
      </c>
      <c r="AD22" s="115">
        <v>187</v>
      </c>
      <c r="AE22" s="115">
        <v>137</v>
      </c>
      <c r="AF22" s="115">
        <v>160</v>
      </c>
      <c r="AG22" s="115">
        <v>127</v>
      </c>
      <c r="AH22" s="115">
        <v>137</v>
      </c>
      <c r="AI22" s="115">
        <v>130</v>
      </c>
      <c r="AJ22" s="115">
        <v>121</v>
      </c>
      <c r="AK22" s="115">
        <v>160</v>
      </c>
      <c r="AL22" s="115">
        <v>171</v>
      </c>
      <c r="AM22" s="115">
        <v>148</v>
      </c>
      <c r="AN22" s="115">
        <v>142</v>
      </c>
      <c r="AO22" s="115">
        <v>137</v>
      </c>
      <c r="AP22" s="112">
        <f t="shared" si="89"/>
        <v>1757</v>
      </c>
      <c r="AQ22" s="115">
        <v>205</v>
      </c>
      <c r="AR22" s="115">
        <v>173</v>
      </c>
      <c r="AS22" s="115">
        <v>170</v>
      </c>
      <c r="AT22" s="115">
        <v>278</v>
      </c>
      <c r="AU22" s="115">
        <v>156</v>
      </c>
      <c r="AV22" s="115">
        <v>135</v>
      </c>
      <c r="AW22" s="115">
        <v>129</v>
      </c>
      <c r="AX22" s="115">
        <v>140</v>
      </c>
      <c r="AY22" s="115">
        <v>189</v>
      </c>
      <c r="AZ22" s="115">
        <v>171</v>
      </c>
      <c r="BA22" s="115">
        <v>144</v>
      </c>
      <c r="BB22" s="115">
        <v>189</v>
      </c>
      <c r="BC22" s="112">
        <f t="shared" si="90"/>
        <v>2079</v>
      </c>
      <c r="BD22" s="115">
        <v>201</v>
      </c>
      <c r="BE22" s="115">
        <v>145</v>
      </c>
      <c r="BF22" s="115">
        <v>177</v>
      </c>
      <c r="BG22" s="115">
        <v>164</v>
      </c>
      <c r="BH22" s="115">
        <v>157</v>
      </c>
      <c r="BI22" s="115">
        <v>131</v>
      </c>
      <c r="BJ22" s="115">
        <v>132</v>
      </c>
      <c r="BK22" s="115">
        <v>138</v>
      </c>
      <c r="BL22" s="115">
        <v>140</v>
      </c>
      <c r="BM22" s="115">
        <v>157</v>
      </c>
      <c r="BN22" s="115">
        <v>170</v>
      </c>
      <c r="BO22" s="115">
        <v>192</v>
      </c>
      <c r="BP22" s="111">
        <f t="shared" si="91"/>
        <v>1904</v>
      </c>
      <c r="BQ22" s="115">
        <v>212</v>
      </c>
      <c r="BR22" s="115">
        <v>172</v>
      </c>
      <c r="BS22" s="115">
        <v>195</v>
      </c>
      <c r="BT22" s="115">
        <v>163</v>
      </c>
      <c r="BU22" s="115">
        <v>118</v>
      </c>
      <c r="BV22" s="115">
        <v>127</v>
      </c>
      <c r="BW22" s="115">
        <v>163</v>
      </c>
      <c r="BX22" s="115">
        <v>160</v>
      </c>
      <c r="BY22" s="115">
        <v>154</v>
      </c>
      <c r="BZ22" s="115">
        <v>145</v>
      </c>
      <c r="CA22" s="115">
        <v>145</v>
      </c>
      <c r="CB22" s="115">
        <v>159</v>
      </c>
      <c r="CC22" s="112">
        <f t="shared" si="92"/>
        <v>1913</v>
      </c>
      <c r="CD22" s="115">
        <v>187</v>
      </c>
      <c r="CE22" s="115">
        <v>169</v>
      </c>
      <c r="CF22" s="115">
        <v>195</v>
      </c>
      <c r="CG22" s="115">
        <v>161</v>
      </c>
      <c r="CH22" s="115">
        <v>220</v>
      </c>
      <c r="CI22" s="115">
        <v>141</v>
      </c>
      <c r="CJ22" s="115">
        <v>132</v>
      </c>
      <c r="CK22" s="115">
        <v>188</v>
      </c>
      <c r="CL22" s="115">
        <v>158</v>
      </c>
      <c r="CM22" s="115">
        <v>174</v>
      </c>
      <c r="CN22" s="115">
        <v>176</v>
      </c>
      <c r="CO22" s="115">
        <v>168</v>
      </c>
      <c r="CP22" s="112">
        <f t="shared" si="93"/>
        <v>2069</v>
      </c>
      <c r="CQ22" s="115">
        <v>170</v>
      </c>
      <c r="CR22" s="115">
        <v>191</v>
      </c>
      <c r="CS22" s="115">
        <v>209</v>
      </c>
      <c r="CT22" s="115">
        <v>145</v>
      </c>
      <c r="CU22" s="115">
        <v>159</v>
      </c>
      <c r="CV22" s="115">
        <v>159</v>
      </c>
      <c r="CW22" s="115">
        <v>116</v>
      </c>
      <c r="CX22" s="115">
        <v>163</v>
      </c>
      <c r="CY22" s="115">
        <v>165</v>
      </c>
      <c r="CZ22" s="115">
        <v>164</v>
      </c>
      <c r="DA22" s="115">
        <v>167</v>
      </c>
      <c r="DB22" s="115">
        <v>177</v>
      </c>
      <c r="DC22" s="112">
        <f t="shared" si="94"/>
        <v>1985</v>
      </c>
      <c r="DD22" s="115">
        <v>257</v>
      </c>
      <c r="DE22" s="115">
        <v>182</v>
      </c>
      <c r="DF22" s="115">
        <v>209</v>
      </c>
      <c r="DG22" s="115">
        <v>172</v>
      </c>
      <c r="DH22" s="115">
        <v>140</v>
      </c>
      <c r="DI22" s="115">
        <v>145</v>
      </c>
      <c r="DJ22" s="115">
        <v>175</v>
      </c>
      <c r="DK22" s="115">
        <v>173</v>
      </c>
      <c r="DL22" s="115">
        <v>153</v>
      </c>
      <c r="DM22" s="115">
        <v>187</v>
      </c>
      <c r="DN22" s="115">
        <v>156</v>
      </c>
      <c r="DO22" s="115">
        <v>148</v>
      </c>
      <c r="DP22" s="112">
        <f t="shared" si="95"/>
        <v>2097</v>
      </c>
      <c r="DQ22" s="115">
        <v>211</v>
      </c>
      <c r="DR22" s="115">
        <v>208</v>
      </c>
      <c r="DS22" s="115">
        <v>198</v>
      </c>
      <c r="DT22" s="115">
        <v>178</v>
      </c>
      <c r="DU22" s="115">
        <v>171</v>
      </c>
      <c r="DV22" s="115">
        <v>174</v>
      </c>
      <c r="DW22" s="115">
        <v>164</v>
      </c>
      <c r="DX22" s="115">
        <v>159</v>
      </c>
      <c r="DY22" s="115">
        <v>152</v>
      </c>
      <c r="DZ22" s="115">
        <v>163</v>
      </c>
      <c r="EA22" s="115">
        <v>177</v>
      </c>
      <c r="EB22" s="115">
        <v>154</v>
      </c>
      <c r="EC22" s="112">
        <f t="shared" si="96"/>
        <v>2109</v>
      </c>
      <c r="ED22" s="115">
        <v>223</v>
      </c>
      <c r="EE22" s="115">
        <v>143</v>
      </c>
      <c r="EF22" s="115">
        <v>157</v>
      </c>
      <c r="EG22" s="115">
        <v>172</v>
      </c>
      <c r="EH22" s="115">
        <v>169</v>
      </c>
      <c r="EI22" s="115">
        <v>176</v>
      </c>
      <c r="EJ22" s="115">
        <v>173</v>
      </c>
      <c r="EK22" s="115">
        <v>165</v>
      </c>
      <c r="EL22" s="115">
        <v>176</v>
      </c>
      <c r="EM22" s="115">
        <v>189</v>
      </c>
      <c r="EN22" s="115">
        <v>159</v>
      </c>
      <c r="EO22" s="115">
        <v>213</v>
      </c>
      <c r="EP22" s="112">
        <f t="shared" si="97"/>
        <v>2115</v>
      </c>
      <c r="EQ22" s="115">
        <v>222</v>
      </c>
      <c r="ER22" s="115">
        <v>207</v>
      </c>
      <c r="ES22" s="115">
        <v>226</v>
      </c>
      <c r="ET22" s="115">
        <v>188</v>
      </c>
      <c r="EU22" s="115">
        <v>154</v>
      </c>
      <c r="EV22" s="115">
        <v>183</v>
      </c>
      <c r="EW22" s="115">
        <v>160</v>
      </c>
      <c r="EX22" s="115">
        <v>185</v>
      </c>
      <c r="EY22" s="115">
        <v>175</v>
      </c>
      <c r="EZ22" s="115">
        <v>206</v>
      </c>
      <c r="FA22" s="115">
        <v>168</v>
      </c>
      <c r="FB22" s="115">
        <v>219</v>
      </c>
      <c r="FC22" s="112">
        <f t="shared" si="98"/>
        <v>2293</v>
      </c>
      <c r="FD22" s="115">
        <v>271</v>
      </c>
      <c r="FE22" s="115">
        <v>211</v>
      </c>
      <c r="FF22" s="115">
        <v>245</v>
      </c>
      <c r="FG22" s="115">
        <v>199</v>
      </c>
      <c r="FH22" s="115">
        <v>221</v>
      </c>
      <c r="FI22" s="115">
        <v>201</v>
      </c>
      <c r="FJ22" s="115">
        <v>184</v>
      </c>
      <c r="FK22" s="115">
        <v>177</v>
      </c>
      <c r="FL22" s="115">
        <v>195</v>
      </c>
      <c r="FM22" s="115">
        <v>224</v>
      </c>
      <c r="FN22" s="115">
        <v>206</v>
      </c>
      <c r="FO22" s="115">
        <v>237</v>
      </c>
      <c r="FP22" s="112">
        <f t="shared" si="99"/>
        <v>2571</v>
      </c>
      <c r="FQ22" s="115">
        <v>229</v>
      </c>
      <c r="FR22" s="115">
        <v>197</v>
      </c>
      <c r="FS22" s="115">
        <v>277</v>
      </c>
      <c r="FT22" s="115">
        <v>179</v>
      </c>
      <c r="FU22" s="115">
        <v>167</v>
      </c>
      <c r="FV22" s="115">
        <v>270</v>
      </c>
      <c r="FW22" s="115">
        <v>183</v>
      </c>
      <c r="FX22" s="115">
        <v>196</v>
      </c>
      <c r="FY22" s="115">
        <v>175</v>
      </c>
      <c r="FZ22" s="115">
        <v>194</v>
      </c>
      <c r="GA22" s="115">
        <v>228</v>
      </c>
      <c r="GB22" s="115">
        <v>206</v>
      </c>
      <c r="GC22" s="112">
        <f t="shared" si="100"/>
        <v>2501</v>
      </c>
      <c r="GD22" s="115">
        <v>205</v>
      </c>
      <c r="GE22" s="115">
        <v>211</v>
      </c>
      <c r="GF22" s="115">
        <v>224</v>
      </c>
      <c r="GG22" s="115">
        <v>252</v>
      </c>
      <c r="GH22" s="115">
        <v>187</v>
      </c>
      <c r="GI22" s="115">
        <v>205</v>
      </c>
      <c r="GJ22" s="115">
        <v>168</v>
      </c>
      <c r="GK22" s="115">
        <v>174</v>
      </c>
      <c r="GL22" s="115">
        <v>204</v>
      </c>
      <c r="GM22" s="115">
        <v>173</v>
      </c>
      <c r="GN22" s="115">
        <v>170</v>
      </c>
      <c r="GO22" s="115">
        <v>228</v>
      </c>
      <c r="GP22" s="112">
        <f t="shared" si="101"/>
        <v>2401</v>
      </c>
      <c r="GQ22" s="115">
        <v>282</v>
      </c>
      <c r="GR22" s="115">
        <v>190</v>
      </c>
      <c r="GS22" s="115">
        <v>240</v>
      </c>
      <c r="GT22" s="115">
        <v>214</v>
      </c>
      <c r="GU22" s="115">
        <v>190</v>
      </c>
      <c r="GV22" s="115">
        <v>203</v>
      </c>
      <c r="GW22" s="115">
        <v>157</v>
      </c>
      <c r="GX22" s="115">
        <v>222</v>
      </c>
      <c r="GY22" s="115">
        <v>183</v>
      </c>
      <c r="GZ22" s="115">
        <v>202</v>
      </c>
      <c r="HA22" s="115">
        <v>246</v>
      </c>
      <c r="HB22" s="115">
        <v>229</v>
      </c>
      <c r="HC22" s="112">
        <f t="shared" si="102"/>
        <v>2558</v>
      </c>
      <c r="HD22" s="115">
        <v>269</v>
      </c>
      <c r="HE22" s="115">
        <v>242</v>
      </c>
      <c r="HF22" s="115">
        <v>256</v>
      </c>
      <c r="HG22" s="115">
        <v>203</v>
      </c>
      <c r="HH22" s="115">
        <v>204</v>
      </c>
      <c r="HI22" s="115">
        <v>215</v>
      </c>
      <c r="HJ22" s="115">
        <v>197</v>
      </c>
      <c r="HK22" s="115">
        <v>218</v>
      </c>
      <c r="HL22" s="115">
        <v>176</v>
      </c>
      <c r="HM22" s="115">
        <v>231</v>
      </c>
      <c r="HN22" s="115">
        <v>232</v>
      </c>
      <c r="HO22" s="115">
        <v>242</v>
      </c>
      <c r="HP22" s="112">
        <f t="shared" si="103"/>
        <v>2685</v>
      </c>
      <c r="HQ22" s="115">
        <v>251</v>
      </c>
      <c r="HR22" s="115">
        <v>253</v>
      </c>
      <c r="HS22" s="115">
        <v>287</v>
      </c>
      <c r="HT22" s="115">
        <v>203</v>
      </c>
      <c r="HU22" s="115">
        <v>157</v>
      </c>
      <c r="HV22" s="115">
        <v>182</v>
      </c>
      <c r="HW22" s="115">
        <v>171</v>
      </c>
      <c r="HX22" s="115">
        <v>195</v>
      </c>
      <c r="HY22" s="115">
        <v>199</v>
      </c>
      <c r="HZ22" s="115">
        <v>229</v>
      </c>
      <c r="IA22" s="115">
        <v>226</v>
      </c>
      <c r="IB22" s="115">
        <v>246</v>
      </c>
      <c r="IC22" s="112">
        <f t="shared" si="104"/>
        <v>2599</v>
      </c>
      <c r="ID22" s="115">
        <v>316</v>
      </c>
      <c r="IE22" s="115">
        <v>270</v>
      </c>
      <c r="IF22" s="115">
        <v>283</v>
      </c>
      <c r="IG22" s="115">
        <v>230</v>
      </c>
      <c r="IH22" s="115">
        <v>273</v>
      </c>
      <c r="II22" s="115">
        <v>181</v>
      </c>
      <c r="IJ22" s="115">
        <v>241</v>
      </c>
      <c r="IK22" s="115">
        <v>238</v>
      </c>
      <c r="IL22" s="115">
        <v>165</v>
      </c>
      <c r="IM22" s="115">
        <v>272</v>
      </c>
      <c r="IN22" s="115">
        <v>210</v>
      </c>
      <c r="IO22" s="115">
        <v>245</v>
      </c>
      <c r="IP22" s="112">
        <f t="shared" si="105"/>
        <v>2924</v>
      </c>
      <c r="IQ22" s="115">
        <v>264</v>
      </c>
      <c r="IR22" s="115">
        <v>227</v>
      </c>
      <c r="IS22" s="115">
        <v>256</v>
      </c>
      <c r="IT22" s="115">
        <v>207</v>
      </c>
      <c r="IU22" s="115">
        <v>218</v>
      </c>
      <c r="IV22" s="115">
        <v>213</v>
      </c>
      <c r="IW22" s="115">
        <v>217</v>
      </c>
      <c r="IX22" s="115">
        <v>169</v>
      </c>
      <c r="IY22" s="115">
        <v>201</v>
      </c>
      <c r="IZ22" s="115">
        <v>324</v>
      </c>
      <c r="JA22" s="115">
        <v>236</v>
      </c>
      <c r="JB22" s="115">
        <v>232</v>
      </c>
      <c r="JC22" s="64">
        <f t="shared" si="106"/>
        <v>2764</v>
      </c>
      <c r="JD22" s="58">
        <v>331</v>
      </c>
      <c r="JE22" s="58">
        <v>202</v>
      </c>
      <c r="JF22" s="58">
        <v>297</v>
      </c>
      <c r="JG22" s="58">
        <v>222</v>
      </c>
      <c r="JH22" s="58">
        <v>241</v>
      </c>
      <c r="JI22" s="58">
        <v>198</v>
      </c>
      <c r="JJ22" s="58">
        <v>243</v>
      </c>
      <c r="JK22" s="58">
        <v>188</v>
      </c>
      <c r="JL22" s="58">
        <v>223</v>
      </c>
      <c r="JM22" s="58">
        <v>196</v>
      </c>
      <c r="JN22" s="58">
        <v>210</v>
      </c>
      <c r="JO22" s="58">
        <v>233</v>
      </c>
      <c r="JP22" s="64">
        <f t="shared" si="107"/>
        <v>2784</v>
      </c>
      <c r="JQ22" s="58">
        <v>289</v>
      </c>
      <c r="JR22" s="58">
        <v>281</v>
      </c>
      <c r="JS22" s="58">
        <v>186</v>
      </c>
      <c r="JT22" s="58">
        <v>175</v>
      </c>
      <c r="JU22" s="58">
        <v>144</v>
      </c>
      <c r="JV22" s="58">
        <v>247</v>
      </c>
      <c r="JW22" s="58">
        <v>206</v>
      </c>
      <c r="JX22" s="58">
        <v>186</v>
      </c>
      <c r="JY22" s="58">
        <v>267</v>
      </c>
      <c r="JZ22" s="58">
        <v>246</v>
      </c>
      <c r="KA22" s="58">
        <v>289</v>
      </c>
      <c r="KB22" s="58">
        <v>312</v>
      </c>
      <c r="KC22" s="64">
        <f t="shared" si="108"/>
        <v>2828</v>
      </c>
      <c r="KD22" s="58">
        <v>250</v>
      </c>
      <c r="KE22" s="58">
        <v>378</v>
      </c>
      <c r="KF22" s="58">
        <v>482</v>
      </c>
      <c r="KG22" s="58">
        <v>387</v>
      </c>
      <c r="KH22" s="58">
        <v>284</v>
      </c>
      <c r="KI22" s="58">
        <v>198</v>
      </c>
      <c r="KJ22" s="58">
        <v>189</v>
      </c>
      <c r="KK22" s="58">
        <v>201</v>
      </c>
      <c r="KL22" s="58">
        <v>257</v>
      </c>
      <c r="KM22" s="58">
        <v>221</v>
      </c>
      <c r="KN22" s="58">
        <v>309</v>
      </c>
      <c r="KO22" s="58">
        <v>281</v>
      </c>
      <c r="KP22" s="64">
        <f t="shared" si="109"/>
        <v>3437</v>
      </c>
      <c r="KQ22" s="58">
        <v>359</v>
      </c>
      <c r="KR22" s="58">
        <v>415</v>
      </c>
      <c r="KS22" s="58">
        <v>342</v>
      </c>
      <c r="KT22" s="58">
        <v>237</v>
      </c>
      <c r="KU22" s="58">
        <v>198</v>
      </c>
      <c r="KV22" s="58">
        <v>118</v>
      </c>
      <c r="KW22" s="58">
        <v>37</v>
      </c>
      <c r="KX22" s="58">
        <v>398</v>
      </c>
      <c r="KY22" s="58">
        <v>227</v>
      </c>
      <c r="KZ22" s="58">
        <v>243</v>
      </c>
      <c r="LA22" s="58">
        <v>243</v>
      </c>
      <c r="LB22" s="58">
        <v>257</v>
      </c>
      <c r="LC22" s="64">
        <f t="shared" si="110"/>
        <v>3074</v>
      </c>
      <c r="LD22" s="58">
        <v>223</v>
      </c>
      <c r="LE22" s="58">
        <v>185</v>
      </c>
      <c r="LF22" s="58">
        <v>308</v>
      </c>
      <c r="LG22" s="58">
        <v>210</v>
      </c>
      <c r="LH22" s="58">
        <v>289</v>
      </c>
      <c r="LI22" s="58">
        <v>233</v>
      </c>
      <c r="LJ22" s="58">
        <v>213</v>
      </c>
      <c r="LK22" s="58">
        <v>200</v>
      </c>
      <c r="LL22" s="58">
        <v>173</v>
      </c>
      <c r="LM22" s="58">
        <v>205</v>
      </c>
      <c r="LN22" s="58">
        <v>237</v>
      </c>
      <c r="LO22" s="58">
        <v>186</v>
      </c>
      <c r="LP22" s="64">
        <f t="shared" si="111"/>
        <v>2662</v>
      </c>
      <c r="LQ22" s="58">
        <v>257</v>
      </c>
      <c r="LR22" s="58">
        <v>153</v>
      </c>
      <c r="LS22" s="58">
        <v>276</v>
      </c>
      <c r="LT22" s="58">
        <v>308</v>
      </c>
      <c r="LU22" s="58">
        <v>281</v>
      </c>
      <c r="LV22" s="58">
        <v>185</v>
      </c>
      <c r="LW22" s="58">
        <v>227</v>
      </c>
      <c r="LX22" s="58">
        <v>240</v>
      </c>
      <c r="LY22" s="58">
        <v>208</v>
      </c>
      <c r="LZ22" s="58">
        <v>225</v>
      </c>
      <c r="MA22" s="58">
        <v>185</v>
      </c>
      <c r="MB22" s="58">
        <v>236</v>
      </c>
      <c r="MC22" s="64">
        <f t="shared" si="112"/>
        <v>2781</v>
      </c>
      <c r="MD22" s="58">
        <v>256</v>
      </c>
      <c r="ME22" s="58">
        <v>186</v>
      </c>
      <c r="MF22" s="58">
        <v>334</v>
      </c>
      <c r="MG22" s="58">
        <v>271</v>
      </c>
      <c r="MH22" s="58">
        <v>226</v>
      </c>
      <c r="MI22" s="58">
        <v>300</v>
      </c>
      <c r="MJ22" s="58">
        <v>218</v>
      </c>
      <c r="MK22" s="58"/>
      <c r="ML22" s="58"/>
      <c r="MM22" s="58"/>
      <c r="MN22" s="58"/>
      <c r="MO22" s="58"/>
      <c r="MP22" s="64">
        <f t="shared" si="113"/>
        <v>1791</v>
      </c>
    </row>
    <row r="23" spans="1:354" ht="22.5" x14ac:dyDescent="0.25">
      <c r="A23" s="195"/>
      <c r="B23" s="197"/>
      <c r="C23" s="12" t="s">
        <v>120</v>
      </c>
      <c r="D23" s="58">
        <v>57</v>
      </c>
      <c r="E23" s="58">
        <v>92</v>
      </c>
      <c r="F23" s="58">
        <v>104</v>
      </c>
      <c r="G23" s="58">
        <v>88</v>
      </c>
      <c r="H23" s="58">
        <v>80</v>
      </c>
      <c r="I23" s="58">
        <v>64</v>
      </c>
      <c r="J23" s="58">
        <v>80</v>
      </c>
      <c r="K23" s="58">
        <v>74</v>
      </c>
      <c r="L23" s="58">
        <v>86</v>
      </c>
      <c r="M23" s="58">
        <v>76</v>
      </c>
      <c r="N23" s="58">
        <v>72</v>
      </c>
      <c r="O23" s="58">
        <v>77</v>
      </c>
      <c r="P23" s="63">
        <f t="shared" si="87"/>
        <v>950</v>
      </c>
      <c r="Q23" s="58">
        <v>81</v>
      </c>
      <c r="R23" s="58">
        <v>85</v>
      </c>
      <c r="S23" s="58">
        <v>78</v>
      </c>
      <c r="T23" s="58">
        <v>50</v>
      </c>
      <c r="U23" s="58">
        <v>56</v>
      </c>
      <c r="V23" s="58">
        <v>59</v>
      </c>
      <c r="W23" s="58">
        <v>72</v>
      </c>
      <c r="X23" s="58">
        <v>58</v>
      </c>
      <c r="Y23" s="58">
        <v>53</v>
      </c>
      <c r="Z23" s="58">
        <v>69</v>
      </c>
      <c r="AA23" s="58">
        <v>74</v>
      </c>
      <c r="AB23" s="58">
        <v>75</v>
      </c>
      <c r="AC23" s="63">
        <f t="shared" si="88"/>
        <v>810</v>
      </c>
      <c r="AD23" s="58">
        <v>88</v>
      </c>
      <c r="AE23" s="58">
        <v>84</v>
      </c>
      <c r="AF23" s="58">
        <v>76</v>
      </c>
      <c r="AG23" s="58">
        <v>57</v>
      </c>
      <c r="AH23" s="58">
        <v>60</v>
      </c>
      <c r="AI23" s="58">
        <v>69</v>
      </c>
      <c r="AJ23" s="58">
        <v>63</v>
      </c>
      <c r="AK23" s="58">
        <v>76</v>
      </c>
      <c r="AL23" s="58">
        <v>74</v>
      </c>
      <c r="AM23" s="58">
        <v>79</v>
      </c>
      <c r="AN23" s="58">
        <v>74</v>
      </c>
      <c r="AO23" s="58">
        <v>62</v>
      </c>
      <c r="AP23" s="64">
        <f t="shared" si="89"/>
        <v>862</v>
      </c>
      <c r="AQ23" s="58">
        <v>92</v>
      </c>
      <c r="AR23" s="58">
        <v>73</v>
      </c>
      <c r="AS23" s="58">
        <v>69</v>
      </c>
      <c r="AT23" s="58">
        <v>82</v>
      </c>
      <c r="AU23" s="58">
        <v>61</v>
      </c>
      <c r="AV23" s="58">
        <v>76</v>
      </c>
      <c r="AW23" s="58">
        <v>55</v>
      </c>
      <c r="AX23" s="58">
        <v>70</v>
      </c>
      <c r="AY23" s="58">
        <v>55</v>
      </c>
      <c r="AZ23" s="58">
        <v>61</v>
      </c>
      <c r="BA23" s="58">
        <v>58</v>
      </c>
      <c r="BB23" s="58">
        <v>64</v>
      </c>
      <c r="BC23" s="64">
        <f t="shared" si="90"/>
        <v>816</v>
      </c>
      <c r="BD23" s="58">
        <v>75</v>
      </c>
      <c r="BE23" s="58">
        <v>76</v>
      </c>
      <c r="BF23" s="58">
        <v>83</v>
      </c>
      <c r="BG23" s="58">
        <v>91</v>
      </c>
      <c r="BH23" s="58">
        <v>77</v>
      </c>
      <c r="BI23" s="58">
        <v>44</v>
      </c>
      <c r="BJ23" s="58">
        <v>76</v>
      </c>
      <c r="BK23" s="58">
        <v>74</v>
      </c>
      <c r="BL23" s="58">
        <v>84</v>
      </c>
      <c r="BM23" s="58">
        <v>65</v>
      </c>
      <c r="BN23" s="58">
        <v>60</v>
      </c>
      <c r="BO23" s="58">
        <v>82</v>
      </c>
      <c r="BP23" s="63">
        <f t="shared" si="91"/>
        <v>887</v>
      </c>
      <c r="BQ23" s="58">
        <v>111</v>
      </c>
      <c r="BR23" s="58">
        <v>82</v>
      </c>
      <c r="BS23" s="58">
        <v>104</v>
      </c>
      <c r="BT23" s="58">
        <v>62</v>
      </c>
      <c r="BU23" s="58">
        <v>40</v>
      </c>
      <c r="BV23" s="58">
        <v>78</v>
      </c>
      <c r="BW23" s="58">
        <v>64</v>
      </c>
      <c r="BX23" s="58">
        <v>61</v>
      </c>
      <c r="BY23" s="58">
        <v>67</v>
      </c>
      <c r="BZ23" s="58">
        <v>76</v>
      </c>
      <c r="CA23" s="58">
        <v>49</v>
      </c>
      <c r="CB23" s="58">
        <v>76</v>
      </c>
      <c r="CC23" s="64">
        <f t="shared" si="92"/>
        <v>870</v>
      </c>
      <c r="CD23" s="58">
        <v>89</v>
      </c>
      <c r="CE23" s="58">
        <v>85</v>
      </c>
      <c r="CF23" s="58">
        <v>107</v>
      </c>
      <c r="CG23" s="58">
        <v>83</v>
      </c>
      <c r="CH23" s="58">
        <v>79</v>
      </c>
      <c r="CI23" s="58">
        <v>87</v>
      </c>
      <c r="CJ23" s="58">
        <v>80</v>
      </c>
      <c r="CK23" s="58">
        <v>83</v>
      </c>
      <c r="CL23" s="58">
        <v>76</v>
      </c>
      <c r="CM23" s="58">
        <v>65</v>
      </c>
      <c r="CN23" s="58">
        <v>68</v>
      </c>
      <c r="CO23" s="58">
        <v>106</v>
      </c>
      <c r="CP23" s="64">
        <f t="shared" si="93"/>
        <v>1008</v>
      </c>
      <c r="CQ23" s="58">
        <v>80</v>
      </c>
      <c r="CR23" s="58">
        <v>88</v>
      </c>
      <c r="CS23" s="58">
        <v>92</v>
      </c>
      <c r="CT23" s="58">
        <v>62</v>
      </c>
      <c r="CU23" s="58">
        <v>74</v>
      </c>
      <c r="CV23" s="58">
        <v>66</v>
      </c>
      <c r="CW23" s="58">
        <v>34</v>
      </c>
      <c r="CX23" s="58">
        <v>125</v>
      </c>
      <c r="CY23" s="58">
        <v>140</v>
      </c>
      <c r="CZ23" s="58">
        <v>72</v>
      </c>
      <c r="DA23" s="58">
        <v>91</v>
      </c>
      <c r="DB23" s="58">
        <v>101</v>
      </c>
      <c r="DC23" s="64">
        <f t="shared" si="94"/>
        <v>1025</v>
      </c>
      <c r="DD23" s="58">
        <v>106</v>
      </c>
      <c r="DE23" s="58">
        <v>101</v>
      </c>
      <c r="DF23" s="58">
        <v>86</v>
      </c>
      <c r="DG23" s="58">
        <v>88</v>
      </c>
      <c r="DH23" s="58">
        <v>76</v>
      </c>
      <c r="DI23" s="58">
        <v>69</v>
      </c>
      <c r="DJ23" s="58">
        <v>82</v>
      </c>
      <c r="DK23" s="58">
        <v>85</v>
      </c>
      <c r="DL23" s="58">
        <v>72</v>
      </c>
      <c r="DM23" s="58">
        <v>84</v>
      </c>
      <c r="DN23" s="58">
        <v>85</v>
      </c>
      <c r="DO23" s="58">
        <v>74</v>
      </c>
      <c r="DP23" s="64">
        <f t="shared" si="95"/>
        <v>1008</v>
      </c>
      <c r="DQ23" s="58">
        <v>74</v>
      </c>
      <c r="DR23" s="58">
        <v>105</v>
      </c>
      <c r="DS23" s="58">
        <v>106</v>
      </c>
      <c r="DT23" s="58">
        <v>87</v>
      </c>
      <c r="DU23" s="58">
        <v>76</v>
      </c>
      <c r="DV23" s="58">
        <v>79</v>
      </c>
      <c r="DW23" s="58">
        <v>82</v>
      </c>
      <c r="DX23" s="58">
        <v>79</v>
      </c>
      <c r="DY23" s="58">
        <v>72</v>
      </c>
      <c r="DZ23" s="58">
        <v>96</v>
      </c>
      <c r="EA23" s="58">
        <v>74</v>
      </c>
      <c r="EB23" s="58">
        <v>76</v>
      </c>
      <c r="EC23" s="64">
        <f t="shared" si="96"/>
        <v>1006</v>
      </c>
      <c r="ED23" s="58">
        <v>110</v>
      </c>
      <c r="EE23" s="58">
        <v>109</v>
      </c>
      <c r="EF23" s="58">
        <v>98</v>
      </c>
      <c r="EG23" s="58">
        <v>94</v>
      </c>
      <c r="EH23" s="58">
        <v>92</v>
      </c>
      <c r="EI23" s="58">
        <v>83</v>
      </c>
      <c r="EJ23" s="58">
        <v>87</v>
      </c>
      <c r="EK23" s="58">
        <v>89</v>
      </c>
      <c r="EL23" s="58">
        <v>92</v>
      </c>
      <c r="EM23" s="58">
        <v>96</v>
      </c>
      <c r="EN23" s="58">
        <v>79</v>
      </c>
      <c r="EO23" s="58">
        <v>102</v>
      </c>
      <c r="EP23" s="64">
        <f t="shared" si="97"/>
        <v>1131</v>
      </c>
      <c r="EQ23" s="58">
        <v>100</v>
      </c>
      <c r="ER23" s="58">
        <v>112</v>
      </c>
      <c r="ES23" s="58">
        <v>118</v>
      </c>
      <c r="ET23" s="58">
        <v>109</v>
      </c>
      <c r="EU23" s="58">
        <v>83</v>
      </c>
      <c r="EV23" s="58">
        <v>96</v>
      </c>
      <c r="EW23" s="58">
        <v>63</v>
      </c>
      <c r="EX23" s="58">
        <v>88</v>
      </c>
      <c r="EY23" s="58">
        <v>62</v>
      </c>
      <c r="EZ23" s="58">
        <v>121</v>
      </c>
      <c r="FA23" s="58">
        <v>84</v>
      </c>
      <c r="FB23" s="58">
        <v>114</v>
      </c>
      <c r="FC23" s="64">
        <f t="shared" si="98"/>
        <v>1150</v>
      </c>
      <c r="FD23" s="58">
        <v>110</v>
      </c>
      <c r="FE23" s="58">
        <v>98</v>
      </c>
      <c r="FF23" s="58">
        <v>111</v>
      </c>
      <c r="FG23" s="58">
        <v>99</v>
      </c>
      <c r="FH23" s="58">
        <v>104</v>
      </c>
      <c r="FI23" s="58">
        <v>105</v>
      </c>
      <c r="FJ23" s="58">
        <v>83</v>
      </c>
      <c r="FK23" s="58">
        <v>113</v>
      </c>
      <c r="FL23" s="58">
        <v>114</v>
      </c>
      <c r="FM23" s="58">
        <v>86</v>
      </c>
      <c r="FN23" s="58">
        <v>86</v>
      </c>
      <c r="FO23" s="58">
        <v>119</v>
      </c>
      <c r="FP23" s="64">
        <f t="shared" si="99"/>
        <v>1228</v>
      </c>
      <c r="FQ23" s="58">
        <v>122</v>
      </c>
      <c r="FR23" s="58">
        <v>121</v>
      </c>
      <c r="FS23" s="58">
        <v>114</v>
      </c>
      <c r="FT23" s="58">
        <v>99</v>
      </c>
      <c r="FU23" s="58">
        <v>105</v>
      </c>
      <c r="FV23" s="58">
        <v>90</v>
      </c>
      <c r="FW23" s="58">
        <v>103</v>
      </c>
      <c r="FX23" s="58">
        <v>91</v>
      </c>
      <c r="FY23" s="58">
        <v>96</v>
      </c>
      <c r="FZ23" s="58">
        <v>94</v>
      </c>
      <c r="GA23" s="58">
        <v>87</v>
      </c>
      <c r="GB23" s="58">
        <v>100</v>
      </c>
      <c r="GC23" s="64">
        <f t="shared" si="100"/>
        <v>1222</v>
      </c>
      <c r="GD23" s="58">
        <v>103</v>
      </c>
      <c r="GE23" s="58">
        <v>98</v>
      </c>
      <c r="GF23" s="58">
        <v>106</v>
      </c>
      <c r="GG23" s="58">
        <v>119</v>
      </c>
      <c r="GH23" s="58">
        <v>73</v>
      </c>
      <c r="GI23" s="58">
        <v>80</v>
      </c>
      <c r="GJ23" s="58">
        <v>114</v>
      </c>
      <c r="GK23" s="58">
        <v>76</v>
      </c>
      <c r="GL23" s="58">
        <v>106</v>
      </c>
      <c r="GM23" s="58">
        <v>107</v>
      </c>
      <c r="GN23" s="58">
        <v>90</v>
      </c>
      <c r="GO23" s="58">
        <v>107</v>
      </c>
      <c r="GP23" s="64">
        <f t="shared" si="101"/>
        <v>1179</v>
      </c>
      <c r="GQ23" s="58">
        <v>128</v>
      </c>
      <c r="GR23" s="58">
        <v>117</v>
      </c>
      <c r="GS23" s="58">
        <v>131</v>
      </c>
      <c r="GT23" s="58">
        <v>94</v>
      </c>
      <c r="GU23" s="58">
        <v>97</v>
      </c>
      <c r="GV23" s="58">
        <v>74</v>
      </c>
      <c r="GW23" s="58">
        <v>86</v>
      </c>
      <c r="GX23" s="58">
        <v>94</v>
      </c>
      <c r="GY23" s="58">
        <v>77</v>
      </c>
      <c r="GZ23" s="58">
        <v>110</v>
      </c>
      <c r="HA23" s="58">
        <v>93</v>
      </c>
      <c r="HB23" s="58">
        <v>140</v>
      </c>
      <c r="HC23" s="64">
        <f t="shared" si="102"/>
        <v>1241</v>
      </c>
      <c r="HD23" s="58">
        <v>123</v>
      </c>
      <c r="HE23" s="58">
        <v>110</v>
      </c>
      <c r="HF23" s="58">
        <v>118</v>
      </c>
      <c r="HG23" s="58">
        <v>111</v>
      </c>
      <c r="HH23" s="58">
        <v>108</v>
      </c>
      <c r="HI23" s="58">
        <v>104</v>
      </c>
      <c r="HJ23" s="58">
        <v>78</v>
      </c>
      <c r="HK23" s="58">
        <v>73</v>
      </c>
      <c r="HL23" s="58">
        <v>101</v>
      </c>
      <c r="HM23" s="58">
        <v>77</v>
      </c>
      <c r="HN23" s="58">
        <v>100</v>
      </c>
      <c r="HO23" s="58">
        <v>125</v>
      </c>
      <c r="HP23" s="64">
        <f t="shared" si="103"/>
        <v>1228</v>
      </c>
      <c r="HQ23" s="58">
        <v>122</v>
      </c>
      <c r="HR23" s="58">
        <v>120</v>
      </c>
      <c r="HS23" s="58">
        <v>135</v>
      </c>
      <c r="HT23" s="58">
        <v>99</v>
      </c>
      <c r="HU23" s="58">
        <v>81</v>
      </c>
      <c r="HV23" s="58">
        <v>110</v>
      </c>
      <c r="HW23" s="58">
        <v>116</v>
      </c>
      <c r="HX23" s="58">
        <v>81</v>
      </c>
      <c r="HY23" s="58">
        <v>90</v>
      </c>
      <c r="HZ23" s="58">
        <v>121</v>
      </c>
      <c r="IA23" s="58">
        <v>132</v>
      </c>
      <c r="IB23" s="58">
        <v>110</v>
      </c>
      <c r="IC23" s="64">
        <f t="shared" si="104"/>
        <v>1317</v>
      </c>
      <c r="ID23" s="58">
        <v>150</v>
      </c>
      <c r="IE23" s="58">
        <v>147</v>
      </c>
      <c r="IF23" s="58">
        <v>134</v>
      </c>
      <c r="IG23" s="58">
        <v>110</v>
      </c>
      <c r="IH23" s="58">
        <v>107</v>
      </c>
      <c r="II23" s="58">
        <v>96</v>
      </c>
      <c r="IJ23" s="58">
        <v>107</v>
      </c>
      <c r="IK23" s="58">
        <v>87</v>
      </c>
      <c r="IL23" s="58">
        <v>73</v>
      </c>
      <c r="IM23" s="58">
        <v>118</v>
      </c>
      <c r="IN23" s="58">
        <v>106</v>
      </c>
      <c r="IO23" s="58">
        <v>117</v>
      </c>
      <c r="IP23" s="64">
        <f t="shared" si="105"/>
        <v>1352</v>
      </c>
      <c r="IQ23" s="58">
        <v>119</v>
      </c>
      <c r="IR23" s="58">
        <v>91</v>
      </c>
      <c r="IS23" s="58">
        <v>145</v>
      </c>
      <c r="IT23" s="58">
        <v>118</v>
      </c>
      <c r="IU23" s="58">
        <v>127</v>
      </c>
      <c r="IV23" s="58">
        <v>100</v>
      </c>
      <c r="IW23" s="58">
        <v>89</v>
      </c>
      <c r="IX23" s="58">
        <v>105</v>
      </c>
      <c r="IY23" s="58">
        <v>90</v>
      </c>
      <c r="IZ23" s="58">
        <v>132</v>
      </c>
      <c r="JA23" s="58">
        <v>112</v>
      </c>
      <c r="JB23" s="58">
        <v>119</v>
      </c>
      <c r="JC23" s="64">
        <f t="shared" si="106"/>
        <v>1347</v>
      </c>
      <c r="JD23" s="23">
        <v>149</v>
      </c>
      <c r="JE23" s="23">
        <v>125</v>
      </c>
      <c r="JF23" s="23">
        <v>143</v>
      </c>
      <c r="JG23" s="23">
        <v>110</v>
      </c>
      <c r="JH23" s="23">
        <v>125</v>
      </c>
      <c r="JI23" s="23">
        <v>124</v>
      </c>
      <c r="JJ23" s="23">
        <v>106</v>
      </c>
      <c r="JK23" s="23">
        <v>84</v>
      </c>
      <c r="JL23" s="23">
        <v>95</v>
      </c>
      <c r="JM23" s="23">
        <v>109</v>
      </c>
      <c r="JN23" s="23">
        <v>104</v>
      </c>
      <c r="JO23" s="23">
        <v>123</v>
      </c>
      <c r="JP23" s="64">
        <f t="shared" si="107"/>
        <v>1397</v>
      </c>
      <c r="JQ23" s="23">
        <v>121</v>
      </c>
      <c r="JR23" s="23">
        <v>120</v>
      </c>
      <c r="JS23" s="23">
        <v>98</v>
      </c>
      <c r="JT23" s="23">
        <v>82</v>
      </c>
      <c r="JU23" s="23">
        <v>92</v>
      </c>
      <c r="JV23" s="23">
        <v>123</v>
      </c>
      <c r="JW23" s="23">
        <v>115</v>
      </c>
      <c r="JX23" s="23">
        <v>87</v>
      </c>
      <c r="JY23" s="23">
        <v>111</v>
      </c>
      <c r="JZ23" s="23">
        <v>111</v>
      </c>
      <c r="KA23" s="23">
        <v>126</v>
      </c>
      <c r="KB23" s="23">
        <v>165</v>
      </c>
      <c r="KC23" s="64">
        <f t="shared" si="108"/>
        <v>1351</v>
      </c>
      <c r="KD23" s="23">
        <v>86</v>
      </c>
      <c r="KE23" s="23">
        <v>209</v>
      </c>
      <c r="KF23" s="23">
        <v>233</v>
      </c>
      <c r="KG23" s="23">
        <v>207</v>
      </c>
      <c r="KH23" s="23">
        <v>145</v>
      </c>
      <c r="KI23" s="23">
        <v>159</v>
      </c>
      <c r="KJ23" s="23">
        <v>95</v>
      </c>
      <c r="KK23" s="23">
        <v>111</v>
      </c>
      <c r="KL23" s="23">
        <v>142</v>
      </c>
      <c r="KM23" s="23">
        <v>145</v>
      </c>
      <c r="KN23" s="23">
        <v>127</v>
      </c>
      <c r="KO23" s="23">
        <v>142</v>
      </c>
      <c r="KP23" s="64">
        <f t="shared" si="109"/>
        <v>1801</v>
      </c>
      <c r="KQ23" s="23">
        <v>176</v>
      </c>
      <c r="KR23" s="23">
        <v>173</v>
      </c>
      <c r="KS23" s="23">
        <v>215</v>
      </c>
      <c r="KT23" s="23">
        <v>166</v>
      </c>
      <c r="KU23" s="23">
        <v>125</v>
      </c>
      <c r="KV23" s="23">
        <v>59</v>
      </c>
      <c r="KW23" s="23">
        <v>31</v>
      </c>
      <c r="KX23" s="23">
        <v>179</v>
      </c>
      <c r="KY23" s="23">
        <v>190</v>
      </c>
      <c r="KZ23" s="23">
        <v>2</v>
      </c>
      <c r="LA23" s="23">
        <v>118</v>
      </c>
      <c r="LB23" s="23">
        <v>142</v>
      </c>
      <c r="LC23" s="64">
        <f t="shared" si="110"/>
        <v>1576</v>
      </c>
      <c r="LD23" s="23">
        <v>119</v>
      </c>
      <c r="LE23" s="23">
        <v>80</v>
      </c>
      <c r="LF23" s="23">
        <v>141</v>
      </c>
      <c r="LG23" s="23">
        <v>118</v>
      </c>
      <c r="LH23" s="23">
        <v>163</v>
      </c>
      <c r="LI23" s="23">
        <v>86</v>
      </c>
      <c r="LJ23" s="23">
        <v>98</v>
      </c>
      <c r="LK23" s="23">
        <v>118</v>
      </c>
      <c r="LL23" s="23">
        <v>117</v>
      </c>
      <c r="LM23" s="23">
        <v>119</v>
      </c>
      <c r="LN23" s="23">
        <v>142</v>
      </c>
      <c r="LO23" s="23">
        <v>139</v>
      </c>
      <c r="LP23" s="64">
        <f t="shared" si="111"/>
        <v>1440</v>
      </c>
      <c r="LQ23" s="23">
        <v>150</v>
      </c>
      <c r="LR23" s="23">
        <v>117</v>
      </c>
      <c r="LS23" s="23">
        <v>230</v>
      </c>
      <c r="LT23" s="23">
        <v>139</v>
      </c>
      <c r="LU23" s="23">
        <v>133</v>
      </c>
      <c r="LV23" s="23">
        <v>110</v>
      </c>
      <c r="LW23" s="23">
        <v>126</v>
      </c>
      <c r="LX23" s="23">
        <v>116</v>
      </c>
      <c r="LY23" s="23">
        <v>99</v>
      </c>
      <c r="LZ23" s="23">
        <v>59</v>
      </c>
      <c r="MA23" s="23">
        <v>70</v>
      </c>
      <c r="MB23" s="23">
        <v>277</v>
      </c>
      <c r="MC23" s="64">
        <f t="shared" si="112"/>
        <v>1626</v>
      </c>
      <c r="MD23" s="23">
        <v>282</v>
      </c>
      <c r="ME23" s="23">
        <v>282</v>
      </c>
      <c r="MF23" s="23">
        <v>186</v>
      </c>
      <c r="MG23" s="23">
        <v>167</v>
      </c>
      <c r="MH23" s="23">
        <v>124</v>
      </c>
      <c r="MI23" s="23">
        <v>97</v>
      </c>
      <c r="MJ23" s="23">
        <v>161</v>
      </c>
      <c r="MK23" s="23"/>
      <c r="ML23" s="23"/>
      <c r="MM23" s="23"/>
      <c r="MN23" s="23"/>
      <c r="MO23" s="23"/>
      <c r="MP23" s="64">
        <f t="shared" si="113"/>
        <v>1299</v>
      </c>
    </row>
    <row r="24" spans="1:354" ht="22.5" x14ac:dyDescent="0.25">
      <c r="A24" s="195"/>
      <c r="B24" s="197"/>
      <c r="C24" s="12" t="s">
        <v>121</v>
      </c>
      <c r="D24" s="58">
        <v>58</v>
      </c>
      <c r="E24" s="58">
        <v>71</v>
      </c>
      <c r="F24" s="58">
        <v>70</v>
      </c>
      <c r="G24" s="58">
        <v>87</v>
      </c>
      <c r="H24" s="58">
        <v>74</v>
      </c>
      <c r="I24" s="58">
        <v>69</v>
      </c>
      <c r="J24" s="58">
        <v>49</v>
      </c>
      <c r="K24" s="58">
        <v>51</v>
      </c>
      <c r="L24" s="58">
        <v>74</v>
      </c>
      <c r="M24" s="58">
        <v>86</v>
      </c>
      <c r="N24" s="58">
        <v>66</v>
      </c>
      <c r="O24" s="58">
        <v>75</v>
      </c>
      <c r="P24" s="63">
        <f t="shared" si="87"/>
        <v>830</v>
      </c>
      <c r="Q24" s="58">
        <v>60</v>
      </c>
      <c r="R24" s="58">
        <v>73</v>
      </c>
      <c r="S24" s="58">
        <v>75</v>
      </c>
      <c r="T24" s="58">
        <v>53</v>
      </c>
      <c r="U24" s="58">
        <v>61</v>
      </c>
      <c r="V24" s="58">
        <v>60</v>
      </c>
      <c r="W24" s="58">
        <v>59</v>
      </c>
      <c r="X24" s="58">
        <v>90</v>
      </c>
      <c r="Y24" s="58">
        <v>71</v>
      </c>
      <c r="Z24" s="58">
        <v>68</v>
      </c>
      <c r="AA24" s="58">
        <v>72</v>
      </c>
      <c r="AB24" s="58">
        <v>64</v>
      </c>
      <c r="AC24" s="63">
        <f t="shared" si="88"/>
        <v>806</v>
      </c>
      <c r="AD24" s="58">
        <v>77</v>
      </c>
      <c r="AE24" s="58">
        <v>55</v>
      </c>
      <c r="AF24" s="58">
        <v>86</v>
      </c>
      <c r="AG24" s="58">
        <v>73</v>
      </c>
      <c r="AH24" s="58">
        <v>74</v>
      </c>
      <c r="AI24" s="58">
        <v>70</v>
      </c>
      <c r="AJ24" s="58">
        <v>65</v>
      </c>
      <c r="AK24" s="58">
        <v>51</v>
      </c>
      <c r="AL24" s="58">
        <v>76</v>
      </c>
      <c r="AM24" s="58">
        <v>85</v>
      </c>
      <c r="AN24" s="58">
        <v>92</v>
      </c>
      <c r="AO24" s="58">
        <v>58</v>
      </c>
      <c r="AP24" s="64">
        <f t="shared" si="89"/>
        <v>862</v>
      </c>
      <c r="AQ24" s="58">
        <v>72</v>
      </c>
      <c r="AR24" s="58">
        <v>83</v>
      </c>
      <c r="AS24" s="58">
        <v>89</v>
      </c>
      <c r="AT24" s="58">
        <v>100</v>
      </c>
      <c r="AU24" s="58">
        <v>56</v>
      </c>
      <c r="AV24" s="58">
        <v>73</v>
      </c>
      <c r="AW24" s="58">
        <v>69</v>
      </c>
      <c r="AX24" s="58">
        <v>96</v>
      </c>
      <c r="AY24" s="58">
        <v>67</v>
      </c>
      <c r="AZ24" s="58">
        <v>80</v>
      </c>
      <c r="BA24" s="58">
        <v>77</v>
      </c>
      <c r="BB24" s="58">
        <v>64</v>
      </c>
      <c r="BC24" s="64">
        <f t="shared" si="90"/>
        <v>926</v>
      </c>
      <c r="BD24" s="58">
        <v>115</v>
      </c>
      <c r="BE24" s="58">
        <v>71</v>
      </c>
      <c r="BF24" s="58">
        <v>99</v>
      </c>
      <c r="BG24" s="58">
        <v>80</v>
      </c>
      <c r="BH24" s="58">
        <v>81</v>
      </c>
      <c r="BI24" s="58">
        <v>77</v>
      </c>
      <c r="BJ24" s="58">
        <v>77</v>
      </c>
      <c r="BK24" s="58">
        <v>66</v>
      </c>
      <c r="BL24" s="58">
        <v>80</v>
      </c>
      <c r="BM24" s="58">
        <v>87</v>
      </c>
      <c r="BN24" s="58">
        <v>52</v>
      </c>
      <c r="BO24" s="58">
        <v>81</v>
      </c>
      <c r="BP24" s="63">
        <f t="shared" si="91"/>
        <v>966</v>
      </c>
      <c r="BQ24" s="58">
        <v>87</v>
      </c>
      <c r="BR24" s="58">
        <v>82</v>
      </c>
      <c r="BS24" s="58">
        <v>96</v>
      </c>
      <c r="BT24" s="58">
        <v>61</v>
      </c>
      <c r="BU24" s="58">
        <v>52</v>
      </c>
      <c r="BV24" s="58">
        <v>74</v>
      </c>
      <c r="BW24" s="58">
        <v>77</v>
      </c>
      <c r="BX24" s="58">
        <v>67</v>
      </c>
      <c r="BY24" s="58">
        <v>75</v>
      </c>
      <c r="BZ24" s="58">
        <v>84</v>
      </c>
      <c r="CA24" s="58">
        <v>58</v>
      </c>
      <c r="CB24" s="58">
        <v>82</v>
      </c>
      <c r="CC24" s="64">
        <f t="shared" si="92"/>
        <v>895</v>
      </c>
      <c r="CD24" s="58">
        <v>94</v>
      </c>
      <c r="CE24" s="58">
        <v>70</v>
      </c>
      <c r="CF24" s="58">
        <v>93</v>
      </c>
      <c r="CG24" s="58">
        <v>82</v>
      </c>
      <c r="CH24" s="58">
        <v>59</v>
      </c>
      <c r="CI24" s="58">
        <v>72</v>
      </c>
      <c r="CJ24" s="58">
        <v>92</v>
      </c>
      <c r="CK24" s="58">
        <v>79</v>
      </c>
      <c r="CL24" s="58">
        <v>70</v>
      </c>
      <c r="CM24" s="58">
        <v>87</v>
      </c>
      <c r="CN24" s="58">
        <v>86</v>
      </c>
      <c r="CO24" s="58">
        <v>84</v>
      </c>
      <c r="CP24" s="64">
        <f t="shared" si="93"/>
        <v>968</v>
      </c>
      <c r="CQ24" s="58">
        <v>83</v>
      </c>
      <c r="CR24" s="58">
        <v>103</v>
      </c>
      <c r="CS24" s="58">
        <v>106</v>
      </c>
      <c r="CT24" s="58">
        <v>50</v>
      </c>
      <c r="CU24" s="58">
        <v>91</v>
      </c>
      <c r="CV24" s="58">
        <v>81</v>
      </c>
      <c r="CW24" s="58">
        <v>32</v>
      </c>
      <c r="CX24" s="58">
        <v>94</v>
      </c>
      <c r="CY24" s="58">
        <v>188</v>
      </c>
      <c r="CZ24" s="58">
        <v>90</v>
      </c>
      <c r="DA24" s="58">
        <v>93</v>
      </c>
      <c r="DB24" s="58">
        <v>105</v>
      </c>
      <c r="DC24" s="64">
        <f t="shared" si="94"/>
        <v>1116</v>
      </c>
      <c r="DD24" s="58">
        <v>96</v>
      </c>
      <c r="DE24" s="58">
        <v>104</v>
      </c>
      <c r="DF24" s="58">
        <v>82</v>
      </c>
      <c r="DG24" s="58">
        <v>73</v>
      </c>
      <c r="DH24" s="58">
        <v>73</v>
      </c>
      <c r="DI24" s="58">
        <v>56</v>
      </c>
      <c r="DJ24" s="58">
        <v>90</v>
      </c>
      <c r="DK24" s="58">
        <v>80</v>
      </c>
      <c r="DL24" s="58">
        <v>65</v>
      </c>
      <c r="DM24" s="58">
        <v>80</v>
      </c>
      <c r="DN24" s="58">
        <v>92</v>
      </c>
      <c r="DO24" s="58">
        <v>91</v>
      </c>
      <c r="DP24" s="64">
        <f t="shared" si="95"/>
        <v>982</v>
      </c>
      <c r="DQ24" s="58">
        <v>79</v>
      </c>
      <c r="DR24" s="58">
        <v>81</v>
      </c>
      <c r="DS24" s="58">
        <v>79</v>
      </c>
      <c r="DT24" s="58">
        <v>89</v>
      </c>
      <c r="DU24" s="58">
        <v>67</v>
      </c>
      <c r="DV24" s="58">
        <v>81</v>
      </c>
      <c r="DW24" s="58">
        <v>73</v>
      </c>
      <c r="DX24" s="58">
        <v>90</v>
      </c>
      <c r="DY24" s="58">
        <v>101</v>
      </c>
      <c r="DZ24" s="58">
        <v>93</v>
      </c>
      <c r="EA24" s="58">
        <v>113</v>
      </c>
      <c r="EB24" s="58">
        <v>85</v>
      </c>
      <c r="EC24" s="64">
        <f t="shared" si="96"/>
        <v>1031</v>
      </c>
      <c r="ED24" s="58">
        <v>111</v>
      </c>
      <c r="EE24" s="58">
        <v>110</v>
      </c>
      <c r="EF24" s="58">
        <v>80</v>
      </c>
      <c r="EG24" s="58">
        <v>106</v>
      </c>
      <c r="EH24" s="58">
        <v>73</v>
      </c>
      <c r="EI24" s="58">
        <v>81</v>
      </c>
      <c r="EJ24" s="58">
        <v>91</v>
      </c>
      <c r="EK24" s="58">
        <v>92</v>
      </c>
      <c r="EL24" s="58">
        <v>65</v>
      </c>
      <c r="EM24" s="58">
        <v>108</v>
      </c>
      <c r="EN24" s="58">
        <v>84</v>
      </c>
      <c r="EO24" s="58">
        <v>106</v>
      </c>
      <c r="EP24" s="64">
        <f t="shared" si="97"/>
        <v>1107</v>
      </c>
      <c r="EQ24" s="58">
        <v>105</v>
      </c>
      <c r="ER24" s="58">
        <v>82</v>
      </c>
      <c r="ES24" s="58">
        <v>107</v>
      </c>
      <c r="ET24" s="58">
        <v>82</v>
      </c>
      <c r="EU24" s="58">
        <v>65</v>
      </c>
      <c r="EV24" s="58">
        <v>84</v>
      </c>
      <c r="EW24" s="58">
        <v>98</v>
      </c>
      <c r="EX24" s="58">
        <v>87</v>
      </c>
      <c r="EY24" s="58">
        <v>100</v>
      </c>
      <c r="EZ24" s="58">
        <v>92</v>
      </c>
      <c r="FA24" s="58">
        <v>92</v>
      </c>
      <c r="FB24" s="58">
        <v>107</v>
      </c>
      <c r="FC24" s="64">
        <f t="shared" si="98"/>
        <v>1101</v>
      </c>
      <c r="FD24" s="58">
        <v>130</v>
      </c>
      <c r="FE24" s="58">
        <v>93</v>
      </c>
      <c r="FF24" s="58">
        <v>258</v>
      </c>
      <c r="FG24" s="58">
        <v>121</v>
      </c>
      <c r="FH24" s="58">
        <v>91</v>
      </c>
      <c r="FI24" s="58">
        <v>76</v>
      </c>
      <c r="FJ24" s="58">
        <v>92</v>
      </c>
      <c r="FK24" s="58">
        <v>76</v>
      </c>
      <c r="FL24" s="58">
        <v>230</v>
      </c>
      <c r="FM24" s="58">
        <v>86</v>
      </c>
      <c r="FN24" s="58">
        <v>217</v>
      </c>
      <c r="FO24" s="58">
        <v>118</v>
      </c>
      <c r="FP24" s="64">
        <f t="shared" si="99"/>
        <v>1588</v>
      </c>
      <c r="FQ24" s="58">
        <v>125</v>
      </c>
      <c r="FR24" s="58">
        <v>111</v>
      </c>
      <c r="FS24" s="58">
        <v>141</v>
      </c>
      <c r="FT24" s="58">
        <v>94</v>
      </c>
      <c r="FU24" s="58">
        <v>94</v>
      </c>
      <c r="FV24" s="58">
        <v>130</v>
      </c>
      <c r="FW24" s="58">
        <v>84</v>
      </c>
      <c r="FX24" s="58">
        <v>85</v>
      </c>
      <c r="FY24" s="58">
        <v>78</v>
      </c>
      <c r="FZ24" s="58">
        <v>111</v>
      </c>
      <c r="GA24" s="58">
        <v>83</v>
      </c>
      <c r="GB24" s="58">
        <v>96</v>
      </c>
      <c r="GC24" s="64">
        <f t="shared" si="100"/>
        <v>1232</v>
      </c>
      <c r="GD24" s="58">
        <v>92</v>
      </c>
      <c r="GE24" s="58">
        <v>92</v>
      </c>
      <c r="GF24" s="58">
        <v>101</v>
      </c>
      <c r="GG24" s="58">
        <v>102</v>
      </c>
      <c r="GH24" s="58">
        <v>95</v>
      </c>
      <c r="GI24" s="58">
        <v>90</v>
      </c>
      <c r="GJ24" s="58">
        <v>108</v>
      </c>
      <c r="GK24" s="58">
        <v>75.14</v>
      </c>
      <c r="GL24" s="58">
        <v>108</v>
      </c>
      <c r="GM24" s="58">
        <v>85</v>
      </c>
      <c r="GN24" s="58">
        <v>109</v>
      </c>
      <c r="GO24" s="58">
        <v>99</v>
      </c>
      <c r="GP24" s="64">
        <f t="shared" si="101"/>
        <v>1156.1399999999999</v>
      </c>
      <c r="GQ24" s="58">
        <v>122</v>
      </c>
      <c r="GR24" s="58">
        <v>115</v>
      </c>
      <c r="GS24" s="58">
        <v>123</v>
      </c>
      <c r="GT24" s="58">
        <v>89</v>
      </c>
      <c r="GU24" s="58">
        <v>82</v>
      </c>
      <c r="GV24" s="58">
        <v>87</v>
      </c>
      <c r="GW24" s="58">
        <v>95</v>
      </c>
      <c r="GX24" s="58">
        <v>89</v>
      </c>
      <c r="GY24" s="58">
        <v>222</v>
      </c>
      <c r="GZ24" s="58">
        <v>103</v>
      </c>
      <c r="HA24" s="58">
        <v>83</v>
      </c>
      <c r="HB24" s="58">
        <v>99</v>
      </c>
      <c r="HC24" s="64">
        <f t="shared" si="102"/>
        <v>1309</v>
      </c>
      <c r="HD24" s="58">
        <v>103</v>
      </c>
      <c r="HE24" s="58">
        <v>98</v>
      </c>
      <c r="HF24" s="58">
        <v>153</v>
      </c>
      <c r="HG24" s="58">
        <v>116</v>
      </c>
      <c r="HH24" s="58">
        <v>116</v>
      </c>
      <c r="HI24" s="58">
        <v>98</v>
      </c>
      <c r="HJ24" s="58">
        <v>90</v>
      </c>
      <c r="HK24" s="58">
        <v>105</v>
      </c>
      <c r="HL24" s="58">
        <v>89</v>
      </c>
      <c r="HM24" s="58">
        <v>96</v>
      </c>
      <c r="HN24" s="58">
        <v>124</v>
      </c>
      <c r="HO24" s="58">
        <v>146</v>
      </c>
      <c r="HP24" s="64">
        <f t="shared" si="103"/>
        <v>1334</v>
      </c>
      <c r="HQ24" s="58">
        <v>145</v>
      </c>
      <c r="HR24" s="58">
        <v>106</v>
      </c>
      <c r="HS24" s="58">
        <v>107</v>
      </c>
      <c r="HT24" s="58">
        <v>123</v>
      </c>
      <c r="HU24" s="58">
        <v>87</v>
      </c>
      <c r="HV24" s="58">
        <v>94</v>
      </c>
      <c r="HW24" s="58">
        <v>88</v>
      </c>
      <c r="HX24" s="58">
        <v>100</v>
      </c>
      <c r="HY24" s="58">
        <v>106</v>
      </c>
      <c r="HZ24" s="58">
        <v>103</v>
      </c>
      <c r="IA24" s="58">
        <v>112</v>
      </c>
      <c r="IB24" s="58">
        <v>112</v>
      </c>
      <c r="IC24" s="64">
        <f t="shared" si="104"/>
        <v>1283</v>
      </c>
      <c r="ID24" s="58">
        <v>140</v>
      </c>
      <c r="IE24" s="58">
        <v>119</v>
      </c>
      <c r="IF24" s="58">
        <v>141</v>
      </c>
      <c r="IG24" s="58">
        <v>118</v>
      </c>
      <c r="IH24" s="58">
        <v>104</v>
      </c>
      <c r="II24" s="58">
        <v>98</v>
      </c>
      <c r="IJ24" s="58">
        <v>110</v>
      </c>
      <c r="IK24" s="58">
        <v>118</v>
      </c>
      <c r="IL24" s="58">
        <v>82</v>
      </c>
      <c r="IM24" s="58">
        <v>116</v>
      </c>
      <c r="IN24" s="58">
        <v>111</v>
      </c>
      <c r="IO24" s="58">
        <v>113</v>
      </c>
      <c r="IP24" s="64">
        <f t="shared" si="105"/>
        <v>1370</v>
      </c>
      <c r="IQ24" s="58">
        <v>90</v>
      </c>
      <c r="IR24" s="58">
        <v>114</v>
      </c>
      <c r="IS24" s="58">
        <v>125</v>
      </c>
      <c r="IT24" s="58">
        <v>108</v>
      </c>
      <c r="IU24" s="58">
        <v>121</v>
      </c>
      <c r="IV24" s="58">
        <v>102</v>
      </c>
      <c r="IW24" s="58">
        <v>111</v>
      </c>
      <c r="IX24" s="58">
        <v>103</v>
      </c>
      <c r="IY24" s="58">
        <v>86</v>
      </c>
      <c r="IZ24" s="58">
        <v>120</v>
      </c>
      <c r="JA24" s="58">
        <v>115</v>
      </c>
      <c r="JB24" s="58">
        <v>98</v>
      </c>
      <c r="JC24" s="64">
        <f t="shared" si="106"/>
        <v>1293</v>
      </c>
      <c r="JD24" s="58">
        <v>174</v>
      </c>
      <c r="JE24" s="58">
        <v>110</v>
      </c>
      <c r="JF24" s="58">
        <v>160</v>
      </c>
      <c r="JG24" s="58">
        <v>138</v>
      </c>
      <c r="JH24" s="58">
        <v>120</v>
      </c>
      <c r="JI24" s="58">
        <v>102</v>
      </c>
      <c r="JJ24" s="58">
        <v>113</v>
      </c>
      <c r="JK24" s="58">
        <v>98</v>
      </c>
      <c r="JL24" s="58">
        <v>98</v>
      </c>
      <c r="JM24" s="58">
        <v>120</v>
      </c>
      <c r="JN24" s="58">
        <v>104</v>
      </c>
      <c r="JO24" s="58">
        <v>104</v>
      </c>
      <c r="JP24" s="64">
        <f t="shared" si="107"/>
        <v>1441</v>
      </c>
      <c r="JQ24" s="58">
        <v>148</v>
      </c>
      <c r="JR24" s="58">
        <v>150</v>
      </c>
      <c r="JS24" s="58">
        <v>96</v>
      </c>
      <c r="JT24" s="58">
        <v>88</v>
      </c>
      <c r="JU24" s="58">
        <v>92</v>
      </c>
      <c r="JV24" s="58">
        <v>131</v>
      </c>
      <c r="JW24" s="58">
        <v>112</v>
      </c>
      <c r="JX24" s="58">
        <v>88</v>
      </c>
      <c r="JY24" s="58">
        <v>122</v>
      </c>
      <c r="JZ24" s="58">
        <v>122</v>
      </c>
      <c r="KA24" s="58">
        <v>127</v>
      </c>
      <c r="KB24" s="58">
        <v>164</v>
      </c>
      <c r="KC24" s="64">
        <f t="shared" si="108"/>
        <v>1440</v>
      </c>
      <c r="KD24" s="58">
        <v>109</v>
      </c>
      <c r="KE24" s="58">
        <v>178</v>
      </c>
      <c r="KF24" s="58">
        <v>230</v>
      </c>
      <c r="KG24" s="58">
        <v>176</v>
      </c>
      <c r="KH24" s="58">
        <v>189</v>
      </c>
      <c r="KI24" s="58">
        <v>131</v>
      </c>
      <c r="KJ24" s="58">
        <v>102</v>
      </c>
      <c r="KK24" s="58">
        <v>94</v>
      </c>
      <c r="KL24" s="58">
        <v>126</v>
      </c>
      <c r="KM24" s="58">
        <v>148</v>
      </c>
      <c r="KN24" s="58">
        <v>119</v>
      </c>
      <c r="KO24" s="58">
        <v>144</v>
      </c>
      <c r="KP24" s="64">
        <f t="shared" si="109"/>
        <v>1746</v>
      </c>
      <c r="KQ24" s="58">
        <v>124</v>
      </c>
      <c r="KR24" s="58">
        <v>187</v>
      </c>
      <c r="KS24" s="58">
        <v>183</v>
      </c>
      <c r="KT24" s="58">
        <v>141</v>
      </c>
      <c r="KU24" s="58">
        <v>101</v>
      </c>
      <c r="KV24" s="58">
        <v>74</v>
      </c>
      <c r="KW24" s="58">
        <v>65</v>
      </c>
      <c r="KX24" s="58">
        <v>161</v>
      </c>
      <c r="KY24" s="58">
        <v>157</v>
      </c>
      <c r="KZ24" s="58">
        <v>135</v>
      </c>
      <c r="LA24" s="58">
        <v>124</v>
      </c>
      <c r="LB24" s="58">
        <v>105</v>
      </c>
      <c r="LC24" s="64">
        <f t="shared" si="110"/>
        <v>1557</v>
      </c>
      <c r="LD24" s="58">
        <v>396</v>
      </c>
      <c r="LE24" s="58">
        <v>102</v>
      </c>
      <c r="LF24" s="58">
        <v>113</v>
      </c>
      <c r="LG24" s="58">
        <v>102</v>
      </c>
      <c r="LH24" s="58">
        <v>187</v>
      </c>
      <c r="LI24" s="58">
        <v>103</v>
      </c>
      <c r="LJ24" s="58">
        <v>119</v>
      </c>
      <c r="LK24" s="58">
        <v>131</v>
      </c>
      <c r="LL24" s="58">
        <v>95</v>
      </c>
      <c r="LM24" s="58">
        <v>106</v>
      </c>
      <c r="LN24" s="58">
        <v>91</v>
      </c>
      <c r="LO24" s="58">
        <v>96</v>
      </c>
      <c r="LP24" s="64">
        <f t="shared" si="111"/>
        <v>1641</v>
      </c>
      <c r="LQ24" s="58">
        <v>119</v>
      </c>
      <c r="LR24" s="58">
        <v>107</v>
      </c>
      <c r="LS24" s="58">
        <v>152</v>
      </c>
      <c r="LT24" s="58">
        <v>124</v>
      </c>
      <c r="LU24" s="58">
        <v>114</v>
      </c>
      <c r="LV24" s="58">
        <v>103</v>
      </c>
      <c r="LW24" s="58">
        <v>129</v>
      </c>
      <c r="LX24" s="58">
        <v>106</v>
      </c>
      <c r="LY24" s="58">
        <v>86</v>
      </c>
      <c r="LZ24" s="58">
        <v>6</v>
      </c>
      <c r="MA24" s="58">
        <v>11</v>
      </c>
      <c r="MB24" s="58">
        <v>110</v>
      </c>
      <c r="MC24" s="64">
        <f t="shared" si="112"/>
        <v>1167</v>
      </c>
      <c r="MD24" s="58">
        <v>188</v>
      </c>
      <c r="ME24" s="58">
        <v>268</v>
      </c>
      <c r="MF24" s="58">
        <v>222</v>
      </c>
      <c r="MG24" s="58">
        <v>201</v>
      </c>
      <c r="MH24" s="58">
        <v>128</v>
      </c>
      <c r="MI24" s="58">
        <v>115</v>
      </c>
      <c r="MJ24" s="58">
        <v>155</v>
      </c>
      <c r="MK24" s="58"/>
      <c r="ML24" s="58"/>
      <c r="MM24" s="58"/>
      <c r="MN24" s="58"/>
      <c r="MO24" s="58"/>
      <c r="MP24" s="64">
        <f t="shared" si="113"/>
        <v>1277</v>
      </c>
    </row>
    <row r="25" spans="1:354" ht="13.5" thickBot="1" x14ac:dyDescent="0.3">
      <c r="A25" s="195"/>
      <c r="B25" s="198"/>
      <c r="C25" s="108" t="s">
        <v>122</v>
      </c>
      <c r="D25" s="62">
        <v>102</v>
      </c>
      <c r="E25" s="62">
        <v>102</v>
      </c>
      <c r="F25" s="62">
        <v>111</v>
      </c>
      <c r="G25" s="62">
        <v>64</v>
      </c>
      <c r="H25" s="62">
        <v>100</v>
      </c>
      <c r="I25" s="62">
        <v>131</v>
      </c>
      <c r="J25" s="62">
        <v>94</v>
      </c>
      <c r="K25" s="62">
        <v>109</v>
      </c>
      <c r="L25" s="62">
        <v>103</v>
      </c>
      <c r="M25" s="62">
        <v>121</v>
      </c>
      <c r="N25" s="62">
        <v>151</v>
      </c>
      <c r="O25" s="62">
        <v>123</v>
      </c>
      <c r="P25" s="92">
        <f t="shared" si="87"/>
        <v>1311</v>
      </c>
      <c r="Q25" s="62">
        <v>94</v>
      </c>
      <c r="R25" s="62">
        <v>133</v>
      </c>
      <c r="S25" s="62">
        <v>103</v>
      </c>
      <c r="T25" s="62">
        <v>112</v>
      </c>
      <c r="U25" s="62">
        <v>134</v>
      </c>
      <c r="V25" s="62">
        <v>106</v>
      </c>
      <c r="W25" s="62">
        <v>81</v>
      </c>
      <c r="X25" s="62">
        <v>119</v>
      </c>
      <c r="Y25" s="62">
        <v>108</v>
      </c>
      <c r="Z25" s="62">
        <v>108</v>
      </c>
      <c r="AA25" s="62">
        <v>106</v>
      </c>
      <c r="AB25" s="62">
        <v>70</v>
      </c>
      <c r="AC25" s="92">
        <f t="shared" si="88"/>
        <v>1274</v>
      </c>
      <c r="AD25" s="62">
        <v>136</v>
      </c>
      <c r="AE25" s="62">
        <v>87</v>
      </c>
      <c r="AF25" s="62">
        <v>93</v>
      </c>
      <c r="AG25" s="62">
        <v>82</v>
      </c>
      <c r="AH25" s="62">
        <v>95</v>
      </c>
      <c r="AI25" s="62">
        <v>66</v>
      </c>
      <c r="AJ25" s="62">
        <v>83</v>
      </c>
      <c r="AK25" s="62">
        <v>76</v>
      </c>
      <c r="AL25" s="62">
        <v>61</v>
      </c>
      <c r="AM25" s="62">
        <v>81</v>
      </c>
      <c r="AN25" s="62">
        <v>50</v>
      </c>
      <c r="AO25" s="62">
        <v>58</v>
      </c>
      <c r="AP25" s="75">
        <f t="shared" si="89"/>
        <v>968</v>
      </c>
      <c r="AQ25" s="62">
        <v>69</v>
      </c>
      <c r="AR25" s="62">
        <v>52</v>
      </c>
      <c r="AS25" s="62">
        <v>41</v>
      </c>
      <c r="AT25" s="62">
        <v>55</v>
      </c>
      <c r="AU25" s="62">
        <v>29</v>
      </c>
      <c r="AV25" s="62">
        <v>23</v>
      </c>
      <c r="AW25" s="62">
        <v>32</v>
      </c>
      <c r="AX25" s="62">
        <v>42</v>
      </c>
      <c r="AY25" s="62">
        <v>49</v>
      </c>
      <c r="AZ25" s="62">
        <v>44</v>
      </c>
      <c r="BA25" s="62">
        <v>43</v>
      </c>
      <c r="BB25" s="62">
        <v>46</v>
      </c>
      <c r="BC25" s="75">
        <f t="shared" si="90"/>
        <v>525</v>
      </c>
      <c r="BD25" s="62">
        <v>58</v>
      </c>
      <c r="BE25" s="62">
        <v>35</v>
      </c>
      <c r="BF25" s="62">
        <v>54</v>
      </c>
      <c r="BG25" s="62">
        <v>46</v>
      </c>
      <c r="BH25" s="62">
        <v>47</v>
      </c>
      <c r="BI25" s="62">
        <v>42</v>
      </c>
      <c r="BJ25" s="62">
        <v>37</v>
      </c>
      <c r="BK25" s="62">
        <v>42</v>
      </c>
      <c r="BL25" s="62">
        <v>42</v>
      </c>
      <c r="BM25" s="62">
        <v>39</v>
      </c>
      <c r="BN25" s="62">
        <v>38</v>
      </c>
      <c r="BO25" s="62">
        <v>47</v>
      </c>
      <c r="BP25" s="92">
        <f t="shared" si="91"/>
        <v>527</v>
      </c>
      <c r="BQ25" s="62">
        <v>45</v>
      </c>
      <c r="BR25" s="62">
        <v>41</v>
      </c>
      <c r="BS25" s="62">
        <v>64</v>
      </c>
      <c r="BT25" s="62">
        <v>46</v>
      </c>
      <c r="BU25" s="62">
        <v>36</v>
      </c>
      <c r="BV25" s="62">
        <v>46</v>
      </c>
      <c r="BW25" s="62">
        <v>55</v>
      </c>
      <c r="BX25" s="62">
        <v>47</v>
      </c>
      <c r="BY25" s="62">
        <v>43</v>
      </c>
      <c r="BZ25" s="62">
        <v>46</v>
      </c>
      <c r="CA25" s="62">
        <v>49</v>
      </c>
      <c r="CB25" s="62">
        <v>60</v>
      </c>
      <c r="CC25" s="75">
        <f t="shared" si="92"/>
        <v>578</v>
      </c>
      <c r="CD25" s="62">
        <v>52</v>
      </c>
      <c r="CE25" s="62">
        <v>40</v>
      </c>
      <c r="CF25" s="62">
        <v>58</v>
      </c>
      <c r="CG25" s="62">
        <v>39</v>
      </c>
      <c r="CH25" s="62">
        <v>40</v>
      </c>
      <c r="CI25" s="62">
        <v>22</v>
      </c>
      <c r="CJ25" s="62">
        <v>42</v>
      </c>
      <c r="CK25" s="62">
        <v>44</v>
      </c>
      <c r="CL25" s="62">
        <v>42</v>
      </c>
      <c r="CM25" s="62">
        <v>32</v>
      </c>
      <c r="CN25" s="62">
        <v>37</v>
      </c>
      <c r="CO25" s="62">
        <v>29</v>
      </c>
      <c r="CP25" s="75">
        <f t="shared" si="93"/>
        <v>477</v>
      </c>
      <c r="CQ25" s="62">
        <v>52</v>
      </c>
      <c r="CR25" s="62">
        <v>56</v>
      </c>
      <c r="CS25" s="62">
        <v>53</v>
      </c>
      <c r="CT25" s="62">
        <v>44</v>
      </c>
      <c r="CU25" s="62">
        <v>51</v>
      </c>
      <c r="CV25" s="62">
        <v>28</v>
      </c>
      <c r="CW25" s="62">
        <v>22</v>
      </c>
      <c r="CX25" s="62">
        <v>34</v>
      </c>
      <c r="CY25" s="62">
        <v>36</v>
      </c>
      <c r="CZ25" s="62">
        <v>51</v>
      </c>
      <c r="DA25" s="62">
        <v>107</v>
      </c>
      <c r="DB25" s="62">
        <v>102</v>
      </c>
      <c r="DC25" s="75">
        <f t="shared" si="94"/>
        <v>636</v>
      </c>
      <c r="DD25" s="62">
        <v>152</v>
      </c>
      <c r="DE25" s="62">
        <v>133</v>
      </c>
      <c r="DF25" s="62">
        <v>133</v>
      </c>
      <c r="DG25" s="62">
        <v>116</v>
      </c>
      <c r="DH25" s="62">
        <v>130</v>
      </c>
      <c r="DI25" s="62">
        <v>113</v>
      </c>
      <c r="DJ25" s="62">
        <v>93</v>
      </c>
      <c r="DK25" s="62">
        <v>143</v>
      </c>
      <c r="DL25" s="62">
        <v>116</v>
      </c>
      <c r="DM25" s="62">
        <v>127</v>
      </c>
      <c r="DN25" s="62">
        <v>102</v>
      </c>
      <c r="DO25" s="62">
        <v>123</v>
      </c>
      <c r="DP25" s="75">
        <f t="shared" si="95"/>
        <v>1481</v>
      </c>
      <c r="DQ25" s="62">
        <v>135</v>
      </c>
      <c r="DR25" s="62">
        <v>145</v>
      </c>
      <c r="DS25" s="62">
        <v>148</v>
      </c>
      <c r="DT25" s="62">
        <v>134</v>
      </c>
      <c r="DU25" s="62">
        <v>122</v>
      </c>
      <c r="DV25" s="62">
        <v>88</v>
      </c>
      <c r="DW25" s="62">
        <v>121</v>
      </c>
      <c r="DX25" s="62">
        <v>123</v>
      </c>
      <c r="DY25" s="62">
        <v>121</v>
      </c>
      <c r="DZ25" s="62">
        <v>119</v>
      </c>
      <c r="EA25" s="62">
        <v>113</v>
      </c>
      <c r="EB25" s="62">
        <v>103</v>
      </c>
      <c r="EC25" s="75">
        <f t="shared" si="96"/>
        <v>1472</v>
      </c>
      <c r="ED25" s="62">
        <v>148</v>
      </c>
      <c r="EE25" s="62">
        <v>128</v>
      </c>
      <c r="EF25" s="62">
        <v>147</v>
      </c>
      <c r="EG25" s="62">
        <v>142</v>
      </c>
      <c r="EH25" s="62">
        <v>125</v>
      </c>
      <c r="EI25" s="62">
        <v>113</v>
      </c>
      <c r="EJ25" s="62">
        <v>143</v>
      </c>
      <c r="EK25" s="62">
        <v>104</v>
      </c>
      <c r="EL25" s="62">
        <v>126</v>
      </c>
      <c r="EM25" s="62">
        <v>128</v>
      </c>
      <c r="EN25" s="62">
        <v>122</v>
      </c>
      <c r="EO25" s="62">
        <v>157</v>
      </c>
      <c r="EP25" s="75">
        <f t="shared" si="97"/>
        <v>1583</v>
      </c>
      <c r="EQ25" s="62">
        <v>160</v>
      </c>
      <c r="ER25" s="62">
        <v>145</v>
      </c>
      <c r="ES25" s="62">
        <v>160</v>
      </c>
      <c r="ET25" s="62">
        <v>119</v>
      </c>
      <c r="EU25" s="62">
        <v>167</v>
      </c>
      <c r="EV25" s="62">
        <v>106</v>
      </c>
      <c r="EW25" s="62">
        <v>107</v>
      </c>
      <c r="EX25" s="62">
        <v>162</v>
      </c>
      <c r="EY25" s="62">
        <v>144</v>
      </c>
      <c r="EZ25" s="62">
        <v>145</v>
      </c>
      <c r="FA25" s="62">
        <v>143</v>
      </c>
      <c r="FB25" s="62">
        <v>148</v>
      </c>
      <c r="FC25" s="75">
        <f t="shared" si="98"/>
        <v>1706</v>
      </c>
      <c r="FD25" s="62">
        <v>173</v>
      </c>
      <c r="FE25" s="62">
        <v>141</v>
      </c>
      <c r="FF25" s="62">
        <v>178</v>
      </c>
      <c r="FG25" s="62">
        <v>145</v>
      </c>
      <c r="FH25" s="62">
        <v>145</v>
      </c>
      <c r="FI25" s="62">
        <v>146</v>
      </c>
      <c r="FJ25" s="62">
        <v>141</v>
      </c>
      <c r="FK25" s="62">
        <v>123</v>
      </c>
      <c r="FL25" s="62">
        <v>160</v>
      </c>
      <c r="FM25" s="62">
        <v>130</v>
      </c>
      <c r="FN25" s="62">
        <v>119</v>
      </c>
      <c r="FO25" s="62">
        <v>179</v>
      </c>
      <c r="FP25" s="75">
        <f t="shared" si="99"/>
        <v>1780</v>
      </c>
      <c r="FQ25" s="62">
        <v>139</v>
      </c>
      <c r="FR25" s="62">
        <v>169</v>
      </c>
      <c r="FS25" s="62">
        <v>170</v>
      </c>
      <c r="FT25" s="62">
        <v>155</v>
      </c>
      <c r="FU25" s="62">
        <v>151</v>
      </c>
      <c r="FV25" s="62">
        <v>120</v>
      </c>
      <c r="FW25" s="62">
        <v>151</v>
      </c>
      <c r="FX25" s="62">
        <v>136</v>
      </c>
      <c r="FY25" s="62">
        <v>123</v>
      </c>
      <c r="FZ25" s="62">
        <v>114</v>
      </c>
      <c r="GA25" s="62">
        <v>122</v>
      </c>
      <c r="GB25" s="62">
        <v>165</v>
      </c>
      <c r="GC25" s="75">
        <f t="shared" si="100"/>
        <v>1715</v>
      </c>
      <c r="GD25" s="62">
        <v>159</v>
      </c>
      <c r="GE25" s="62">
        <v>147</v>
      </c>
      <c r="GF25" s="62">
        <v>127</v>
      </c>
      <c r="GG25" s="62">
        <v>213</v>
      </c>
      <c r="GH25" s="62">
        <v>137</v>
      </c>
      <c r="GI25" s="62">
        <v>117</v>
      </c>
      <c r="GJ25" s="62">
        <v>119</v>
      </c>
      <c r="GK25" s="62">
        <v>143</v>
      </c>
      <c r="GL25" s="62">
        <v>153</v>
      </c>
      <c r="GM25" s="62">
        <v>157</v>
      </c>
      <c r="GN25" s="62">
        <v>146</v>
      </c>
      <c r="GO25" s="62">
        <v>157</v>
      </c>
      <c r="GP25" s="75">
        <f t="shared" si="101"/>
        <v>1775</v>
      </c>
      <c r="GQ25" s="62">
        <v>156</v>
      </c>
      <c r="GR25" s="62">
        <v>175</v>
      </c>
      <c r="GS25" s="62">
        <v>202</v>
      </c>
      <c r="GT25" s="62">
        <v>233</v>
      </c>
      <c r="GU25" s="62">
        <v>165</v>
      </c>
      <c r="GV25" s="62">
        <v>160</v>
      </c>
      <c r="GW25" s="62">
        <v>131</v>
      </c>
      <c r="GX25" s="62">
        <v>115</v>
      </c>
      <c r="GY25" s="62">
        <v>153</v>
      </c>
      <c r="GZ25" s="62">
        <v>153</v>
      </c>
      <c r="HA25" s="62">
        <v>148</v>
      </c>
      <c r="HB25" s="62">
        <v>163</v>
      </c>
      <c r="HC25" s="75">
        <f t="shared" si="102"/>
        <v>1954</v>
      </c>
      <c r="HD25" s="62">
        <v>128.1</v>
      </c>
      <c r="HE25" s="62">
        <v>142</v>
      </c>
      <c r="HF25" s="62">
        <v>193</v>
      </c>
      <c r="HG25" s="62">
        <v>142</v>
      </c>
      <c r="HH25" s="62">
        <v>147</v>
      </c>
      <c r="HI25" s="62">
        <v>130</v>
      </c>
      <c r="HJ25" s="62">
        <v>155</v>
      </c>
      <c r="HK25" s="62">
        <v>171</v>
      </c>
      <c r="HL25" s="62">
        <v>155</v>
      </c>
      <c r="HM25" s="62">
        <v>171</v>
      </c>
      <c r="HN25" s="62">
        <v>132</v>
      </c>
      <c r="HO25" s="62">
        <v>165</v>
      </c>
      <c r="HP25" s="75">
        <f t="shared" si="103"/>
        <v>1831.1</v>
      </c>
      <c r="HQ25" s="62">
        <v>184</v>
      </c>
      <c r="HR25" s="62">
        <v>204</v>
      </c>
      <c r="HS25" s="62">
        <v>171</v>
      </c>
      <c r="HT25" s="62">
        <v>166</v>
      </c>
      <c r="HU25" s="62">
        <v>132</v>
      </c>
      <c r="HV25" s="62">
        <v>178</v>
      </c>
      <c r="HW25" s="62">
        <v>121</v>
      </c>
      <c r="HX25" s="62">
        <v>125</v>
      </c>
      <c r="HY25" s="62">
        <v>159</v>
      </c>
      <c r="HZ25" s="62">
        <v>160</v>
      </c>
      <c r="IA25" s="62">
        <v>187</v>
      </c>
      <c r="IB25" s="62">
        <v>167</v>
      </c>
      <c r="IC25" s="75">
        <f t="shared" si="104"/>
        <v>1954</v>
      </c>
      <c r="ID25" s="62">
        <v>189</v>
      </c>
      <c r="IE25" s="62">
        <v>162</v>
      </c>
      <c r="IF25" s="62">
        <v>202</v>
      </c>
      <c r="IG25" s="62">
        <v>134</v>
      </c>
      <c r="IH25" s="62">
        <v>168</v>
      </c>
      <c r="II25" s="62">
        <v>153</v>
      </c>
      <c r="IJ25" s="62">
        <v>223</v>
      </c>
      <c r="IK25" s="62">
        <v>160</v>
      </c>
      <c r="IL25" s="62">
        <v>120</v>
      </c>
      <c r="IM25" s="62">
        <v>171</v>
      </c>
      <c r="IN25" s="62">
        <v>125</v>
      </c>
      <c r="IO25" s="62">
        <v>130</v>
      </c>
      <c r="IP25" s="75">
        <f t="shared" si="105"/>
        <v>1937</v>
      </c>
      <c r="IQ25" s="62">
        <v>265</v>
      </c>
      <c r="IR25" s="62">
        <v>178</v>
      </c>
      <c r="IS25" s="62">
        <v>168</v>
      </c>
      <c r="IT25" s="62">
        <v>140</v>
      </c>
      <c r="IU25" s="62">
        <v>146</v>
      </c>
      <c r="IV25" s="62">
        <v>176</v>
      </c>
      <c r="IW25" s="62">
        <v>172</v>
      </c>
      <c r="IX25" s="62">
        <v>148</v>
      </c>
      <c r="IY25" s="62">
        <v>149</v>
      </c>
      <c r="IZ25" s="62">
        <v>163</v>
      </c>
      <c r="JA25" s="62">
        <v>159</v>
      </c>
      <c r="JB25" s="62">
        <v>154</v>
      </c>
      <c r="JC25" s="75">
        <f t="shared" si="106"/>
        <v>2018</v>
      </c>
      <c r="JD25" s="27">
        <v>189</v>
      </c>
      <c r="JE25" s="27">
        <v>194</v>
      </c>
      <c r="JF25" s="27">
        <v>179</v>
      </c>
      <c r="JG25" s="27">
        <v>161</v>
      </c>
      <c r="JH25" s="27">
        <v>173</v>
      </c>
      <c r="JI25" s="27">
        <v>160</v>
      </c>
      <c r="JJ25" s="27">
        <v>201</v>
      </c>
      <c r="JK25" s="27">
        <v>155</v>
      </c>
      <c r="JL25" s="27">
        <v>165</v>
      </c>
      <c r="JM25" s="27">
        <v>126</v>
      </c>
      <c r="JN25" s="27">
        <v>134</v>
      </c>
      <c r="JO25" s="27">
        <v>170</v>
      </c>
      <c r="JP25" s="75">
        <f t="shared" si="107"/>
        <v>2007</v>
      </c>
      <c r="JQ25" s="27">
        <v>198</v>
      </c>
      <c r="JR25" s="27">
        <v>176</v>
      </c>
      <c r="JS25" s="27">
        <v>173</v>
      </c>
      <c r="JT25" s="27">
        <v>98</v>
      </c>
      <c r="JU25" s="27">
        <v>136</v>
      </c>
      <c r="JV25" s="27">
        <v>216</v>
      </c>
      <c r="JW25" s="27">
        <v>157</v>
      </c>
      <c r="JX25" s="27">
        <v>173</v>
      </c>
      <c r="JY25" s="27">
        <v>175</v>
      </c>
      <c r="JZ25" s="27">
        <v>191</v>
      </c>
      <c r="KA25" s="27">
        <v>219</v>
      </c>
      <c r="KB25" s="27">
        <v>294</v>
      </c>
      <c r="KC25" s="75">
        <f t="shared" si="108"/>
        <v>2206</v>
      </c>
      <c r="KD25" s="27">
        <v>168</v>
      </c>
      <c r="KE25" s="27">
        <v>234</v>
      </c>
      <c r="KF25" s="27">
        <v>343</v>
      </c>
      <c r="KG25" s="27">
        <v>312</v>
      </c>
      <c r="KH25" s="27">
        <v>222</v>
      </c>
      <c r="KI25" s="27">
        <v>192</v>
      </c>
      <c r="KJ25" s="27">
        <v>164</v>
      </c>
      <c r="KK25" s="27">
        <v>151</v>
      </c>
      <c r="KL25" s="27">
        <v>187</v>
      </c>
      <c r="KM25" s="27">
        <v>395</v>
      </c>
      <c r="KN25" s="27">
        <v>222</v>
      </c>
      <c r="KO25" s="27">
        <v>227</v>
      </c>
      <c r="KP25" s="75">
        <f t="shared" si="109"/>
        <v>2817</v>
      </c>
      <c r="KQ25" s="27">
        <v>161</v>
      </c>
      <c r="KR25" s="27">
        <v>275</v>
      </c>
      <c r="KS25" s="27">
        <v>260</v>
      </c>
      <c r="KT25" s="27">
        <v>196</v>
      </c>
      <c r="KU25" s="27">
        <v>167</v>
      </c>
      <c r="KV25" s="27">
        <v>72</v>
      </c>
      <c r="KW25" s="27">
        <v>35</v>
      </c>
      <c r="KX25" s="27">
        <v>215</v>
      </c>
      <c r="KY25" s="27">
        <v>178</v>
      </c>
      <c r="KZ25" s="27">
        <v>202</v>
      </c>
      <c r="LA25" s="27">
        <v>160</v>
      </c>
      <c r="LB25" s="27">
        <v>172</v>
      </c>
      <c r="LC25" s="75">
        <f t="shared" si="110"/>
        <v>2093</v>
      </c>
      <c r="LD25" s="27">
        <v>137</v>
      </c>
      <c r="LE25" s="27">
        <v>107</v>
      </c>
      <c r="LF25" s="27">
        <v>196</v>
      </c>
      <c r="LG25" s="27">
        <v>136</v>
      </c>
      <c r="LH25" s="27">
        <v>248</v>
      </c>
      <c r="LI25" s="27">
        <v>116</v>
      </c>
      <c r="LJ25" s="27">
        <v>142</v>
      </c>
      <c r="LK25" s="27">
        <v>197</v>
      </c>
      <c r="LL25" s="27">
        <v>180</v>
      </c>
      <c r="LM25" s="27">
        <v>189</v>
      </c>
      <c r="LN25" s="27">
        <v>210</v>
      </c>
      <c r="LO25" s="27">
        <v>164</v>
      </c>
      <c r="LP25" s="75">
        <f t="shared" si="111"/>
        <v>2022</v>
      </c>
      <c r="LQ25" s="27">
        <v>200</v>
      </c>
      <c r="LR25" s="27">
        <v>134</v>
      </c>
      <c r="LS25" s="27">
        <v>216</v>
      </c>
      <c r="LT25" s="27">
        <v>158</v>
      </c>
      <c r="LU25" s="27">
        <v>182</v>
      </c>
      <c r="LV25" s="27">
        <v>128</v>
      </c>
      <c r="LW25" s="27">
        <v>169</v>
      </c>
      <c r="LX25" s="27">
        <v>148</v>
      </c>
      <c r="LY25" s="27">
        <v>139</v>
      </c>
      <c r="LZ25" s="27">
        <v>65</v>
      </c>
      <c r="MA25" s="27">
        <v>111</v>
      </c>
      <c r="MB25" s="27">
        <v>408</v>
      </c>
      <c r="MC25" s="75">
        <f t="shared" si="112"/>
        <v>2058</v>
      </c>
      <c r="MD25" s="27">
        <v>408</v>
      </c>
      <c r="ME25" s="27">
        <v>262</v>
      </c>
      <c r="MF25" s="27">
        <v>215</v>
      </c>
      <c r="MG25" s="27">
        <v>217</v>
      </c>
      <c r="MH25" s="27">
        <v>187</v>
      </c>
      <c r="MI25" s="27">
        <v>139</v>
      </c>
      <c r="MJ25" s="27">
        <v>204</v>
      </c>
      <c r="MK25" s="27"/>
      <c r="ML25" s="27"/>
      <c r="MM25" s="27"/>
      <c r="MN25" s="27"/>
      <c r="MO25" s="27"/>
      <c r="MP25" s="75">
        <f t="shared" si="113"/>
        <v>1632</v>
      </c>
    </row>
    <row r="26" spans="1:354" ht="34.5" thickBot="1" x14ac:dyDescent="0.3">
      <c r="A26" s="195"/>
      <c r="B26" s="199"/>
      <c r="C26" s="14" t="s">
        <v>40</v>
      </c>
      <c r="D26" s="79">
        <f>SUM(D20:D25)</f>
        <v>681</v>
      </c>
      <c r="E26" s="79">
        <f t="shared" ref="E26:O26" si="114">SUM(E20:E25)</f>
        <v>712</v>
      </c>
      <c r="F26" s="79">
        <f t="shared" si="114"/>
        <v>783</v>
      </c>
      <c r="G26" s="79">
        <f t="shared" si="114"/>
        <v>676</v>
      </c>
      <c r="H26" s="79">
        <f t="shared" si="114"/>
        <v>713</v>
      </c>
      <c r="I26" s="79">
        <f t="shared" si="114"/>
        <v>678</v>
      </c>
      <c r="J26" s="79">
        <f t="shared" si="114"/>
        <v>632</v>
      </c>
      <c r="K26" s="79">
        <f t="shared" si="114"/>
        <v>572</v>
      </c>
      <c r="L26" s="79">
        <f t="shared" si="114"/>
        <v>1016</v>
      </c>
      <c r="M26" s="79">
        <f t="shared" si="114"/>
        <v>712</v>
      </c>
      <c r="N26" s="79">
        <f t="shared" si="114"/>
        <v>684</v>
      </c>
      <c r="O26" s="79">
        <f t="shared" si="114"/>
        <v>790</v>
      </c>
      <c r="P26" s="77">
        <f t="shared" si="87"/>
        <v>8649</v>
      </c>
      <c r="Q26" s="79">
        <f>SUM(Q20:Q25)</f>
        <v>795</v>
      </c>
      <c r="R26" s="79">
        <f t="shared" ref="R26:AB26" si="115">SUM(R20:R25)</f>
        <v>854</v>
      </c>
      <c r="S26" s="79">
        <f t="shared" si="115"/>
        <v>763</v>
      </c>
      <c r="T26" s="79">
        <f t="shared" si="115"/>
        <v>679</v>
      </c>
      <c r="U26" s="79">
        <f t="shared" si="115"/>
        <v>758</v>
      </c>
      <c r="V26" s="79">
        <f t="shared" si="115"/>
        <v>618</v>
      </c>
      <c r="W26" s="79">
        <f t="shared" si="115"/>
        <v>624</v>
      </c>
      <c r="X26" s="79">
        <f t="shared" si="115"/>
        <v>650</v>
      </c>
      <c r="Y26" s="79">
        <f t="shared" si="115"/>
        <v>652</v>
      </c>
      <c r="Z26" s="79">
        <f t="shared" si="115"/>
        <v>636</v>
      </c>
      <c r="AA26" s="79">
        <f t="shared" si="115"/>
        <v>656</v>
      </c>
      <c r="AB26" s="79">
        <f t="shared" si="115"/>
        <v>556</v>
      </c>
      <c r="AC26" s="77">
        <f t="shared" si="88"/>
        <v>8241</v>
      </c>
      <c r="AD26" s="79">
        <f>SUM(AD20:AD25)</f>
        <v>823</v>
      </c>
      <c r="AE26" s="79">
        <f t="shared" ref="AE26:CP26" si="116">SUM(AE20:AE25)</f>
        <v>648</v>
      </c>
      <c r="AF26" s="79">
        <f t="shared" si="116"/>
        <v>734</v>
      </c>
      <c r="AG26" s="79">
        <f t="shared" si="116"/>
        <v>587</v>
      </c>
      <c r="AH26" s="79">
        <f t="shared" si="116"/>
        <v>662</v>
      </c>
      <c r="AI26" s="79">
        <f t="shared" si="116"/>
        <v>561</v>
      </c>
      <c r="AJ26" s="79">
        <f t="shared" si="116"/>
        <v>601</v>
      </c>
      <c r="AK26" s="79">
        <f t="shared" si="116"/>
        <v>642</v>
      </c>
      <c r="AL26" s="79">
        <f t="shared" si="116"/>
        <v>628</v>
      </c>
      <c r="AM26" s="79">
        <f t="shared" si="116"/>
        <v>668</v>
      </c>
      <c r="AN26" s="79">
        <f t="shared" si="116"/>
        <v>594</v>
      </c>
      <c r="AO26" s="79">
        <f t="shared" si="116"/>
        <v>561</v>
      </c>
      <c r="AP26" s="113">
        <f t="shared" si="116"/>
        <v>7709</v>
      </c>
      <c r="AQ26" s="79">
        <f t="shared" si="116"/>
        <v>764</v>
      </c>
      <c r="AR26" s="79">
        <f t="shared" si="116"/>
        <v>655</v>
      </c>
      <c r="AS26" s="79">
        <f t="shared" si="116"/>
        <v>662</v>
      </c>
      <c r="AT26" s="79">
        <f t="shared" si="116"/>
        <v>813</v>
      </c>
      <c r="AU26" s="79">
        <f t="shared" si="116"/>
        <v>574</v>
      </c>
      <c r="AV26" s="79">
        <f t="shared" si="116"/>
        <v>562</v>
      </c>
      <c r="AW26" s="79">
        <f t="shared" si="116"/>
        <v>547</v>
      </c>
      <c r="AX26" s="79">
        <f t="shared" si="116"/>
        <v>608</v>
      </c>
      <c r="AY26" s="79">
        <f t="shared" si="116"/>
        <v>620</v>
      </c>
      <c r="AZ26" s="79">
        <f t="shared" si="116"/>
        <v>645</v>
      </c>
      <c r="BA26" s="79">
        <f t="shared" si="116"/>
        <v>575</v>
      </c>
      <c r="BB26" s="79">
        <f t="shared" si="116"/>
        <v>656</v>
      </c>
      <c r="BC26" s="113">
        <f t="shared" si="116"/>
        <v>7681</v>
      </c>
      <c r="BD26" s="79">
        <f t="shared" si="116"/>
        <v>791</v>
      </c>
      <c r="BE26" s="79">
        <f t="shared" si="116"/>
        <v>578</v>
      </c>
      <c r="BF26" s="79">
        <f t="shared" si="116"/>
        <v>833</v>
      </c>
      <c r="BG26" s="79">
        <f t="shared" si="116"/>
        <v>682</v>
      </c>
      <c r="BH26" s="79">
        <f t="shared" si="116"/>
        <v>645</v>
      </c>
      <c r="BI26" s="79">
        <f t="shared" si="116"/>
        <v>531</v>
      </c>
      <c r="BJ26" s="79">
        <f t="shared" si="116"/>
        <v>565</v>
      </c>
      <c r="BK26" s="79">
        <f t="shared" si="116"/>
        <v>565</v>
      </c>
      <c r="BL26" s="79">
        <f t="shared" si="116"/>
        <v>620</v>
      </c>
      <c r="BM26" s="79">
        <f t="shared" si="116"/>
        <v>622</v>
      </c>
      <c r="BN26" s="79">
        <f t="shared" si="116"/>
        <v>530</v>
      </c>
      <c r="BO26" s="79">
        <f t="shared" si="116"/>
        <v>758</v>
      </c>
      <c r="BP26" s="79">
        <f t="shared" si="116"/>
        <v>7720</v>
      </c>
      <c r="BQ26" s="79">
        <f t="shared" si="116"/>
        <v>835</v>
      </c>
      <c r="BR26" s="79">
        <f t="shared" si="116"/>
        <v>692</v>
      </c>
      <c r="BS26" s="79">
        <f t="shared" si="116"/>
        <v>829</v>
      </c>
      <c r="BT26" s="79">
        <f t="shared" si="116"/>
        <v>596</v>
      </c>
      <c r="BU26" s="79">
        <f t="shared" si="116"/>
        <v>511</v>
      </c>
      <c r="BV26" s="79">
        <f t="shared" si="116"/>
        <v>594</v>
      </c>
      <c r="BW26" s="79">
        <f t="shared" si="116"/>
        <v>636</v>
      </c>
      <c r="BX26" s="79">
        <f t="shared" si="116"/>
        <v>651</v>
      </c>
      <c r="BY26" s="79">
        <f t="shared" si="116"/>
        <v>638</v>
      </c>
      <c r="BZ26" s="79">
        <f t="shared" si="116"/>
        <v>611</v>
      </c>
      <c r="CA26" s="79">
        <f t="shared" si="116"/>
        <v>577</v>
      </c>
      <c r="CB26" s="79">
        <f t="shared" si="116"/>
        <v>735</v>
      </c>
      <c r="CC26" s="114">
        <f t="shared" si="116"/>
        <v>7905</v>
      </c>
      <c r="CD26" s="79">
        <f t="shared" si="116"/>
        <v>775</v>
      </c>
      <c r="CE26" s="79">
        <f t="shared" si="116"/>
        <v>659</v>
      </c>
      <c r="CF26" s="79">
        <f t="shared" si="116"/>
        <v>837</v>
      </c>
      <c r="CG26" s="79">
        <f t="shared" si="116"/>
        <v>645</v>
      </c>
      <c r="CH26" s="79">
        <f t="shared" si="116"/>
        <v>671</v>
      </c>
      <c r="CI26" s="79">
        <f t="shared" si="116"/>
        <v>569</v>
      </c>
      <c r="CJ26" s="79">
        <f t="shared" si="116"/>
        <v>606</v>
      </c>
      <c r="CK26" s="79">
        <f t="shared" si="116"/>
        <v>687</v>
      </c>
      <c r="CL26" s="79">
        <f t="shared" si="116"/>
        <v>607</v>
      </c>
      <c r="CM26" s="79">
        <f t="shared" si="116"/>
        <v>630</v>
      </c>
      <c r="CN26" s="79">
        <f t="shared" si="116"/>
        <v>628</v>
      </c>
      <c r="CO26" s="79">
        <f t="shared" si="116"/>
        <v>669</v>
      </c>
      <c r="CP26" s="78">
        <f t="shared" si="116"/>
        <v>7983</v>
      </c>
      <c r="CQ26" s="79">
        <f t="shared" ref="CQ26:FB26" si="117">SUM(CQ20:CQ25)</f>
        <v>666</v>
      </c>
      <c r="CR26" s="79">
        <f t="shared" si="117"/>
        <v>750</v>
      </c>
      <c r="CS26" s="79">
        <f t="shared" si="117"/>
        <v>816</v>
      </c>
      <c r="CT26" s="79">
        <f t="shared" si="117"/>
        <v>553</v>
      </c>
      <c r="CU26" s="79">
        <f t="shared" si="117"/>
        <v>672</v>
      </c>
      <c r="CV26" s="79">
        <f t="shared" si="117"/>
        <v>641</v>
      </c>
      <c r="CW26" s="79">
        <f t="shared" si="117"/>
        <v>404</v>
      </c>
      <c r="CX26" s="79">
        <f t="shared" si="117"/>
        <v>709</v>
      </c>
      <c r="CY26" s="79">
        <f t="shared" si="117"/>
        <v>828</v>
      </c>
      <c r="CZ26" s="79">
        <f t="shared" si="117"/>
        <v>655</v>
      </c>
      <c r="DA26" s="79">
        <f t="shared" si="117"/>
        <v>750</v>
      </c>
      <c r="DB26" s="79">
        <f t="shared" si="117"/>
        <v>787</v>
      </c>
      <c r="DC26" s="78">
        <f t="shared" si="117"/>
        <v>8231</v>
      </c>
      <c r="DD26" s="79">
        <f t="shared" si="117"/>
        <v>1050</v>
      </c>
      <c r="DE26" s="79">
        <f t="shared" si="117"/>
        <v>924</v>
      </c>
      <c r="DF26" s="79">
        <f t="shared" si="117"/>
        <v>853</v>
      </c>
      <c r="DG26" s="79">
        <f t="shared" si="117"/>
        <v>789</v>
      </c>
      <c r="DH26" s="79">
        <f t="shared" si="117"/>
        <v>739</v>
      </c>
      <c r="DI26" s="79">
        <f t="shared" si="117"/>
        <v>624</v>
      </c>
      <c r="DJ26" s="79">
        <f t="shared" si="117"/>
        <v>716</v>
      </c>
      <c r="DK26" s="79">
        <f t="shared" si="117"/>
        <v>765</v>
      </c>
      <c r="DL26" s="79">
        <f t="shared" si="117"/>
        <v>682</v>
      </c>
      <c r="DM26" s="79">
        <f t="shared" si="117"/>
        <v>811</v>
      </c>
      <c r="DN26" s="79">
        <f t="shared" si="117"/>
        <v>719</v>
      </c>
      <c r="DO26" s="79">
        <f t="shared" si="117"/>
        <v>732</v>
      </c>
      <c r="DP26" s="78">
        <f t="shared" si="117"/>
        <v>9404</v>
      </c>
      <c r="DQ26" s="79">
        <f t="shared" si="117"/>
        <v>877</v>
      </c>
      <c r="DR26" s="79">
        <f t="shared" si="117"/>
        <v>879</v>
      </c>
      <c r="DS26" s="79">
        <f t="shared" si="117"/>
        <v>892</v>
      </c>
      <c r="DT26" s="79">
        <f t="shared" si="117"/>
        <v>815</v>
      </c>
      <c r="DU26" s="79">
        <f t="shared" si="117"/>
        <v>730</v>
      </c>
      <c r="DV26" s="79">
        <f t="shared" si="117"/>
        <v>720</v>
      </c>
      <c r="DW26" s="79">
        <f t="shared" si="117"/>
        <v>734</v>
      </c>
      <c r="DX26" s="79">
        <f t="shared" si="117"/>
        <v>719</v>
      </c>
      <c r="DY26" s="79">
        <f t="shared" si="117"/>
        <v>797</v>
      </c>
      <c r="DZ26" s="79">
        <f t="shared" si="117"/>
        <v>764</v>
      </c>
      <c r="EA26" s="79">
        <f t="shared" si="117"/>
        <v>781</v>
      </c>
      <c r="EB26" s="79">
        <f t="shared" si="117"/>
        <v>712</v>
      </c>
      <c r="EC26" s="78">
        <f t="shared" si="117"/>
        <v>9420</v>
      </c>
      <c r="ED26" s="79">
        <f t="shared" si="117"/>
        <v>1017</v>
      </c>
      <c r="EE26" s="79">
        <f t="shared" si="117"/>
        <v>822</v>
      </c>
      <c r="EF26" s="79">
        <f t="shared" si="117"/>
        <v>891</v>
      </c>
      <c r="EG26" s="79">
        <f t="shared" si="117"/>
        <v>856</v>
      </c>
      <c r="EH26" s="79">
        <f t="shared" si="117"/>
        <v>794</v>
      </c>
      <c r="EI26" s="79">
        <f t="shared" si="117"/>
        <v>758</v>
      </c>
      <c r="EJ26" s="79">
        <f t="shared" si="117"/>
        <v>832</v>
      </c>
      <c r="EK26" s="79">
        <f t="shared" si="117"/>
        <v>760</v>
      </c>
      <c r="EL26" s="79">
        <f t="shared" si="117"/>
        <v>764</v>
      </c>
      <c r="EM26" s="79">
        <f t="shared" si="117"/>
        <v>845</v>
      </c>
      <c r="EN26" s="79">
        <f t="shared" si="117"/>
        <v>744</v>
      </c>
      <c r="EO26" s="79">
        <f t="shared" si="117"/>
        <v>946</v>
      </c>
      <c r="EP26" s="78">
        <f t="shared" si="117"/>
        <v>10029</v>
      </c>
      <c r="EQ26" s="79">
        <f t="shared" si="117"/>
        <v>1011</v>
      </c>
      <c r="ER26" s="79">
        <f t="shared" si="117"/>
        <v>925</v>
      </c>
      <c r="ES26" s="79">
        <f t="shared" si="117"/>
        <v>1053</v>
      </c>
      <c r="ET26" s="79">
        <f t="shared" si="117"/>
        <v>801</v>
      </c>
      <c r="EU26" s="79">
        <f t="shared" si="117"/>
        <v>800</v>
      </c>
      <c r="EV26" s="79">
        <f t="shared" si="117"/>
        <v>792</v>
      </c>
      <c r="EW26" s="79">
        <f t="shared" si="117"/>
        <v>757</v>
      </c>
      <c r="EX26" s="79">
        <f t="shared" si="117"/>
        <v>886</v>
      </c>
      <c r="EY26" s="79">
        <f t="shared" si="117"/>
        <v>853</v>
      </c>
      <c r="EZ26" s="79">
        <f t="shared" si="117"/>
        <v>895</v>
      </c>
      <c r="FA26" s="79">
        <f t="shared" si="117"/>
        <v>854</v>
      </c>
      <c r="FB26" s="79">
        <f t="shared" si="117"/>
        <v>936</v>
      </c>
      <c r="FC26" s="78">
        <f t="shared" ref="FC26:HN26" si="118">SUM(FC20:FC25)</f>
        <v>10563</v>
      </c>
      <c r="FD26" s="79">
        <f t="shared" si="118"/>
        <v>1095</v>
      </c>
      <c r="FE26" s="79">
        <f t="shared" si="118"/>
        <v>964</v>
      </c>
      <c r="FF26" s="79">
        <f t="shared" si="118"/>
        <v>1181</v>
      </c>
      <c r="FG26" s="79">
        <f t="shared" si="118"/>
        <v>932</v>
      </c>
      <c r="FH26" s="79">
        <f t="shared" si="118"/>
        <v>920</v>
      </c>
      <c r="FI26" s="79">
        <f t="shared" si="118"/>
        <v>874</v>
      </c>
      <c r="FJ26" s="79">
        <f t="shared" si="118"/>
        <v>806</v>
      </c>
      <c r="FK26" s="79">
        <f t="shared" si="118"/>
        <v>794</v>
      </c>
      <c r="FL26" s="79">
        <f t="shared" si="118"/>
        <v>1017</v>
      </c>
      <c r="FM26" s="79">
        <f t="shared" si="118"/>
        <v>847</v>
      </c>
      <c r="FN26" s="79">
        <f t="shared" si="118"/>
        <v>911</v>
      </c>
      <c r="FO26" s="79">
        <f t="shared" si="118"/>
        <v>1003</v>
      </c>
      <c r="FP26" s="78">
        <f t="shared" si="118"/>
        <v>11344</v>
      </c>
      <c r="FQ26" s="79">
        <f t="shared" si="118"/>
        <v>1062</v>
      </c>
      <c r="FR26" s="79">
        <f t="shared" si="118"/>
        <v>2392</v>
      </c>
      <c r="FS26" s="79">
        <f t="shared" si="118"/>
        <v>1167</v>
      </c>
      <c r="FT26" s="79">
        <f t="shared" si="118"/>
        <v>894</v>
      </c>
      <c r="FU26" s="79">
        <f t="shared" si="118"/>
        <v>890</v>
      </c>
      <c r="FV26" s="79">
        <f t="shared" si="118"/>
        <v>958</v>
      </c>
      <c r="FW26" s="79">
        <f t="shared" si="118"/>
        <v>855</v>
      </c>
      <c r="FX26" s="79">
        <f t="shared" si="118"/>
        <v>870</v>
      </c>
      <c r="FY26" s="79">
        <f t="shared" si="118"/>
        <v>797</v>
      </c>
      <c r="FZ26" s="79">
        <f t="shared" si="118"/>
        <v>874</v>
      </c>
      <c r="GA26" s="79">
        <f t="shared" si="118"/>
        <v>894</v>
      </c>
      <c r="GB26" s="79">
        <f t="shared" si="118"/>
        <v>947</v>
      </c>
      <c r="GC26" s="78">
        <f t="shared" si="118"/>
        <v>12600</v>
      </c>
      <c r="GD26" s="79">
        <f t="shared" si="118"/>
        <v>962</v>
      </c>
      <c r="GE26" s="79">
        <f t="shared" si="118"/>
        <v>959</v>
      </c>
      <c r="GF26" s="79">
        <f t="shared" si="118"/>
        <v>950</v>
      </c>
      <c r="GG26" s="79">
        <f t="shared" si="118"/>
        <v>1110</v>
      </c>
      <c r="GH26" s="79">
        <f t="shared" si="118"/>
        <v>837</v>
      </c>
      <c r="GI26" s="79">
        <f t="shared" si="118"/>
        <v>794</v>
      </c>
      <c r="GJ26" s="79">
        <f t="shared" si="118"/>
        <v>855</v>
      </c>
      <c r="GK26" s="79">
        <f t="shared" si="118"/>
        <v>772.14</v>
      </c>
      <c r="GL26" s="79">
        <f t="shared" si="118"/>
        <v>1124</v>
      </c>
      <c r="GM26" s="79">
        <f t="shared" si="118"/>
        <v>876</v>
      </c>
      <c r="GN26" s="79">
        <f t="shared" si="118"/>
        <v>1037</v>
      </c>
      <c r="GO26" s="79">
        <f t="shared" si="118"/>
        <v>923</v>
      </c>
      <c r="GP26" s="78">
        <f t="shared" si="118"/>
        <v>11199.14</v>
      </c>
      <c r="GQ26" s="79">
        <f t="shared" si="118"/>
        <v>1148</v>
      </c>
      <c r="GR26" s="79">
        <f t="shared" si="118"/>
        <v>1034</v>
      </c>
      <c r="GS26" s="79">
        <f t="shared" si="118"/>
        <v>1131</v>
      </c>
      <c r="GT26" s="79">
        <f t="shared" si="118"/>
        <v>1017</v>
      </c>
      <c r="GU26" s="79">
        <f t="shared" si="118"/>
        <v>898</v>
      </c>
      <c r="GV26" s="79">
        <f t="shared" si="118"/>
        <v>846</v>
      </c>
      <c r="GW26" s="79">
        <f t="shared" si="118"/>
        <v>790</v>
      </c>
      <c r="GX26" s="79">
        <f t="shared" si="118"/>
        <v>847</v>
      </c>
      <c r="GY26" s="79">
        <f t="shared" si="118"/>
        <v>971</v>
      </c>
      <c r="GZ26" s="79">
        <f t="shared" si="118"/>
        <v>945</v>
      </c>
      <c r="HA26" s="79">
        <f t="shared" si="118"/>
        <v>932</v>
      </c>
      <c r="HB26" s="79">
        <f t="shared" si="118"/>
        <v>1051</v>
      </c>
      <c r="HC26" s="78">
        <f t="shared" si="118"/>
        <v>11610</v>
      </c>
      <c r="HD26" s="79">
        <f t="shared" si="118"/>
        <v>1045.0999999999999</v>
      </c>
      <c r="HE26" s="79">
        <f t="shared" si="118"/>
        <v>979</v>
      </c>
      <c r="HF26" s="79">
        <f t="shared" si="118"/>
        <v>1209</v>
      </c>
      <c r="HG26" s="79">
        <f t="shared" si="118"/>
        <v>989</v>
      </c>
      <c r="HH26" s="79">
        <f t="shared" si="118"/>
        <v>981</v>
      </c>
      <c r="HI26" s="79">
        <f t="shared" si="118"/>
        <v>882</v>
      </c>
      <c r="HJ26" s="79">
        <f t="shared" si="118"/>
        <v>856</v>
      </c>
      <c r="HK26" s="79">
        <f t="shared" si="118"/>
        <v>929</v>
      </c>
      <c r="HL26" s="79">
        <f t="shared" si="118"/>
        <v>844</v>
      </c>
      <c r="HM26" s="79">
        <f t="shared" si="118"/>
        <v>968</v>
      </c>
      <c r="HN26" s="79">
        <f t="shared" si="118"/>
        <v>940</v>
      </c>
      <c r="HO26" s="79">
        <f t="shared" ref="HO26:IP26" si="119">SUM(HO20:HO25)</f>
        <v>1093</v>
      </c>
      <c r="HP26" s="78">
        <f t="shared" si="119"/>
        <v>11715.1</v>
      </c>
      <c r="HQ26" s="79">
        <f t="shared" si="119"/>
        <v>1149</v>
      </c>
      <c r="HR26" s="79">
        <f t="shared" si="119"/>
        <v>1144</v>
      </c>
      <c r="HS26" s="79">
        <f t="shared" si="119"/>
        <v>1119</v>
      </c>
      <c r="HT26" s="79">
        <f t="shared" si="119"/>
        <v>950</v>
      </c>
      <c r="HU26" s="79">
        <f t="shared" si="119"/>
        <v>773</v>
      </c>
      <c r="HV26" s="79">
        <f t="shared" si="119"/>
        <v>979</v>
      </c>
      <c r="HW26" s="79">
        <f t="shared" si="119"/>
        <v>846</v>
      </c>
      <c r="HX26" s="79">
        <f t="shared" si="119"/>
        <v>858</v>
      </c>
      <c r="HY26" s="79">
        <f t="shared" si="119"/>
        <v>906</v>
      </c>
      <c r="HZ26" s="79">
        <f t="shared" si="119"/>
        <v>1014</v>
      </c>
      <c r="IA26" s="79">
        <f t="shared" si="119"/>
        <v>1033</v>
      </c>
      <c r="IB26" s="79">
        <f t="shared" si="119"/>
        <v>996</v>
      </c>
      <c r="IC26" s="78">
        <f t="shared" si="119"/>
        <v>11767</v>
      </c>
      <c r="ID26" s="79">
        <f t="shared" si="119"/>
        <v>1384</v>
      </c>
      <c r="IE26" s="79">
        <f t="shared" si="119"/>
        <v>1160</v>
      </c>
      <c r="IF26" s="79">
        <f t="shared" si="119"/>
        <v>1240</v>
      </c>
      <c r="IG26" s="79">
        <f t="shared" si="119"/>
        <v>995</v>
      </c>
      <c r="IH26" s="79">
        <f t="shared" si="119"/>
        <v>1075</v>
      </c>
      <c r="II26" s="79">
        <f t="shared" si="119"/>
        <v>866</v>
      </c>
      <c r="IJ26" s="79">
        <f t="shared" si="119"/>
        <v>1071</v>
      </c>
      <c r="IK26" s="79">
        <f t="shared" si="119"/>
        <v>1004</v>
      </c>
      <c r="IL26" s="79">
        <f t="shared" si="119"/>
        <v>712</v>
      </c>
      <c r="IM26" s="79">
        <f t="shared" si="119"/>
        <v>1090</v>
      </c>
      <c r="IN26" s="79">
        <f t="shared" si="119"/>
        <v>908</v>
      </c>
      <c r="IO26" s="79">
        <f t="shared" si="119"/>
        <v>915</v>
      </c>
      <c r="IP26" s="78">
        <f t="shared" si="119"/>
        <v>12420</v>
      </c>
      <c r="IQ26" s="79">
        <f t="shared" ref="IQ26:JC26" si="120">SUM(IQ20:IQ25)</f>
        <v>1191</v>
      </c>
      <c r="IR26" s="79">
        <f t="shared" si="120"/>
        <v>1001</v>
      </c>
      <c r="IS26" s="79">
        <f t="shared" si="120"/>
        <v>1184</v>
      </c>
      <c r="IT26" s="79">
        <f t="shared" si="120"/>
        <v>965</v>
      </c>
      <c r="IU26" s="79">
        <f t="shared" si="120"/>
        <v>1020</v>
      </c>
      <c r="IV26" s="79">
        <f t="shared" si="120"/>
        <v>946</v>
      </c>
      <c r="IW26" s="79">
        <f t="shared" si="120"/>
        <v>955</v>
      </c>
      <c r="IX26" s="79">
        <f t="shared" si="120"/>
        <v>843</v>
      </c>
      <c r="IY26" s="79">
        <f t="shared" si="120"/>
        <v>870</v>
      </c>
      <c r="IZ26" s="79">
        <f t="shared" si="120"/>
        <v>1180</v>
      </c>
      <c r="JA26" s="79">
        <f t="shared" si="120"/>
        <v>1018</v>
      </c>
      <c r="JB26" s="79">
        <f t="shared" si="120"/>
        <v>982</v>
      </c>
      <c r="JC26" s="78">
        <f t="shared" si="120"/>
        <v>12155</v>
      </c>
      <c r="JD26" s="79">
        <f t="shared" ref="JD26:JP26" si="121">SUM(JD20:JD25)</f>
        <v>1418</v>
      </c>
      <c r="JE26" s="79">
        <f t="shared" si="121"/>
        <v>1061</v>
      </c>
      <c r="JF26" s="79">
        <f t="shared" si="121"/>
        <v>1187</v>
      </c>
      <c r="JG26" s="79">
        <f t="shared" si="121"/>
        <v>1052</v>
      </c>
      <c r="JH26" s="79">
        <f t="shared" si="121"/>
        <v>1131</v>
      </c>
      <c r="JI26" s="79">
        <f t="shared" si="121"/>
        <v>916</v>
      </c>
      <c r="JJ26" s="79">
        <f t="shared" si="121"/>
        <v>2505</v>
      </c>
      <c r="JK26" s="79">
        <f t="shared" si="121"/>
        <v>857</v>
      </c>
      <c r="JL26" s="79">
        <f t="shared" si="121"/>
        <v>966</v>
      </c>
      <c r="JM26" s="79">
        <f t="shared" si="121"/>
        <v>1164</v>
      </c>
      <c r="JN26" s="79">
        <f t="shared" si="121"/>
        <v>942</v>
      </c>
      <c r="JO26" s="79">
        <f t="shared" si="121"/>
        <v>990</v>
      </c>
      <c r="JP26" s="78">
        <f t="shared" si="121"/>
        <v>14189</v>
      </c>
      <c r="JQ26" s="79">
        <f t="shared" ref="JQ26:KC26" si="122">SUM(JQ20:JQ25)</f>
        <v>1280</v>
      </c>
      <c r="JR26" s="79">
        <f t="shared" si="122"/>
        <v>1186</v>
      </c>
      <c r="JS26" s="79">
        <f t="shared" si="122"/>
        <v>830</v>
      </c>
      <c r="JT26" s="79">
        <f t="shared" si="122"/>
        <v>715</v>
      </c>
      <c r="JU26" s="79">
        <f t="shared" si="122"/>
        <v>842</v>
      </c>
      <c r="JV26" s="79">
        <f t="shared" si="122"/>
        <v>1241</v>
      </c>
      <c r="JW26" s="79">
        <f t="shared" si="122"/>
        <v>1007</v>
      </c>
      <c r="JX26" s="79">
        <f t="shared" si="122"/>
        <v>906</v>
      </c>
      <c r="JY26" s="79">
        <f t="shared" si="122"/>
        <v>1155</v>
      </c>
      <c r="JZ26" s="79">
        <f t="shared" si="122"/>
        <v>1127</v>
      </c>
      <c r="KA26" s="79">
        <f t="shared" si="122"/>
        <v>1240</v>
      </c>
      <c r="KB26" s="79">
        <f t="shared" si="122"/>
        <v>1552</v>
      </c>
      <c r="KC26" s="78">
        <f t="shared" si="122"/>
        <v>13081</v>
      </c>
      <c r="KD26" s="79">
        <f t="shared" ref="KD26:KP26" si="123">SUM(KD20:KD25)</f>
        <v>905</v>
      </c>
      <c r="KE26" s="79">
        <f t="shared" si="123"/>
        <v>1745</v>
      </c>
      <c r="KF26" s="79">
        <f t="shared" si="123"/>
        <v>2139</v>
      </c>
      <c r="KG26" s="79">
        <f t="shared" si="123"/>
        <v>1737</v>
      </c>
      <c r="KH26" s="79">
        <f t="shared" si="123"/>
        <v>1301</v>
      </c>
      <c r="KI26" s="79">
        <f t="shared" si="123"/>
        <v>1126</v>
      </c>
      <c r="KJ26" s="79">
        <f t="shared" si="123"/>
        <v>931</v>
      </c>
      <c r="KK26" s="79">
        <f t="shared" si="123"/>
        <v>950</v>
      </c>
      <c r="KL26" s="79">
        <f t="shared" si="123"/>
        <v>1241</v>
      </c>
      <c r="KM26" s="79">
        <f t="shared" si="123"/>
        <v>1351</v>
      </c>
      <c r="KN26" s="79">
        <f t="shared" si="123"/>
        <v>1175</v>
      </c>
      <c r="KO26" s="79">
        <f t="shared" si="123"/>
        <v>1336</v>
      </c>
      <c r="KP26" s="78">
        <f t="shared" si="123"/>
        <v>15937</v>
      </c>
      <c r="KQ26" s="79">
        <f t="shared" ref="KQ26:LC26" si="124">SUM(KQ20:KQ25)</f>
        <v>1380</v>
      </c>
      <c r="KR26" s="79">
        <f t="shared" si="124"/>
        <v>1685</v>
      </c>
      <c r="KS26" s="79">
        <f t="shared" si="124"/>
        <v>1650</v>
      </c>
      <c r="KT26" s="79">
        <f t="shared" si="124"/>
        <v>1237</v>
      </c>
      <c r="KU26" s="79">
        <f t="shared" si="124"/>
        <v>981</v>
      </c>
      <c r="KV26" s="79">
        <f t="shared" si="124"/>
        <v>560</v>
      </c>
      <c r="KW26" s="79">
        <f t="shared" si="124"/>
        <v>286</v>
      </c>
      <c r="KX26" s="79">
        <f t="shared" si="124"/>
        <v>1530</v>
      </c>
      <c r="KY26" s="79">
        <f t="shared" si="124"/>
        <v>1257</v>
      </c>
      <c r="KZ26" s="79">
        <f t="shared" si="124"/>
        <v>1019</v>
      </c>
      <c r="LA26" s="79">
        <f t="shared" si="124"/>
        <v>1024</v>
      </c>
      <c r="LB26" s="79">
        <f t="shared" si="124"/>
        <v>1176</v>
      </c>
      <c r="LC26" s="78">
        <f t="shared" si="124"/>
        <v>13785</v>
      </c>
      <c r="LD26" s="79">
        <f t="shared" ref="LD26:LP26" si="125">SUM(LD20:LD25)</f>
        <v>1283</v>
      </c>
      <c r="LE26" s="79">
        <f t="shared" si="125"/>
        <v>696</v>
      </c>
      <c r="LF26" s="79">
        <f t="shared" si="125"/>
        <v>1177</v>
      </c>
      <c r="LG26" s="79">
        <f t="shared" si="125"/>
        <v>958</v>
      </c>
      <c r="LH26" s="79">
        <f t="shared" si="125"/>
        <v>1449</v>
      </c>
      <c r="LI26" s="79">
        <f t="shared" si="125"/>
        <v>944</v>
      </c>
      <c r="LJ26" s="79">
        <f t="shared" si="125"/>
        <v>893</v>
      </c>
      <c r="LK26" s="79">
        <f t="shared" si="125"/>
        <v>1131</v>
      </c>
      <c r="LL26" s="79">
        <f t="shared" si="125"/>
        <v>953</v>
      </c>
      <c r="LM26" s="79">
        <f t="shared" si="125"/>
        <v>1021</v>
      </c>
      <c r="LN26" s="79">
        <f t="shared" si="125"/>
        <v>1098</v>
      </c>
      <c r="LO26" s="79">
        <f t="shared" si="125"/>
        <v>972</v>
      </c>
      <c r="LP26" s="78">
        <f t="shared" si="125"/>
        <v>12575</v>
      </c>
      <c r="LQ26" s="79">
        <f t="shared" ref="LQ26:MC26" si="126">SUM(LQ20:LQ25)</f>
        <v>1166</v>
      </c>
      <c r="LR26" s="79">
        <f t="shared" si="126"/>
        <v>823</v>
      </c>
      <c r="LS26" s="79">
        <f t="shared" si="126"/>
        <v>1406</v>
      </c>
      <c r="LT26" s="79">
        <f t="shared" si="126"/>
        <v>1271</v>
      </c>
      <c r="LU26" s="79">
        <f t="shared" si="126"/>
        <v>1114</v>
      </c>
      <c r="LV26" s="79">
        <f t="shared" si="126"/>
        <v>846</v>
      </c>
      <c r="LW26" s="79">
        <f t="shared" si="126"/>
        <v>1023</v>
      </c>
      <c r="LX26" s="79">
        <f t="shared" si="126"/>
        <v>1025</v>
      </c>
      <c r="LY26" s="79">
        <f t="shared" si="126"/>
        <v>988</v>
      </c>
      <c r="LZ26" s="79">
        <f t="shared" si="126"/>
        <v>766</v>
      </c>
      <c r="MA26" s="79">
        <f t="shared" si="126"/>
        <v>775</v>
      </c>
      <c r="MB26" s="79">
        <f t="shared" si="126"/>
        <v>1479</v>
      </c>
      <c r="MC26" s="78">
        <f t="shared" si="126"/>
        <v>12682</v>
      </c>
      <c r="MD26" s="79">
        <f t="shared" ref="MD26:MP26" si="127">SUM(MD20:MD25)</f>
        <v>1834</v>
      </c>
      <c r="ME26" s="79">
        <f t="shared" si="127"/>
        <v>1495</v>
      </c>
      <c r="MF26" s="79">
        <f t="shared" si="127"/>
        <v>1506</v>
      </c>
      <c r="MG26" s="79">
        <f t="shared" si="127"/>
        <v>1343</v>
      </c>
      <c r="MH26" s="79">
        <f t="shared" si="127"/>
        <v>1176</v>
      </c>
      <c r="MI26" s="79">
        <f t="shared" si="127"/>
        <v>1007</v>
      </c>
      <c r="MJ26" s="79">
        <f t="shared" si="127"/>
        <v>1155</v>
      </c>
      <c r="MK26" s="79">
        <f t="shared" si="127"/>
        <v>0</v>
      </c>
      <c r="ML26" s="79">
        <f t="shared" si="127"/>
        <v>0</v>
      </c>
      <c r="MM26" s="79">
        <f t="shared" si="127"/>
        <v>0</v>
      </c>
      <c r="MN26" s="79">
        <f t="shared" si="127"/>
        <v>0</v>
      </c>
      <c r="MO26" s="79">
        <f t="shared" si="127"/>
        <v>0</v>
      </c>
      <c r="MP26" s="78">
        <f t="shared" si="127"/>
        <v>9516</v>
      </c>
    </row>
    <row r="27" spans="1:354" ht="22.5" x14ac:dyDescent="0.25">
      <c r="A27" s="195"/>
      <c r="B27" s="197" t="s">
        <v>41</v>
      </c>
      <c r="C27" s="21" t="s">
        <v>33</v>
      </c>
      <c r="D27" s="58">
        <v>108</v>
      </c>
      <c r="E27" s="58">
        <v>124</v>
      </c>
      <c r="F27" s="58">
        <v>126</v>
      </c>
      <c r="G27" s="58">
        <v>118</v>
      </c>
      <c r="H27" s="58">
        <v>131</v>
      </c>
      <c r="I27" s="58">
        <v>95</v>
      </c>
      <c r="J27" s="58">
        <v>114</v>
      </c>
      <c r="K27" s="58">
        <v>101</v>
      </c>
      <c r="L27" s="58">
        <v>101</v>
      </c>
      <c r="M27" s="58">
        <v>120</v>
      </c>
      <c r="N27" s="58">
        <v>106</v>
      </c>
      <c r="O27" s="58">
        <v>154</v>
      </c>
      <c r="P27" s="59">
        <f t="shared" si="87"/>
        <v>1398</v>
      </c>
      <c r="Q27" s="58">
        <v>147</v>
      </c>
      <c r="R27" s="58">
        <v>141</v>
      </c>
      <c r="S27" s="58">
        <v>109</v>
      </c>
      <c r="T27" s="58">
        <v>105</v>
      </c>
      <c r="U27" s="58">
        <v>123</v>
      </c>
      <c r="V27" s="58">
        <v>128</v>
      </c>
      <c r="W27" s="58">
        <v>107</v>
      </c>
      <c r="X27" s="58">
        <v>104</v>
      </c>
      <c r="Y27" s="58">
        <v>112</v>
      </c>
      <c r="Z27" s="58">
        <v>103</v>
      </c>
      <c r="AA27" s="58">
        <v>99</v>
      </c>
      <c r="AB27" s="58">
        <v>112</v>
      </c>
      <c r="AC27" s="59">
        <f t="shared" si="88"/>
        <v>1390</v>
      </c>
      <c r="AD27" s="58">
        <v>170</v>
      </c>
      <c r="AE27" s="58">
        <v>108</v>
      </c>
      <c r="AF27" s="58">
        <v>115</v>
      </c>
      <c r="AG27" s="58">
        <v>105</v>
      </c>
      <c r="AH27" s="58">
        <v>129</v>
      </c>
      <c r="AI27" s="58">
        <v>74</v>
      </c>
      <c r="AJ27" s="58">
        <v>108</v>
      </c>
      <c r="AK27" s="58">
        <v>129</v>
      </c>
      <c r="AL27" s="58">
        <v>128</v>
      </c>
      <c r="AM27" s="58">
        <v>137</v>
      </c>
      <c r="AN27" s="58">
        <v>113</v>
      </c>
      <c r="AO27" s="58">
        <v>79</v>
      </c>
      <c r="AP27" s="60">
        <f t="shared" ref="AP27:AP32" si="128">SUM(AD27:AO27)</f>
        <v>1395</v>
      </c>
      <c r="AQ27" s="58">
        <v>150</v>
      </c>
      <c r="AR27" s="58">
        <v>123</v>
      </c>
      <c r="AS27" s="58">
        <v>104</v>
      </c>
      <c r="AT27" s="58">
        <v>104</v>
      </c>
      <c r="AU27" s="58">
        <v>120</v>
      </c>
      <c r="AV27" s="58">
        <v>124</v>
      </c>
      <c r="AW27" s="58">
        <v>102</v>
      </c>
      <c r="AX27" s="58">
        <v>108</v>
      </c>
      <c r="AY27" s="58">
        <v>105</v>
      </c>
      <c r="AZ27" s="58">
        <v>120</v>
      </c>
      <c r="BA27" s="58">
        <v>112</v>
      </c>
      <c r="BB27" s="58">
        <v>115</v>
      </c>
      <c r="BC27" s="60">
        <f t="shared" ref="BC27:BC32" si="129">SUM(AQ27:BB27)</f>
        <v>1387</v>
      </c>
      <c r="BD27" s="58">
        <v>127</v>
      </c>
      <c r="BE27" s="58">
        <v>107</v>
      </c>
      <c r="BF27" s="58">
        <v>124</v>
      </c>
      <c r="BG27" s="58">
        <v>123</v>
      </c>
      <c r="BH27" s="58">
        <v>131</v>
      </c>
      <c r="BI27" s="58">
        <v>120</v>
      </c>
      <c r="BJ27" s="58">
        <v>118</v>
      </c>
      <c r="BK27" s="58">
        <v>97</v>
      </c>
      <c r="BL27" s="58">
        <v>114</v>
      </c>
      <c r="BM27" s="58">
        <v>107</v>
      </c>
      <c r="BN27" s="58">
        <v>94</v>
      </c>
      <c r="BO27" s="58">
        <v>121</v>
      </c>
      <c r="BP27" s="59">
        <f t="shared" si="91"/>
        <v>1383</v>
      </c>
      <c r="BQ27" s="58">
        <v>147</v>
      </c>
      <c r="BR27" s="58">
        <v>124</v>
      </c>
      <c r="BS27" s="58">
        <v>129</v>
      </c>
      <c r="BT27" s="58">
        <v>108</v>
      </c>
      <c r="BU27" s="58">
        <v>118</v>
      </c>
      <c r="BV27" s="58">
        <v>123</v>
      </c>
      <c r="BW27" s="58">
        <v>121</v>
      </c>
      <c r="BX27" s="58">
        <v>126</v>
      </c>
      <c r="BY27" s="58">
        <v>105</v>
      </c>
      <c r="BZ27" s="58">
        <v>94</v>
      </c>
      <c r="CA27" s="58">
        <v>121</v>
      </c>
      <c r="CB27" s="58">
        <v>138</v>
      </c>
      <c r="CC27" s="60">
        <f t="shared" si="92"/>
        <v>1454</v>
      </c>
      <c r="CD27" s="58">
        <v>146</v>
      </c>
      <c r="CE27" s="58">
        <v>124</v>
      </c>
      <c r="CF27" s="58">
        <v>165</v>
      </c>
      <c r="CG27" s="58">
        <v>111</v>
      </c>
      <c r="CH27" s="58">
        <v>85</v>
      </c>
      <c r="CI27" s="58">
        <v>100</v>
      </c>
      <c r="CJ27" s="58">
        <v>112</v>
      </c>
      <c r="CK27" s="58">
        <v>105</v>
      </c>
      <c r="CL27" s="58">
        <v>110</v>
      </c>
      <c r="CM27" s="58">
        <v>125</v>
      </c>
      <c r="CN27" s="58">
        <v>113</v>
      </c>
      <c r="CO27" s="58">
        <v>110</v>
      </c>
      <c r="CP27" s="60">
        <f t="shared" si="93"/>
        <v>1406</v>
      </c>
      <c r="CQ27" s="58">
        <v>109</v>
      </c>
      <c r="CR27" s="58">
        <v>138</v>
      </c>
      <c r="CS27" s="58">
        <v>157</v>
      </c>
      <c r="CT27" s="58">
        <v>98</v>
      </c>
      <c r="CU27" s="58">
        <v>122</v>
      </c>
      <c r="CV27" s="58">
        <v>120</v>
      </c>
      <c r="CW27" s="58">
        <v>80</v>
      </c>
      <c r="CX27" s="58">
        <v>116</v>
      </c>
      <c r="CY27" s="58">
        <v>140</v>
      </c>
      <c r="CZ27" s="58">
        <v>113</v>
      </c>
      <c r="DA27" s="58">
        <v>122</v>
      </c>
      <c r="DB27" s="58">
        <v>122</v>
      </c>
      <c r="DC27" s="60">
        <f t="shared" ref="DC27:DC32" si="130">SUM(CQ27:DB27)</f>
        <v>1437</v>
      </c>
      <c r="DD27" s="58">
        <v>172</v>
      </c>
      <c r="DE27" s="58">
        <v>165</v>
      </c>
      <c r="DF27" s="58">
        <v>157</v>
      </c>
      <c r="DG27" s="58">
        <v>118</v>
      </c>
      <c r="DH27" s="58">
        <v>131</v>
      </c>
      <c r="DI27" s="58">
        <v>91</v>
      </c>
      <c r="DJ27" s="58">
        <v>126</v>
      </c>
      <c r="DK27" s="58">
        <v>124</v>
      </c>
      <c r="DL27" s="58">
        <v>103</v>
      </c>
      <c r="DM27" s="58">
        <v>130</v>
      </c>
      <c r="DN27" s="58">
        <v>130</v>
      </c>
      <c r="DO27" s="58">
        <v>106</v>
      </c>
      <c r="DP27" s="60">
        <f t="shared" ref="DP27:DP32" si="131">SUM(DD27:DO27)</f>
        <v>1553</v>
      </c>
      <c r="DQ27" s="58">
        <f>138+3</f>
        <v>141</v>
      </c>
      <c r="DR27" s="117">
        <f>133+3</f>
        <v>136</v>
      </c>
      <c r="DS27" s="117">
        <f>130+8</f>
        <v>138</v>
      </c>
      <c r="DT27" s="117">
        <f>111+5</f>
        <v>116</v>
      </c>
      <c r="DU27" s="117">
        <f>97+4</f>
        <v>101</v>
      </c>
      <c r="DV27" s="117">
        <f>98+7</f>
        <v>105</v>
      </c>
      <c r="DW27" s="117">
        <f>122+8</f>
        <v>130</v>
      </c>
      <c r="DX27" s="117">
        <f>130+11</f>
        <v>141</v>
      </c>
      <c r="DY27" s="117">
        <f>101+5</f>
        <v>106</v>
      </c>
      <c r="DZ27" s="117">
        <f>115+6</f>
        <v>121</v>
      </c>
      <c r="EA27" s="117">
        <f>128+6</f>
        <v>134</v>
      </c>
      <c r="EB27" s="117">
        <f>118+5</f>
        <v>123</v>
      </c>
      <c r="EC27" s="60">
        <f t="shared" ref="EC27:EC32" si="132">SUM(DQ27:EB27)</f>
        <v>1492</v>
      </c>
      <c r="ED27" s="58">
        <v>168</v>
      </c>
      <c r="EE27" s="58">
        <v>132</v>
      </c>
      <c r="EF27" s="58">
        <v>139</v>
      </c>
      <c r="EG27" s="58">
        <v>109</v>
      </c>
      <c r="EH27" s="58">
        <v>130</v>
      </c>
      <c r="EI27" s="58">
        <v>137</v>
      </c>
      <c r="EJ27" s="58">
        <v>120</v>
      </c>
      <c r="EK27" s="58">
        <v>142</v>
      </c>
      <c r="EL27" s="58">
        <v>137</v>
      </c>
      <c r="EM27" s="58">
        <v>132</v>
      </c>
      <c r="EN27" s="58">
        <v>102</v>
      </c>
      <c r="EO27" s="58">
        <v>166</v>
      </c>
      <c r="EP27" s="60">
        <f t="shared" ref="EP27:EP32" si="133">SUM(ED27:EO27)</f>
        <v>1614</v>
      </c>
      <c r="EQ27" s="58">
        <v>120</v>
      </c>
      <c r="ER27" s="58">
        <v>152</v>
      </c>
      <c r="ES27" s="58">
        <v>164</v>
      </c>
      <c r="ET27" s="58">
        <v>145</v>
      </c>
      <c r="EU27" s="58">
        <v>121</v>
      </c>
      <c r="EV27" s="58">
        <v>116</v>
      </c>
      <c r="EW27" s="58">
        <v>136</v>
      </c>
      <c r="EX27" s="58">
        <v>111</v>
      </c>
      <c r="EY27" s="58">
        <v>148</v>
      </c>
      <c r="EZ27" s="58">
        <v>156</v>
      </c>
      <c r="FA27" s="58">
        <v>113</v>
      </c>
      <c r="FB27" s="58">
        <v>151</v>
      </c>
      <c r="FC27" s="60">
        <f t="shared" ref="FC27:FC32" si="134">SUM(EQ27:FB27)</f>
        <v>1633</v>
      </c>
      <c r="FD27" s="58">
        <v>146</v>
      </c>
      <c r="FE27" s="58">
        <v>137</v>
      </c>
      <c r="FF27" s="58">
        <v>157</v>
      </c>
      <c r="FG27" s="58">
        <v>143</v>
      </c>
      <c r="FH27" s="58">
        <v>153</v>
      </c>
      <c r="FI27" s="58">
        <v>163</v>
      </c>
      <c r="FJ27" s="58">
        <v>115</v>
      </c>
      <c r="FK27" s="58">
        <v>135</v>
      </c>
      <c r="FL27" s="58">
        <v>136</v>
      </c>
      <c r="FM27" s="58">
        <v>151</v>
      </c>
      <c r="FN27" s="58">
        <v>124</v>
      </c>
      <c r="FO27" s="58">
        <v>135</v>
      </c>
      <c r="FP27" s="60">
        <f t="shared" ref="FP27:FP32" si="135">SUM(FD27:FO27)</f>
        <v>1695</v>
      </c>
      <c r="FQ27" s="58">
        <v>141</v>
      </c>
      <c r="FR27" s="58">
        <v>168</v>
      </c>
      <c r="FS27" s="58">
        <v>159</v>
      </c>
      <c r="FT27" s="58">
        <v>143</v>
      </c>
      <c r="FU27" s="58">
        <v>121</v>
      </c>
      <c r="FV27" s="58">
        <v>117</v>
      </c>
      <c r="FW27" s="58">
        <v>124</v>
      </c>
      <c r="FX27" s="58">
        <v>131</v>
      </c>
      <c r="FY27" s="58">
        <v>224</v>
      </c>
      <c r="FZ27" s="58">
        <v>111</v>
      </c>
      <c r="GA27" s="58">
        <v>133</v>
      </c>
      <c r="GB27" s="58">
        <v>147</v>
      </c>
      <c r="GC27" s="60">
        <f t="shared" ref="GC27:GC32" si="136">SUM(FQ27:GB27)</f>
        <v>1719</v>
      </c>
      <c r="GD27" s="58">
        <v>157</v>
      </c>
      <c r="GE27" s="58">
        <v>140</v>
      </c>
      <c r="GF27" s="58">
        <v>149</v>
      </c>
      <c r="GG27" s="58">
        <v>191</v>
      </c>
      <c r="GH27" s="58">
        <v>120</v>
      </c>
      <c r="GI27" s="58">
        <v>117</v>
      </c>
      <c r="GJ27" s="58">
        <v>136</v>
      </c>
      <c r="GK27" s="58">
        <v>107</v>
      </c>
      <c r="GL27" s="58">
        <v>119</v>
      </c>
      <c r="GM27" s="58">
        <v>131</v>
      </c>
      <c r="GN27" s="58">
        <v>119</v>
      </c>
      <c r="GO27" s="58">
        <v>133</v>
      </c>
      <c r="GP27" s="60">
        <f t="shared" ref="GP27:GP32" si="137">SUM(GD27:GO27)</f>
        <v>1619</v>
      </c>
      <c r="GQ27" s="58">
        <v>170</v>
      </c>
      <c r="GR27" s="58">
        <v>183</v>
      </c>
      <c r="GS27" s="58">
        <v>153</v>
      </c>
      <c r="GT27" s="58">
        <v>164</v>
      </c>
      <c r="GU27" s="58">
        <v>149</v>
      </c>
      <c r="GV27" s="58">
        <v>132</v>
      </c>
      <c r="GW27" s="58">
        <v>127</v>
      </c>
      <c r="GX27" s="58">
        <v>127</v>
      </c>
      <c r="GY27" s="58">
        <v>151</v>
      </c>
      <c r="GZ27" s="58">
        <v>151</v>
      </c>
      <c r="HA27" s="58">
        <v>154</v>
      </c>
      <c r="HB27" s="58">
        <v>139</v>
      </c>
      <c r="HC27" s="60">
        <f t="shared" ref="HC27:HC32" si="138">SUM(GQ27:HB27)</f>
        <v>1800</v>
      </c>
      <c r="HD27" s="58">
        <v>171</v>
      </c>
      <c r="HE27" s="58">
        <v>168</v>
      </c>
      <c r="HF27" s="58">
        <v>167</v>
      </c>
      <c r="HG27" s="58">
        <v>156</v>
      </c>
      <c r="HH27" s="58">
        <v>134</v>
      </c>
      <c r="HI27" s="58">
        <v>135</v>
      </c>
      <c r="HJ27" s="58">
        <v>115</v>
      </c>
      <c r="HK27" s="58">
        <v>134</v>
      </c>
      <c r="HL27" s="58">
        <v>130</v>
      </c>
      <c r="HM27" s="58">
        <v>149</v>
      </c>
      <c r="HN27" s="58">
        <v>124</v>
      </c>
      <c r="HO27" s="58">
        <v>162</v>
      </c>
      <c r="HP27" s="60">
        <f t="shared" ref="HP27:HP32" si="139">SUM(HD27:HO27)</f>
        <v>1745</v>
      </c>
      <c r="HQ27" s="58">
        <v>164</v>
      </c>
      <c r="HR27" s="58">
        <v>153</v>
      </c>
      <c r="HS27" s="58">
        <v>177</v>
      </c>
      <c r="HT27" s="58">
        <v>140</v>
      </c>
      <c r="HU27" s="58">
        <v>108</v>
      </c>
      <c r="HV27" s="58">
        <v>148</v>
      </c>
      <c r="HW27" s="58">
        <v>104</v>
      </c>
      <c r="HX27" s="58">
        <v>133</v>
      </c>
      <c r="HY27" s="58">
        <v>137</v>
      </c>
      <c r="HZ27" s="58">
        <v>149</v>
      </c>
      <c r="IA27" s="58">
        <v>135</v>
      </c>
      <c r="IB27" s="58">
        <v>154</v>
      </c>
      <c r="IC27" s="60">
        <f t="shared" ref="IC27:IC32" si="140">SUM(HQ27:IB27)</f>
        <v>1702</v>
      </c>
      <c r="ID27" s="58">
        <v>203</v>
      </c>
      <c r="IE27" s="58">
        <v>161</v>
      </c>
      <c r="IF27" s="58">
        <v>287</v>
      </c>
      <c r="IG27" s="58">
        <v>152</v>
      </c>
      <c r="IH27" s="58">
        <v>156</v>
      </c>
      <c r="II27" s="58">
        <v>125</v>
      </c>
      <c r="IJ27" s="58">
        <v>152</v>
      </c>
      <c r="IK27" s="58">
        <v>138</v>
      </c>
      <c r="IL27" s="58">
        <v>88</v>
      </c>
      <c r="IM27" s="58">
        <v>138</v>
      </c>
      <c r="IN27" s="58">
        <v>116</v>
      </c>
      <c r="IO27" s="58">
        <v>56</v>
      </c>
      <c r="IP27" s="60">
        <f t="shared" ref="IP27:IP32" si="141">SUM(ID27:IO27)</f>
        <v>1772</v>
      </c>
      <c r="IQ27" s="58">
        <v>146</v>
      </c>
      <c r="IR27" s="58">
        <v>136</v>
      </c>
      <c r="IS27" s="58">
        <v>147</v>
      </c>
      <c r="IT27" s="58">
        <v>146</v>
      </c>
      <c r="IU27" s="58">
        <v>140</v>
      </c>
      <c r="IV27" s="58">
        <v>144</v>
      </c>
      <c r="IW27" s="58">
        <v>137</v>
      </c>
      <c r="IX27" s="58">
        <v>127</v>
      </c>
      <c r="IY27" s="58">
        <v>110</v>
      </c>
      <c r="IZ27" s="58">
        <v>147</v>
      </c>
      <c r="JA27" s="58">
        <v>151</v>
      </c>
      <c r="JB27" s="58">
        <v>155</v>
      </c>
      <c r="JC27" s="60">
        <f t="shared" ref="JC27:JC32" si="142">SUM(IQ27:JB27)</f>
        <v>1686</v>
      </c>
      <c r="JD27" s="58">
        <v>177</v>
      </c>
      <c r="JE27" s="58">
        <v>162</v>
      </c>
      <c r="JF27" s="58">
        <v>162</v>
      </c>
      <c r="JG27" s="58">
        <v>149</v>
      </c>
      <c r="JH27" s="58">
        <v>197</v>
      </c>
      <c r="JI27" s="58">
        <v>122</v>
      </c>
      <c r="JJ27" s="58">
        <v>1802</v>
      </c>
      <c r="JK27" s="58">
        <v>174</v>
      </c>
      <c r="JL27" s="58">
        <v>145</v>
      </c>
      <c r="JM27" s="58">
        <v>136</v>
      </c>
      <c r="JN27" s="58">
        <v>107</v>
      </c>
      <c r="JO27" s="58">
        <v>171</v>
      </c>
      <c r="JP27" s="60">
        <f t="shared" ref="JP27:JP32" si="143">SUM(JD27:JO27)</f>
        <v>3504</v>
      </c>
      <c r="JQ27" s="58">
        <v>162</v>
      </c>
      <c r="JR27" s="58">
        <v>191</v>
      </c>
      <c r="JS27" s="58">
        <v>88</v>
      </c>
      <c r="JT27" s="58">
        <v>121</v>
      </c>
      <c r="JU27" s="58">
        <v>135</v>
      </c>
      <c r="JV27" s="58">
        <v>183</v>
      </c>
      <c r="JW27" s="58">
        <v>156</v>
      </c>
      <c r="JX27" s="58">
        <v>142</v>
      </c>
      <c r="JY27" s="58">
        <v>218</v>
      </c>
      <c r="JZ27" s="58">
        <v>179</v>
      </c>
      <c r="KA27" s="58">
        <v>193</v>
      </c>
      <c r="KB27" s="58">
        <v>125</v>
      </c>
      <c r="KC27" s="60">
        <f t="shared" ref="KC27:KC32" si="144">SUM(JQ27:KB27)</f>
        <v>1893</v>
      </c>
      <c r="KD27" s="58">
        <v>125</v>
      </c>
      <c r="KE27" s="58">
        <v>300</v>
      </c>
      <c r="KF27" s="58">
        <v>323</v>
      </c>
      <c r="KG27" s="58">
        <v>232</v>
      </c>
      <c r="KH27" s="58">
        <v>176</v>
      </c>
      <c r="KI27" s="58">
        <v>221</v>
      </c>
      <c r="KJ27" s="58">
        <v>132</v>
      </c>
      <c r="KK27" s="58">
        <v>149</v>
      </c>
      <c r="KL27" s="58">
        <v>219</v>
      </c>
      <c r="KM27" s="58">
        <v>170</v>
      </c>
      <c r="KN27" s="58">
        <v>211</v>
      </c>
      <c r="KO27" s="58">
        <v>201</v>
      </c>
      <c r="KP27" s="60">
        <f t="shared" ref="KP27:KP32" si="145">SUM(KD27:KO27)</f>
        <v>2459</v>
      </c>
      <c r="KQ27" s="58">
        <v>205</v>
      </c>
      <c r="KR27" s="58">
        <v>249</v>
      </c>
      <c r="KS27" s="58">
        <v>264</v>
      </c>
      <c r="KT27" s="58">
        <v>180</v>
      </c>
      <c r="KU27" s="58">
        <v>137</v>
      </c>
      <c r="KV27" s="58">
        <v>83</v>
      </c>
      <c r="KW27" s="58">
        <v>101</v>
      </c>
      <c r="KX27" s="58">
        <v>161</v>
      </c>
      <c r="KY27" s="58">
        <v>161</v>
      </c>
      <c r="KZ27" s="58">
        <v>171</v>
      </c>
      <c r="LA27" s="58">
        <v>134</v>
      </c>
      <c r="LB27" s="58">
        <v>123</v>
      </c>
      <c r="LC27" s="60">
        <f t="shared" ref="LC27:LC32" si="146">SUM(KQ27:LB27)</f>
        <v>1969</v>
      </c>
      <c r="LD27" s="58">
        <v>191</v>
      </c>
      <c r="LE27" s="58">
        <v>128</v>
      </c>
      <c r="LF27" s="58">
        <v>150</v>
      </c>
      <c r="LG27" s="58">
        <v>110</v>
      </c>
      <c r="LH27" s="58">
        <v>211</v>
      </c>
      <c r="LI27" s="58">
        <v>136</v>
      </c>
      <c r="LJ27" s="58">
        <v>102</v>
      </c>
      <c r="LK27" s="58">
        <v>159</v>
      </c>
      <c r="LL27" s="58">
        <v>140</v>
      </c>
      <c r="LM27" s="58">
        <v>135</v>
      </c>
      <c r="LN27" s="58">
        <v>108</v>
      </c>
      <c r="LO27" s="58">
        <v>157</v>
      </c>
      <c r="LP27" s="60">
        <f t="shared" ref="LP27:LP32" si="147">SUM(LD27:LO27)</f>
        <v>1727</v>
      </c>
      <c r="LQ27" s="58">
        <v>171</v>
      </c>
      <c r="LR27" s="58">
        <v>119</v>
      </c>
      <c r="LS27" s="58">
        <v>201</v>
      </c>
      <c r="LT27" s="58">
        <v>187</v>
      </c>
      <c r="LU27" s="58">
        <v>154</v>
      </c>
      <c r="LV27" s="58">
        <v>228</v>
      </c>
      <c r="LW27" s="58">
        <v>147</v>
      </c>
      <c r="LX27" s="58">
        <v>178</v>
      </c>
      <c r="LY27" s="58">
        <v>104</v>
      </c>
      <c r="LZ27" s="58">
        <v>140</v>
      </c>
      <c r="MA27" s="58">
        <v>158</v>
      </c>
      <c r="MB27" s="58">
        <v>173</v>
      </c>
      <c r="MC27" s="60">
        <f t="shared" ref="MC27:MC32" si="148">SUM(LQ27:MB27)</f>
        <v>1960</v>
      </c>
      <c r="MD27" s="58">
        <v>433</v>
      </c>
      <c r="ME27" s="58">
        <v>228</v>
      </c>
      <c r="MF27" s="58">
        <v>215</v>
      </c>
      <c r="MG27" s="58">
        <v>221</v>
      </c>
      <c r="MH27" s="58">
        <v>163</v>
      </c>
      <c r="MI27" s="58">
        <v>144</v>
      </c>
      <c r="MJ27" s="58">
        <v>157</v>
      </c>
      <c r="MK27" s="58"/>
      <c r="ML27" s="58"/>
      <c r="MM27" s="58"/>
      <c r="MN27" s="58"/>
      <c r="MO27" s="58"/>
      <c r="MP27" s="60">
        <f t="shared" ref="MP27:MP32" si="149">SUM(MD27:MO27)</f>
        <v>1561</v>
      </c>
    </row>
    <row r="28" spans="1:354" ht="22.5" x14ac:dyDescent="0.25">
      <c r="A28" s="195"/>
      <c r="B28" s="197"/>
      <c r="C28" s="12" t="s">
        <v>118</v>
      </c>
      <c r="D28" s="58">
        <v>251</v>
      </c>
      <c r="E28" s="58">
        <v>244</v>
      </c>
      <c r="F28" s="58">
        <v>226</v>
      </c>
      <c r="G28" s="58">
        <v>217</v>
      </c>
      <c r="H28" s="58">
        <v>229</v>
      </c>
      <c r="I28" s="58">
        <v>207</v>
      </c>
      <c r="J28" s="58">
        <v>205</v>
      </c>
      <c r="K28" s="58">
        <v>216</v>
      </c>
      <c r="L28" s="58">
        <v>222</v>
      </c>
      <c r="M28" s="58">
        <v>243</v>
      </c>
      <c r="N28" s="58">
        <v>206</v>
      </c>
      <c r="O28" s="58">
        <v>294</v>
      </c>
      <c r="P28" s="63">
        <f t="shared" si="87"/>
        <v>2760</v>
      </c>
      <c r="Q28" s="58">
        <v>261</v>
      </c>
      <c r="R28" s="58">
        <v>293</v>
      </c>
      <c r="S28" s="58">
        <v>274</v>
      </c>
      <c r="T28" s="58">
        <v>264</v>
      </c>
      <c r="U28" s="58">
        <v>240</v>
      </c>
      <c r="V28" s="58">
        <v>207</v>
      </c>
      <c r="W28" s="58">
        <v>217</v>
      </c>
      <c r="X28" s="58">
        <v>194</v>
      </c>
      <c r="Y28" s="58">
        <v>231</v>
      </c>
      <c r="Z28" s="58">
        <v>231</v>
      </c>
      <c r="AA28" s="58">
        <v>248</v>
      </c>
      <c r="AB28" s="58">
        <v>177</v>
      </c>
      <c r="AC28" s="63">
        <f t="shared" si="88"/>
        <v>2837</v>
      </c>
      <c r="AD28" s="58">
        <v>323</v>
      </c>
      <c r="AE28" s="58">
        <v>227</v>
      </c>
      <c r="AF28" s="58">
        <v>268</v>
      </c>
      <c r="AG28" s="58">
        <v>216</v>
      </c>
      <c r="AH28" s="58">
        <v>272</v>
      </c>
      <c r="AI28" s="58">
        <v>210</v>
      </c>
      <c r="AJ28" s="58">
        <v>223</v>
      </c>
      <c r="AK28" s="58">
        <v>210</v>
      </c>
      <c r="AL28" s="58">
        <v>201</v>
      </c>
      <c r="AM28" s="58">
        <v>216</v>
      </c>
      <c r="AN28" s="58">
        <v>226</v>
      </c>
      <c r="AO28" s="58">
        <v>211</v>
      </c>
      <c r="AP28" s="64">
        <f t="shared" si="128"/>
        <v>2803</v>
      </c>
      <c r="AQ28" s="58">
        <v>250</v>
      </c>
      <c r="AR28" s="58">
        <v>229</v>
      </c>
      <c r="AS28" s="58">
        <v>257</v>
      </c>
      <c r="AT28" s="58">
        <v>270</v>
      </c>
      <c r="AU28" s="58">
        <v>234</v>
      </c>
      <c r="AV28" s="58">
        <v>217</v>
      </c>
      <c r="AW28" s="58">
        <v>195</v>
      </c>
      <c r="AX28" s="58">
        <v>250</v>
      </c>
      <c r="AY28" s="58">
        <v>212</v>
      </c>
      <c r="AZ28" s="58">
        <v>227</v>
      </c>
      <c r="BA28" s="58">
        <v>224</v>
      </c>
      <c r="BB28" s="58">
        <v>266</v>
      </c>
      <c r="BC28" s="64">
        <f t="shared" si="129"/>
        <v>2831</v>
      </c>
      <c r="BD28" s="58">
        <v>276</v>
      </c>
      <c r="BE28" s="58">
        <v>182</v>
      </c>
      <c r="BF28" s="58">
        <v>297</v>
      </c>
      <c r="BG28" s="58">
        <v>245</v>
      </c>
      <c r="BH28" s="58">
        <v>241</v>
      </c>
      <c r="BI28" s="58">
        <v>198</v>
      </c>
      <c r="BJ28" s="58">
        <v>234</v>
      </c>
      <c r="BK28" s="58">
        <v>176</v>
      </c>
      <c r="BL28" s="58">
        <v>210</v>
      </c>
      <c r="BM28" s="58">
        <v>241</v>
      </c>
      <c r="BN28" s="58">
        <v>195</v>
      </c>
      <c r="BO28" s="58">
        <v>287</v>
      </c>
      <c r="BP28" s="63">
        <f t="shared" si="91"/>
        <v>2782</v>
      </c>
      <c r="BQ28" s="58">
        <v>301</v>
      </c>
      <c r="BR28" s="58">
        <v>263</v>
      </c>
      <c r="BS28" s="58">
        <v>272</v>
      </c>
      <c r="BT28" s="58">
        <v>209</v>
      </c>
      <c r="BU28" s="58">
        <v>228</v>
      </c>
      <c r="BV28" s="58">
        <v>203</v>
      </c>
      <c r="BW28" s="58">
        <v>259</v>
      </c>
      <c r="BX28" s="58">
        <v>255</v>
      </c>
      <c r="BY28" s="58">
        <v>232</v>
      </c>
      <c r="BZ28" s="58">
        <v>215</v>
      </c>
      <c r="CA28" s="58">
        <v>216</v>
      </c>
      <c r="CB28" s="58">
        <v>286</v>
      </c>
      <c r="CC28" s="64">
        <f t="shared" si="92"/>
        <v>2939</v>
      </c>
      <c r="CD28" s="58">
        <v>296</v>
      </c>
      <c r="CE28" s="58">
        <v>239</v>
      </c>
      <c r="CF28" s="58">
        <v>304</v>
      </c>
      <c r="CG28" s="58">
        <v>236</v>
      </c>
      <c r="CH28" s="58">
        <v>231</v>
      </c>
      <c r="CI28" s="58">
        <v>223</v>
      </c>
      <c r="CJ28" s="58">
        <v>202</v>
      </c>
      <c r="CK28" s="58">
        <v>248</v>
      </c>
      <c r="CL28" s="58">
        <v>204</v>
      </c>
      <c r="CM28" s="58">
        <v>248</v>
      </c>
      <c r="CN28" s="58">
        <v>250</v>
      </c>
      <c r="CO28" s="58">
        <v>237</v>
      </c>
      <c r="CP28" s="64">
        <f t="shared" si="93"/>
        <v>2918</v>
      </c>
      <c r="CQ28" s="58">
        <v>261</v>
      </c>
      <c r="CR28" s="58">
        <v>245</v>
      </c>
      <c r="CS28" s="58">
        <v>279</v>
      </c>
      <c r="CT28" s="58">
        <v>234</v>
      </c>
      <c r="CU28" s="58">
        <v>263</v>
      </c>
      <c r="CV28" s="58">
        <v>250</v>
      </c>
      <c r="CW28" s="58">
        <v>188</v>
      </c>
      <c r="CX28" s="58">
        <v>267</v>
      </c>
      <c r="CY28" s="58">
        <v>258</v>
      </c>
      <c r="CZ28" s="58">
        <v>250</v>
      </c>
      <c r="DA28" s="58">
        <v>232</v>
      </c>
      <c r="DB28" s="58">
        <v>274</v>
      </c>
      <c r="DC28" s="64">
        <f t="shared" si="130"/>
        <v>3001</v>
      </c>
      <c r="DD28" s="58">
        <v>361</v>
      </c>
      <c r="DE28" s="58">
        <v>320</v>
      </c>
      <c r="DF28" s="58">
        <v>294</v>
      </c>
      <c r="DG28" s="58">
        <v>268</v>
      </c>
      <c r="DH28" s="58">
        <v>296</v>
      </c>
      <c r="DI28" s="58">
        <v>249</v>
      </c>
      <c r="DJ28" s="58">
        <v>248</v>
      </c>
      <c r="DK28" s="58">
        <v>225</v>
      </c>
      <c r="DL28" s="58">
        <v>248</v>
      </c>
      <c r="DM28" s="58">
        <v>236</v>
      </c>
      <c r="DN28" s="58">
        <v>270</v>
      </c>
      <c r="DO28" s="58">
        <v>216</v>
      </c>
      <c r="DP28" s="64">
        <f t="shared" si="131"/>
        <v>3231</v>
      </c>
      <c r="DQ28" s="62">
        <f>2+40+25+35+30+23+16+30+28+17+19+7+17+10+5</f>
        <v>304</v>
      </c>
      <c r="DR28" s="118">
        <f>6+36+27+53+40+21+14+19+24+27+13+7+10+15+7</f>
        <v>319</v>
      </c>
      <c r="DS28" s="118">
        <f>8+50+27+34+25+14+12+28+20+22+14+5+9+12+5</f>
        <v>285</v>
      </c>
      <c r="DT28" s="118">
        <f>8+38+27+34+29+23+10+23+22+19+14+2+9+10+6</f>
        <v>274</v>
      </c>
      <c r="DU28" s="118">
        <f>8+28+27+40+30+13+7+25+12+16+11+4+9+13+5</f>
        <v>248</v>
      </c>
      <c r="DV28" s="118">
        <f>4+46+11+30+25+17+10+24+19+17+17+7+7+11+5</f>
        <v>250</v>
      </c>
      <c r="DW28" s="118">
        <f>10+23+21+39+34+24+8+22+11+16+16+9+6+16+5</f>
        <v>260</v>
      </c>
      <c r="DX28" s="118">
        <f>7+30+20+35+33+19+6+27+16+18+15+5+12+13+7</f>
        <v>263</v>
      </c>
      <c r="DY28" s="118">
        <f>9+27+15+25+29+24+11+19+26+26+9+5+9+11+4</f>
        <v>249</v>
      </c>
      <c r="DZ28" s="118">
        <f>8+45+19+27+29+24+10+23+13+21+14+5+8+13+3</f>
        <v>262</v>
      </c>
      <c r="EA28" s="118">
        <f>6+27+20+32+41+19+10+18+13+28+12+4+6+11+5</f>
        <v>252</v>
      </c>
      <c r="EB28" s="118">
        <f>5+37+34+37+19+22+11+24+20+17+22+6+11+12+11</f>
        <v>288</v>
      </c>
      <c r="EC28" s="64">
        <f t="shared" si="132"/>
        <v>3254</v>
      </c>
      <c r="ED28" s="58">
        <v>324</v>
      </c>
      <c r="EE28" s="58">
        <v>292</v>
      </c>
      <c r="EF28" s="58">
        <v>298</v>
      </c>
      <c r="EG28" s="58">
        <v>288</v>
      </c>
      <c r="EH28" s="58">
        <v>244</v>
      </c>
      <c r="EI28" s="58">
        <v>259</v>
      </c>
      <c r="EJ28" s="58">
        <v>255</v>
      </c>
      <c r="EK28" s="58">
        <v>266</v>
      </c>
      <c r="EL28" s="58">
        <v>274</v>
      </c>
      <c r="EM28" s="58">
        <v>312</v>
      </c>
      <c r="EN28" s="58">
        <v>249</v>
      </c>
      <c r="EO28" s="58">
        <v>314</v>
      </c>
      <c r="EP28" s="64">
        <f t="shared" si="133"/>
        <v>3375</v>
      </c>
      <c r="EQ28" s="58">
        <v>236</v>
      </c>
      <c r="ER28" s="58">
        <v>284</v>
      </c>
      <c r="ES28" s="58">
        <v>336</v>
      </c>
      <c r="ET28" s="58">
        <v>273</v>
      </c>
      <c r="EU28" s="58">
        <v>278</v>
      </c>
      <c r="EV28" s="58">
        <v>301</v>
      </c>
      <c r="EW28" s="58">
        <v>283</v>
      </c>
      <c r="EX28" s="58">
        <v>286</v>
      </c>
      <c r="EY28" s="58">
        <v>291</v>
      </c>
      <c r="EZ28" s="58">
        <v>277</v>
      </c>
      <c r="FA28" s="58">
        <v>292</v>
      </c>
      <c r="FB28" s="58">
        <v>309</v>
      </c>
      <c r="FC28" s="64">
        <f t="shared" si="134"/>
        <v>3446</v>
      </c>
      <c r="FD28" s="58">
        <v>351</v>
      </c>
      <c r="FE28" s="58">
        <v>301</v>
      </c>
      <c r="FF28" s="58">
        <v>305</v>
      </c>
      <c r="FG28" s="58">
        <v>326</v>
      </c>
      <c r="FH28" s="58">
        <v>288</v>
      </c>
      <c r="FI28" s="58">
        <v>280</v>
      </c>
      <c r="FJ28" s="58">
        <v>271</v>
      </c>
      <c r="FK28" s="58">
        <v>263</v>
      </c>
      <c r="FL28" s="58">
        <v>263</v>
      </c>
      <c r="FM28" s="58">
        <v>277</v>
      </c>
      <c r="FN28" s="58">
        <v>278</v>
      </c>
      <c r="FO28" s="58">
        <v>296</v>
      </c>
      <c r="FP28" s="64">
        <f t="shared" si="135"/>
        <v>3499</v>
      </c>
      <c r="FQ28" s="58">
        <v>336</v>
      </c>
      <c r="FR28" s="58">
        <v>322</v>
      </c>
      <c r="FS28" s="58">
        <v>385</v>
      </c>
      <c r="FT28" s="58">
        <v>262</v>
      </c>
      <c r="FU28" s="58">
        <v>255</v>
      </c>
      <c r="FV28" s="58">
        <v>281</v>
      </c>
      <c r="FW28" s="58">
        <v>282</v>
      </c>
      <c r="FX28" s="58">
        <v>263</v>
      </c>
      <c r="FY28" s="58">
        <v>254</v>
      </c>
      <c r="FZ28" s="58">
        <v>336</v>
      </c>
      <c r="GA28" s="58">
        <v>280</v>
      </c>
      <c r="GB28" s="58">
        <v>262</v>
      </c>
      <c r="GC28" s="64">
        <f t="shared" si="136"/>
        <v>3518</v>
      </c>
      <c r="GD28" s="58">
        <v>348</v>
      </c>
      <c r="GE28" s="58">
        <v>345</v>
      </c>
      <c r="GF28" s="58">
        <v>317</v>
      </c>
      <c r="GG28" s="58">
        <v>346</v>
      </c>
      <c r="GH28" s="58">
        <v>311</v>
      </c>
      <c r="GI28" s="58">
        <v>226</v>
      </c>
      <c r="GJ28" s="58">
        <v>283</v>
      </c>
      <c r="GK28" s="58">
        <v>275</v>
      </c>
      <c r="GL28" s="58">
        <v>252</v>
      </c>
      <c r="GM28" s="58">
        <v>296</v>
      </c>
      <c r="GN28" s="58">
        <v>298</v>
      </c>
      <c r="GO28" s="58">
        <v>282</v>
      </c>
      <c r="GP28" s="64">
        <f t="shared" si="137"/>
        <v>3579</v>
      </c>
      <c r="GQ28" s="58">
        <v>415</v>
      </c>
      <c r="GR28" s="58">
        <v>331</v>
      </c>
      <c r="GS28" s="58">
        <v>339</v>
      </c>
      <c r="GT28" s="58">
        <v>322</v>
      </c>
      <c r="GU28" s="58">
        <v>263</v>
      </c>
      <c r="GV28" s="58">
        <v>257</v>
      </c>
      <c r="GW28" s="58">
        <v>225</v>
      </c>
      <c r="GX28" s="58">
        <v>278</v>
      </c>
      <c r="GY28" s="58">
        <v>312</v>
      </c>
      <c r="GZ28" s="58">
        <v>313</v>
      </c>
      <c r="HA28" s="58">
        <v>302</v>
      </c>
      <c r="HB28" s="58">
        <v>391</v>
      </c>
      <c r="HC28" s="64">
        <f t="shared" si="138"/>
        <v>3748</v>
      </c>
      <c r="HD28" s="58">
        <v>383</v>
      </c>
      <c r="HE28" s="58">
        <v>331</v>
      </c>
      <c r="HF28" s="58">
        <v>378</v>
      </c>
      <c r="HG28" s="58">
        <v>313</v>
      </c>
      <c r="HH28" s="58">
        <v>327</v>
      </c>
      <c r="HI28" s="58">
        <v>267</v>
      </c>
      <c r="HJ28" s="58">
        <v>287</v>
      </c>
      <c r="HK28" s="58">
        <v>308</v>
      </c>
      <c r="HL28" s="58">
        <v>322</v>
      </c>
      <c r="HM28" s="58">
        <v>304</v>
      </c>
      <c r="HN28" s="58">
        <v>254</v>
      </c>
      <c r="HO28" s="58">
        <v>304</v>
      </c>
      <c r="HP28" s="64">
        <f t="shared" si="139"/>
        <v>3778</v>
      </c>
      <c r="HQ28" s="58">
        <v>319</v>
      </c>
      <c r="HR28" s="58">
        <v>382</v>
      </c>
      <c r="HS28" s="58">
        <v>330</v>
      </c>
      <c r="HT28" s="58">
        <v>270</v>
      </c>
      <c r="HU28" s="58">
        <v>233</v>
      </c>
      <c r="HV28" s="58">
        <v>304</v>
      </c>
      <c r="HW28" s="58">
        <v>329</v>
      </c>
      <c r="HX28" s="58">
        <v>263</v>
      </c>
      <c r="HY28" s="58">
        <v>268</v>
      </c>
      <c r="HZ28" s="58">
        <v>322</v>
      </c>
      <c r="IA28" s="58">
        <v>307</v>
      </c>
      <c r="IB28" s="58">
        <v>266</v>
      </c>
      <c r="IC28" s="64">
        <f t="shared" si="140"/>
        <v>3593</v>
      </c>
      <c r="ID28" s="58">
        <v>425</v>
      </c>
      <c r="IE28" s="58">
        <v>348</v>
      </c>
      <c r="IF28" s="58">
        <v>401</v>
      </c>
      <c r="IG28" s="58">
        <v>332</v>
      </c>
      <c r="IH28" s="58">
        <v>335</v>
      </c>
      <c r="II28" s="58">
        <v>254</v>
      </c>
      <c r="IJ28" s="58">
        <v>314</v>
      </c>
      <c r="IK28" s="58">
        <v>365</v>
      </c>
      <c r="IL28" s="58">
        <v>261</v>
      </c>
      <c r="IM28" s="58">
        <v>372</v>
      </c>
      <c r="IN28" s="58">
        <v>296</v>
      </c>
      <c r="IO28" s="58">
        <v>316</v>
      </c>
      <c r="IP28" s="64">
        <f t="shared" si="141"/>
        <v>4019</v>
      </c>
      <c r="IQ28" s="58">
        <v>328</v>
      </c>
      <c r="IR28" s="58">
        <v>315</v>
      </c>
      <c r="IS28" s="58">
        <v>361</v>
      </c>
      <c r="IT28" s="58">
        <v>279</v>
      </c>
      <c r="IU28" s="58">
        <v>303</v>
      </c>
      <c r="IV28" s="58">
        <v>281</v>
      </c>
      <c r="IW28" s="58">
        <v>277</v>
      </c>
      <c r="IX28" s="58">
        <v>268</v>
      </c>
      <c r="IY28" s="58">
        <v>845</v>
      </c>
      <c r="IZ28" s="58">
        <v>404</v>
      </c>
      <c r="JA28" s="58">
        <v>292</v>
      </c>
      <c r="JB28" s="58">
        <v>293</v>
      </c>
      <c r="JC28" s="64">
        <f t="shared" si="142"/>
        <v>4246</v>
      </c>
      <c r="JD28" s="23">
        <v>424</v>
      </c>
      <c r="JE28" s="23">
        <v>325</v>
      </c>
      <c r="JF28" s="23">
        <v>373</v>
      </c>
      <c r="JG28" s="23">
        <v>302</v>
      </c>
      <c r="JH28" s="23">
        <v>329</v>
      </c>
      <c r="JI28" s="23">
        <v>278</v>
      </c>
      <c r="JJ28" s="23">
        <v>355</v>
      </c>
      <c r="JK28" s="23">
        <v>283</v>
      </c>
      <c r="JL28" s="23">
        <v>285</v>
      </c>
      <c r="JM28" s="23">
        <v>261</v>
      </c>
      <c r="JN28" s="23">
        <v>258</v>
      </c>
      <c r="JO28" s="23">
        <v>328</v>
      </c>
      <c r="JP28" s="64">
        <f t="shared" si="143"/>
        <v>3801</v>
      </c>
      <c r="JQ28" s="23">
        <v>422</v>
      </c>
      <c r="JR28" s="23">
        <v>353</v>
      </c>
      <c r="JS28" s="23">
        <v>224</v>
      </c>
      <c r="JT28" s="23">
        <v>250</v>
      </c>
      <c r="JU28" s="23">
        <v>286</v>
      </c>
      <c r="JV28" s="23">
        <v>361</v>
      </c>
      <c r="JW28" s="23">
        <v>332</v>
      </c>
      <c r="JX28" s="23">
        <v>281</v>
      </c>
      <c r="JY28" s="23">
        <v>373</v>
      </c>
      <c r="JZ28" s="23">
        <v>335</v>
      </c>
      <c r="KA28" s="23">
        <v>407</v>
      </c>
      <c r="KB28" s="23">
        <v>627</v>
      </c>
      <c r="KC28" s="64">
        <f t="shared" si="144"/>
        <v>4251</v>
      </c>
      <c r="KD28" s="23">
        <v>298</v>
      </c>
      <c r="KE28" s="23">
        <v>686</v>
      </c>
      <c r="KF28" s="23">
        <v>755</v>
      </c>
      <c r="KG28" s="23">
        <v>543</v>
      </c>
      <c r="KH28" s="23">
        <v>421</v>
      </c>
      <c r="KI28" s="23">
        <v>364</v>
      </c>
      <c r="KJ28" s="23">
        <v>290</v>
      </c>
      <c r="KK28" s="23">
        <v>293</v>
      </c>
      <c r="KL28" s="23">
        <v>396</v>
      </c>
      <c r="KM28" s="23">
        <v>316</v>
      </c>
      <c r="KN28" s="23">
        <v>353</v>
      </c>
      <c r="KO28" s="23">
        <v>442</v>
      </c>
      <c r="KP28" s="64">
        <f t="shared" si="145"/>
        <v>5157</v>
      </c>
      <c r="KQ28" s="23">
        <v>429</v>
      </c>
      <c r="KR28" s="23">
        <v>546</v>
      </c>
      <c r="KS28" s="23">
        <v>513</v>
      </c>
      <c r="KT28" s="23">
        <v>403</v>
      </c>
      <c r="KU28" s="23">
        <v>312</v>
      </c>
      <c r="KV28" s="23">
        <v>131</v>
      </c>
      <c r="KW28" s="23">
        <v>18</v>
      </c>
      <c r="KX28" s="23">
        <v>538</v>
      </c>
      <c r="KY28" s="23">
        <v>426</v>
      </c>
      <c r="KZ28" s="23">
        <v>369</v>
      </c>
      <c r="LA28" s="23">
        <v>301</v>
      </c>
      <c r="LB28" s="23">
        <v>321</v>
      </c>
      <c r="LC28" s="64">
        <f t="shared" si="146"/>
        <v>4307</v>
      </c>
      <c r="LD28" s="23">
        <v>254</v>
      </c>
      <c r="LE28" s="23">
        <v>148</v>
      </c>
      <c r="LF28" s="23">
        <v>418</v>
      </c>
      <c r="LG28" s="23">
        <v>342</v>
      </c>
      <c r="LH28" s="23">
        <v>441</v>
      </c>
      <c r="LI28" s="23">
        <v>310</v>
      </c>
      <c r="LJ28" s="23">
        <v>276</v>
      </c>
      <c r="LK28" s="23">
        <v>313</v>
      </c>
      <c r="LL28" s="23">
        <v>285</v>
      </c>
      <c r="LM28" s="23">
        <v>271</v>
      </c>
      <c r="LN28" s="23">
        <v>315</v>
      </c>
      <c r="LO28" s="23">
        <v>329</v>
      </c>
      <c r="LP28" s="64">
        <f t="shared" si="147"/>
        <v>3702</v>
      </c>
      <c r="LQ28" s="23">
        <v>384</v>
      </c>
      <c r="LR28" s="23">
        <v>231</v>
      </c>
      <c r="LS28" s="23">
        <v>478</v>
      </c>
      <c r="LT28" s="23">
        <v>383</v>
      </c>
      <c r="LU28" s="23">
        <v>366</v>
      </c>
      <c r="LV28" s="23">
        <v>236</v>
      </c>
      <c r="LW28" s="23">
        <v>296</v>
      </c>
      <c r="LX28" s="23">
        <v>311</v>
      </c>
      <c r="LY28" s="23">
        <v>256</v>
      </c>
      <c r="LZ28" s="23">
        <v>293</v>
      </c>
      <c r="MA28" s="23">
        <v>288</v>
      </c>
      <c r="MB28" s="23">
        <v>343</v>
      </c>
      <c r="MC28" s="64">
        <f t="shared" si="148"/>
        <v>3865</v>
      </c>
      <c r="MD28" s="23">
        <v>478</v>
      </c>
      <c r="ME28" s="23">
        <v>333</v>
      </c>
      <c r="MF28" s="23">
        <v>414</v>
      </c>
      <c r="MG28" s="23">
        <v>371</v>
      </c>
      <c r="MH28" s="23">
        <v>356</v>
      </c>
      <c r="MI28" s="23">
        <v>261</v>
      </c>
      <c r="MJ28" s="23">
        <v>342</v>
      </c>
      <c r="MK28" s="23"/>
      <c r="ML28" s="23"/>
      <c r="MM28" s="23"/>
      <c r="MN28" s="23"/>
      <c r="MO28" s="23"/>
      <c r="MP28" s="64">
        <f t="shared" si="149"/>
        <v>2555</v>
      </c>
    </row>
    <row r="29" spans="1:354" ht="22.5" x14ac:dyDescent="0.25">
      <c r="A29" s="195"/>
      <c r="B29" s="197"/>
      <c r="C29" s="12" t="s">
        <v>119</v>
      </c>
      <c r="D29" s="115">
        <v>192</v>
      </c>
      <c r="E29" s="115">
        <v>228</v>
      </c>
      <c r="F29" s="115">
        <v>234</v>
      </c>
      <c r="G29" s="115">
        <v>184</v>
      </c>
      <c r="H29" s="115">
        <v>195</v>
      </c>
      <c r="I29" s="115">
        <v>210</v>
      </c>
      <c r="J29" s="115">
        <v>158</v>
      </c>
      <c r="K29" s="115">
        <v>202</v>
      </c>
      <c r="L29" s="115">
        <v>541</v>
      </c>
      <c r="M29" s="115">
        <v>221</v>
      </c>
      <c r="N29" s="115">
        <v>205</v>
      </c>
      <c r="O29" s="115">
        <v>241</v>
      </c>
      <c r="P29" s="111">
        <f t="shared" si="87"/>
        <v>2811</v>
      </c>
      <c r="Q29" s="115">
        <v>224</v>
      </c>
      <c r="R29" s="115">
        <v>258</v>
      </c>
      <c r="S29" s="115">
        <v>217</v>
      </c>
      <c r="T29" s="115">
        <v>216</v>
      </c>
      <c r="U29" s="115">
        <v>247</v>
      </c>
      <c r="V29" s="115">
        <v>192</v>
      </c>
      <c r="W29" s="115">
        <v>187</v>
      </c>
      <c r="X29" s="115">
        <v>199</v>
      </c>
      <c r="Y29" s="115">
        <v>214</v>
      </c>
      <c r="Z29" s="115">
        <v>272</v>
      </c>
      <c r="AA29" s="115">
        <v>181</v>
      </c>
      <c r="AB29" s="115">
        <v>142</v>
      </c>
      <c r="AC29" s="111">
        <f t="shared" si="88"/>
        <v>2549</v>
      </c>
      <c r="AD29" s="115">
        <v>259</v>
      </c>
      <c r="AE29" s="115">
        <v>182</v>
      </c>
      <c r="AF29" s="115">
        <v>196</v>
      </c>
      <c r="AG29" s="115">
        <v>166</v>
      </c>
      <c r="AH29" s="115">
        <v>211</v>
      </c>
      <c r="AI29" s="115">
        <v>185</v>
      </c>
      <c r="AJ29" s="115">
        <v>172</v>
      </c>
      <c r="AK29" s="115">
        <v>173</v>
      </c>
      <c r="AL29" s="115">
        <v>177</v>
      </c>
      <c r="AM29" s="115">
        <v>198</v>
      </c>
      <c r="AN29" s="115">
        <v>186</v>
      </c>
      <c r="AO29" s="115">
        <v>187</v>
      </c>
      <c r="AP29" s="112">
        <f t="shared" si="128"/>
        <v>2292</v>
      </c>
      <c r="AQ29" s="115">
        <v>262</v>
      </c>
      <c r="AR29" s="115">
        <v>189</v>
      </c>
      <c r="AS29" s="115">
        <v>205</v>
      </c>
      <c r="AT29" s="115">
        <v>264</v>
      </c>
      <c r="AU29" s="115">
        <v>189</v>
      </c>
      <c r="AV29" s="115">
        <v>173</v>
      </c>
      <c r="AW29" s="115">
        <v>156</v>
      </c>
      <c r="AX29" s="115">
        <v>178</v>
      </c>
      <c r="AY29" s="115">
        <v>257</v>
      </c>
      <c r="AZ29" s="115">
        <v>209</v>
      </c>
      <c r="BA29" s="115">
        <v>157</v>
      </c>
      <c r="BB29" s="115">
        <v>232</v>
      </c>
      <c r="BC29" s="112">
        <f t="shared" si="129"/>
        <v>2471</v>
      </c>
      <c r="BD29" s="115">
        <v>218</v>
      </c>
      <c r="BE29" s="115">
        <v>171</v>
      </c>
      <c r="BF29" s="115">
        <v>252</v>
      </c>
      <c r="BG29" s="115">
        <v>183</v>
      </c>
      <c r="BH29" s="115">
        <v>194</v>
      </c>
      <c r="BI29" s="115">
        <v>171</v>
      </c>
      <c r="BJ29" s="115">
        <v>178</v>
      </c>
      <c r="BK29" s="115">
        <v>164</v>
      </c>
      <c r="BL29" s="115">
        <v>168</v>
      </c>
      <c r="BM29" s="115">
        <v>174</v>
      </c>
      <c r="BN29" s="115">
        <v>172</v>
      </c>
      <c r="BO29" s="115">
        <v>228</v>
      </c>
      <c r="BP29" s="111">
        <f t="shared" si="91"/>
        <v>2273</v>
      </c>
      <c r="BQ29" s="115">
        <v>263</v>
      </c>
      <c r="BR29" s="115">
        <v>180</v>
      </c>
      <c r="BS29" s="115">
        <v>220</v>
      </c>
      <c r="BT29" s="115">
        <v>194</v>
      </c>
      <c r="BU29" s="115">
        <v>149</v>
      </c>
      <c r="BV29" s="115">
        <v>175</v>
      </c>
      <c r="BW29" s="115">
        <v>173</v>
      </c>
      <c r="BX29" s="115">
        <v>184</v>
      </c>
      <c r="BY29" s="115">
        <v>206</v>
      </c>
      <c r="BZ29" s="115">
        <v>212</v>
      </c>
      <c r="CA29" s="115">
        <v>187</v>
      </c>
      <c r="CB29" s="115">
        <v>241</v>
      </c>
      <c r="CC29" s="112">
        <f t="shared" si="92"/>
        <v>2384</v>
      </c>
      <c r="CD29" s="115">
        <v>232</v>
      </c>
      <c r="CE29" s="115">
        <v>182</v>
      </c>
      <c r="CF29" s="115">
        <v>261</v>
      </c>
      <c r="CG29" s="115">
        <v>196</v>
      </c>
      <c r="CH29" s="115">
        <v>230</v>
      </c>
      <c r="CI29" s="115">
        <v>193</v>
      </c>
      <c r="CJ29" s="115">
        <v>184</v>
      </c>
      <c r="CK29" s="115">
        <v>234</v>
      </c>
      <c r="CL29" s="115">
        <v>208</v>
      </c>
      <c r="CM29" s="115">
        <v>208</v>
      </c>
      <c r="CN29" s="115">
        <v>243</v>
      </c>
      <c r="CO29" s="115">
        <v>225</v>
      </c>
      <c r="CP29" s="112">
        <f t="shared" si="93"/>
        <v>2596</v>
      </c>
      <c r="CQ29" s="115">
        <v>200</v>
      </c>
      <c r="CR29" s="115">
        <v>251</v>
      </c>
      <c r="CS29" s="115">
        <v>237</v>
      </c>
      <c r="CT29" s="115">
        <v>167</v>
      </c>
      <c r="CU29" s="115">
        <v>189</v>
      </c>
      <c r="CV29" s="115">
        <v>218</v>
      </c>
      <c r="CW29" s="115">
        <v>155</v>
      </c>
      <c r="CX29" s="115">
        <v>201</v>
      </c>
      <c r="CY29" s="115">
        <v>202</v>
      </c>
      <c r="CZ29" s="115">
        <v>195</v>
      </c>
      <c r="DA29" s="115">
        <v>229</v>
      </c>
      <c r="DB29" s="115">
        <v>206</v>
      </c>
      <c r="DC29" s="112">
        <f t="shared" si="130"/>
        <v>2450</v>
      </c>
      <c r="DD29" s="115">
        <v>235</v>
      </c>
      <c r="DE29" s="115">
        <v>266</v>
      </c>
      <c r="DF29" s="115">
        <v>223</v>
      </c>
      <c r="DG29" s="115">
        <v>202</v>
      </c>
      <c r="DH29" s="115">
        <v>198</v>
      </c>
      <c r="DI29" s="115">
        <v>210</v>
      </c>
      <c r="DJ29" s="115">
        <v>254</v>
      </c>
      <c r="DK29" s="115">
        <v>226</v>
      </c>
      <c r="DL29" s="115">
        <v>181</v>
      </c>
      <c r="DM29" s="115">
        <v>235</v>
      </c>
      <c r="DN29" s="115">
        <v>200</v>
      </c>
      <c r="DO29" s="115">
        <v>198</v>
      </c>
      <c r="DP29" s="112">
        <f t="shared" si="131"/>
        <v>2628</v>
      </c>
      <c r="DQ29" s="88">
        <f>0+65+17+19+15+38+15+16+11+12+19+13+8</f>
        <v>248</v>
      </c>
      <c r="DR29" s="88">
        <f>2+65+15+14+9+38+11+10+20+11+32+11+4</f>
        <v>242</v>
      </c>
      <c r="DS29" s="88">
        <f>1+60+14+16+15+40+11+13+22+6+20+15+3</f>
        <v>236</v>
      </c>
      <c r="DT29" s="88">
        <f>0+42+14+24+12+27+15+16+13+12+16+10+4</f>
        <v>205</v>
      </c>
      <c r="DU29" s="88">
        <f>4+41+19+15+10+37+14+11+13+7+24+8+1</f>
        <v>204</v>
      </c>
      <c r="DV29" s="88">
        <f>0+46+15+12+9+23+15+11+13+7+12+8+6</f>
        <v>177</v>
      </c>
      <c r="DW29" s="88">
        <f>1+40+13+13+10+29+8+15+7+6+14+9+8</f>
        <v>173</v>
      </c>
      <c r="DX29" s="88">
        <f>0+52+11+12+9+29+11+15+15+4+23+9+5</f>
        <v>195</v>
      </c>
      <c r="DY29" s="88">
        <f>2+51+15+17+6+30+16+12+23+10+18+3+1</f>
        <v>204</v>
      </c>
      <c r="DZ29" s="88">
        <f>1+40+12+11+5+34+14+12+27+3+17+9+7</f>
        <v>192</v>
      </c>
      <c r="EA29" s="88">
        <f>3+45+17+13+19+45+10+8+14+4+14+19+4</f>
        <v>215</v>
      </c>
      <c r="EB29" s="88">
        <f>3+42+13+18+20+28+10+11+8+6+15+10+4</f>
        <v>188</v>
      </c>
      <c r="EC29" s="112">
        <f t="shared" si="132"/>
        <v>2479</v>
      </c>
      <c r="ED29" s="115">
        <v>286</v>
      </c>
      <c r="EE29" s="115">
        <v>178</v>
      </c>
      <c r="EF29" s="115">
        <v>201</v>
      </c>
      <c r="EG29" s="115">
        <v>208</v>
      </c>
      <c r="EH29" s="115">
        <v>194</v>
      </c>
      <c r="EI29" s="115">
        <v>214</v>
      </c>
      <c r="EJ29" s="115">
        <v>207</v>
      </c>
      <c r="EK29" s="115">
        <v>211</v>
      </c>
      <c r="EL29" s="115">
        <v>213</v>
      </c>
      <c r="EM29" s="115">
        <v>225</v>
      </c>
      <c r="EN29" s="115">
        <v>199</v>
      </c>
      <c r="EO29" s="115">
        <v>244</v>
      </c>
      <c r="EP29" s="112">
        <f t="shared" si="133"/>
        <v>2580</v>
      </c>
      <c r="EQ29" s="115">
        <v>164</v>
      </c>
      <c r="ER29" s="115">
        <v>240</v>
      </c>
      <c r="ES29" s="115">
        <v>267</v>
      </c>
      <c r="ET29" s="115">
        <v>238</v>
      </c>
      <c r="EU29" s="115">
        <v>192</v>
      </c>
      <c r="EV29" s="115">
        <v>189</v>
      </c>
      <c r="EW29" s="115">
        <v>202</v>
      </c>
      <c r="EX29" s="115">
        <v>211</v>
      </c>
      <c r="EY29" s="115">
        <v>254</v>
      </c>
      <c r="EZ29" s="115">
        <v>233</v>
      </c>
      <c r="FA29" s="115">
        <v>242</v>
      </c>
      <c r="FB29" s="115">
        <v>252</v>
      </c>
      <c r="FC29" s="112">
        <f t="shared" si="134"/>
        <v>2684</v>
      </c>
      <c r="FD29" s="115">
        <v>275</v>
      </c>
      <c r="FE29" s="115">
        <v>263</v>
      </c>
      <c r="FF29" s="115">
        <v>299</v>
      </c>
      <c r="FG29" s="115">
        <v>224</v>
      </c>
      <c r="FH29" s="115">
        <v>249</v>
      </c>
      <c r="FI29" s="115">
        <v>252</v>
      </c>
      <c r="FJ29" s="115">
        <v>221</v>
      </c>
      <c r="FK29" s="115">
        <v>199</v>
      </c>
      <c r="FL29" s="115">
        <v>253</v>
      </c>
      <c r="FM29" s="115">
        <v>233</v>
      </c>
      <c r="FN29" s="115">
        <v>223</v>
      </c>
      <c r="FO29" s="115">
        <v>280</v>
      </c>
      <c r="FP29" s="112">
        <f t="shared" si="135"/>
        <v>2971</v>
      </c>
      <c r="FQ29" s="115">
        <v>285</v>
      </c>
      <c r="FR29" s="115">
        <v>240</v>
      </c>
      <c r="FS29" s="115">
        <v>284</v>
      </c>
      <c r="FT29" s="115">
        <v>246</v>
      </c>
      <c r="FU29" s="115">
        <v>234</v>
      </c>
      <c r="FV29" s="115">
        <v>267</v>
      </c>
      <c r="FW29" s="115">
        <v>190</v>
      </c>
      <c r="FX29" s="115">
        <v>326</v>
      </c>
      <c r="FY29" s="115">
        <v>185</v>
      </c>
      <c r="FZ29" s="115">
        <v>241</v>
      </c>
      <c r="GA29" s="115">
        <v>244</v>
      </c>
      <c r="GB29" s="115">
        <v>236</v>
      </c>
      <c r="GC29" s="112">
        <f t="shared" si="136"/>
        <v>2978</v>
      </c>
      <c r="GD29" s="115">
        <v>277</v>
      </c>
      <c r="GE29" s="115">
        <v>232</v>
      </c>
      <c r="GF29" s="115">
        <v>231</v>
      </c>
      <c r="GG29" s="115">
        <v>235</v>
      </c>
      <c r="GH29" s="115">
        <v>211</v>
      </c>
      <c r="GI29" s="115">
        <v>219</v>
      </c>
      <c r="GJ29" s="115">
        <v>234</v>
      </c>
      <c r="GK29" s="115">
        <v>255</v>
      </c>
      <c r="GL29" s="115">
        <v>225</v>
      </c>
      <c r="GM29" s="115">
        <v>244</v>
      </c>
      <c r="GN29" s="115">
        <v>250</v>
      </c>
      <c r="GO29" s="115">
        <v>279</v>
      </c>
      <c r="GP29" s="112">
        <f t="shared" si="137"/>
        <v>2892</v>
      </c>
      <c r="GQ29" s="115">
        <v>321</v>
      </c>
      <c r="GR29" s="115">
        <v>277</v>
      </c>
      <c r="GS29" s="115">
        <v>280</v>
      </c>
      <c r="GT29" s="115">
        <v>250</v>
      </c>
      <c r="GU29" s="115">
        <v>239</v>
      </c>
      <c r="GV29" s="115">
        <v>216</v>
      </c>
      <c r="GW29" s="115">
        <v>187</v>
      </c>
      <c r="GX29" s="115">
        <v>227</v>
      </c>
      <c r="GY29" s="115">
        <v>203</v>
      </c>
      <c r="GZ29" s="115">
        <v>232</v>
      </c>
      <c r="HA29" s="115">
        <v>238</v>
      </c>
      <c r="HB29" s="115">
        <v>260</v>
      </c>
      <c r="HC29" s="112">
        <f t="shared" si="138"/>
        <v>2930</v>
      </c>
      <c r="HD29" s="115">
        <v>285</v>
      </c>
      <c r="HE29" s="115">
        <v>280</v>
      </c>
      <c r="HF29" s="115">
        <v>280</v>
      </c>
      <c r="HG29" s="115">
        <v>288</v>
      </c>
      <c r="HH29" s="115">
        <v>227</v>
      </c>
      <c r="HI29" s="115">
        <v>211</v>
      </c>
      <c r="HJ29" s="115">
        <v>193</v>
      </c>
      <c r="HK29" s="115">
        <v>239</v>
      </c>
      <c r="HL29" s="115">
        <v>212</v>
      </c>
      <c r="HM29" s="115">
        <v>219</v>
      </c>
      <c r="HN29" s="115">
        <v>210</v>
      </c>
      <c r="HO29" s="115">
        <v>256</v>
      </c>
      <c r="HP29" s="112">
        <f t="shared" si="139"/>
        <v>2900</v>
      </c>
      <c r="HQ29" s="115">
        <v>296</v>
      </c>
      <c r="HR29" s="115">
        <v>306</v>
      </c>
      <c r="HS29" s="115">
        <v>281</v>
      </c>
      <c r="HT29" s="115">
        <v>242</v>
      </c>
      <c r="HU29" s="115">
        <v>175</v>
      </c>
      <c r="HV29" s="115">
        <v>235</v>
      </c>
      <c r="HW29" s="115">
        <v>204</v>
      </c>
      <c r="HX29" s="115">
        <v>215</v>
      </c>
      <c r="HY29" s="115">
        <v>237</v>
      </c>
      <c r="HZ29" s="115">
        <v>288</v>
      </c>
      <c r="IA29" s="115">
        <v>275</v>
      </c>
      <c r="IB29" s="115">
        <v>283</v>
      </c>
      <c r="IC29" s="112">
        <f t="shared" si="140"/>
        <v>3037</v>
      </c>
      <c r="ID29" s="115">
        <v>315</v>
      </c>
      <c r="IE29" s="115">
        <v>268</v>
      </c>
      <c r="IF29" s="115">
        <v>277</v>
      </c>
      <c r="IG29" s="115">
        <v>212</v>
      </c>
      <c r="IH29" s="115">
        <v>288</v>
      </c>
      <c r="II29" s="115">
        <v>223</v>
      </c>
      <c r="IJ29" s="115">
        <v>270</v>
      </c>
      <c r="IK29" s="115">
        <v>251</v>
      </c>
      <c r="IL29" s="115">
        <v>175</v>
      </c>
      <c r="IM29" s="115">
        <v>273</v>
      </c>
      <c r="IN29" s="115">
        <v>242</v>
      </c>
      <c r="IO29" s="115">
        <v>253</v>
      </c>
      <c r="IP29" s="112">
        <f t="shared" si="141"/>
        <v>3047</v>
      </c>
      <c r="IQ29" s="115">
        <v>296</v>
      </c>
      <c r="IR29" s="115">
        <v>248</v>
      </c>
      <c r="IS29" s="115">
        <v>274</v>
      </c>
      <c r="IT29" s="115">
        <v>227</v>
      </c>
      <c r="IU29" s="115">
        <v>257</v>
      </c>
      <c r="IV29" s="115">
        <v>238</v>
      </c>
      <c r="IW29" s="115">
        <v>235</v>
      </c>
      <c r="IX29" s="115">
        <v>224</v>
      </c>
      <c r="IY29" s="115">
        <v>221</v>
      </c>
      <c r="IZ29" s="115">
        <v>340</v>
      </c>
      <c r="JA29" s="115">
        <v>257</v>
      </c>
      <c r="JB29" s="115">
        <v>253</v>
      </c>
      <c r="JC29" s="64">
        <f t="shared" si="142"/>
        <v>3070</v>
      </c>
      <c r="JD29" s="58">
        <v>352</v>
      </c>
      <c r="JE29" s="58">
        <v>246</v>
      </c>
      <c r="JF29" s="58">
        <v>331</v>
      </c>
      <c r="JG29" s="58">
        <v>258</v>
      </c>
      <c r="JH29" s="58">
        <v>276</v>
      </c>
      <c r="JI29" s="58">
        <v>220</v>
      </c>
      <c r="JJ29" s="58">
        <v>264</v>
      </c>
      <c r="JK29" s="58">
        <v>222</v>
      </c>
      <c r="JL29" s="58">
        <v>235</v>
      </c>
      <c r="JM29" s="58">
        <v>225</v>
      </c>
      <c r="JN29" s="58">
        <v>228</v>
      </c>
      <c r="JO29" s="58">
        <v>283</v>
      </c>
      <c r="JP29" s="64">
        <f t="shared" si="143"/>
        <v>3140</v>
      </c>
      <c r="JQ29" s="58">
        <v>333</v>
      </c>
      <c r="JR29" s="58">
        <v>246</v>
      </c>
      <c r="JS29" s="58">
        <v>250</v>
      </c>
      <c r="JT29" s="58">
        <v>219</v>
      </c>
      <c r="JU29" s="58">
        <v>256</v>
      </c>
      <c r="JV29" s="58">
        <v>291</v>
      </c>
      <c r="JW29" s="58">
        <v>281</v>
      </c>
      <c r="JX29" s="58">
        <v>264</v>
      </c>
      <c r="JY29" s="58">
        <v>321</v>
      </c>
      <c r="JZ29" s="58">
        <v>330</v>
      </c>
      <c r="KA29" s="58">
        <v>340</v>
      </c>
      <c r="KB29" s="58">
        <v>420</v>
      </c>
      <c r="KC29" s="64">
        <f t="shared" si="144"/>
        <v>3551</v>
      </c>
      <c r="KD29" s="58">
        <v>363</v>
      </c>
      <c r="KE29" s="58">
        <v>468</v>
      </c>
      <c r="KF29" s="58">
        <v>601</v>
      </c>
      <c r="KG29" s="58">
        <v>474</v>
      </c>
      <c r="KH29" s="58">
        <v>365</v>
      </c>
      <c r="KI29" s="58">
        <v>320</v>
      </c>
      <c r="KJ29" s="58">
        <v>231</v>
      </c>
      <c r="KK29" s="58">
        <v>235</v>
      </c>
      <c r="KL29" s="58">
        <v>315</v>
      </c>
      <c r="KM29" s="58">
        <v>259</v>
      </c>
      <c r="KN29" s="58">
        <v>342</v>
      </c>
      <c r="KO29" s="58">
        <v>359</v>
      </c>
      <c r="KP29" s="64">
        <f t="shared" si="145"/>
        <v>4332</v>
      </c>
      <c r="KQ29" s="58">
        <v>441</v>
      </c>
      <c r="KR29" s="58">
        <v>427</v>
      </c>
      <c r="KS29" s="58">
        <v>453</v>
      </c>
      <c r="KT29" s="58">
        <v>286</v>
      </c>
      <c r="KU29" s="58">
        <v>253</v>
      </c>
      <c r="KV29" s="58">
        <v>369</v>
      </c>
      <c r="KW29" s="58">
        <v>47</v>
      </c>
      <c r="KX29" s="58">
        <v>439</v>
      </c>
      <c r="KY29" s="58">
        <v>276</v>
      </c>
      <c r="KZ29" s="58">
        <v>282</v>
      </c>
      <c r="LA29" s="58">
        <v>267</v>
      </c>
      <c r="LB29" s="58">
        <v>241</v>
      </c>
      <c r="LC29" s="64">
        <f t="shared" si="146"/>
        <v>3781</v>
      </c>
      <c r="LD29" s="58">
        <v>276</v>
      </c>
      <c r="LE29" s="58">
        <v>217</v>
      </c>
      <c r="LF29" s="58">
        <v>269</v>
      </c>
      <c r="LG29" s="58">
        <v>277</v>
      </c>
      <c r="LH29" s="58">
        <v>365</v>
      </c>
      <c r="LI29" s="58">
        <v>289</v>
      </c>
      <c r="LJ29" s="58">
        <v>255</v>
      </c>
      <c r="LK29" s="58">
        <v>280</v>
      </c>
      <c r="LL29" s="58">
        <v>220</v>
      </c>
      <c r="LM29" s="58">
        <v>285</v>
      </c>
      <c r="LN29" s="58">
        <v>284</v>
      </c>
      <c r="LO29" s="58">
        <v>261</v>
      </c>
      <c r="LP29" s="64">
        <f t="shared" si="147"/>
        <v>3278</v>
      </c>
      <c r="LQ29" s="58">
        <v>300</v>
      </c>
      <c r="LR29" s="58">
        <v>209</v>
      </c>
      <c r="LS29" s="58">
        <v>359</v>
      </c>
      <c r="LT29" s="58">
        <v>352</v>
      </c>
      <c r="LU29" s="58">
        <v>312</v>
      </c>
      <c r="LV29" s="58">
        <v>209</v>
      </c>
      <c r="LW29" s="58">
        <v>246</v>
      </c>
      <c r="LX29" s="58">
        <v>245</v>
      </c>
      <c r="LY29" s="58">
        <v>276</v>
      </c>
      <c r="LZ29" s="58">
        <v>286</v>
      </c>
      <c r="MA29" s="58">
        <v>255</v>
      </c>
      <c r="MB29" s="58">
        <v>309</v>
      </c>
      <c r="MC29" s="64">
        <f t="shared" si="148"/>
        <v>3358</v>
      </c>
      <c r="MD29" s="58">
        <v>342</v>
      </c>
      <c r="ME29" s="58">
        <v>275</v>
      </c>
      <c r="MF29" s="58">
        <v>335</v>
      </c>
      <c r="MG29" s="58">
        <v>269</v>
      </c>
      <c r="MH29" s="58">
        <v>257</v>
      </c>
      <c r="MI29" s="58">
        <v>237</v>
      </c>
      <c r="MJ29" s="58">
        <v>257</v>
      </c>
      <c r="MK29" s="58"/>
      <c r="ML29" s="58"/>
      <c r="MM29" s="58"/>
      <c r="MN29" s="58"/>
      <c r="MO29" s="58"/>
      <c r="MP29" s="64">
        <f t="shared" si="149"/>
        <v>1972</v>
      </c>
    </row>
    <row r="30" spans="1:354" ht="22.5" x14ac:dyDescent="0.25">
      <c r="A30" s="195"/>
      <c r="B30" s="197"/>
      <c r="C30" s="12" t="s">
        <v>120</v>
      </c>
      <c r="D30" s="58">
        <v>71</v>
      </c>
      <c r="E30" s="58">
        <v>104</v>
      </c>
      <c r="F30" s="58">
        <v>92</v>
      </c>
      <c r="G30" s="58">
        <v>147</v>
      </c>
      <c r="H30" s="58">
        <v>103</v>
      </c>
      <c r="I30" s="58">
        <v>96</v>
      </c>
      <c r="J30" s="58">
        <v>86</v>
      </c>
      <c r="K30" s="58">
        <v>91</v>
      </c>
      <c r="L30" s="58">
        <v>125</v>
      </c>
      <c r="M30" s="58">
        <v>99</v>
      </c>
      <c r="N30" s="58">
        <v>84</v>
      </c>
      <c r="O30" s="58">
        <v>108</v>
      </c>
      <c r="P30" s="63">
        <f t="shared" si="87"/>
        <v>1206</v>
      </c>
      <c r="Q30" s="58">
        <v>126</v>
      </c>
      <c r="R30" s="58">
        <v>141</v>
      </c>
      <c r="S30" s="58">
        <v>102</v>
      </c>
      <c r="T30" s="58">
        <v>93</v>
      </c>
      <c r="U30" s="58">
        <v>90</v>
      </c>
      <c r="V30" s="58">
        <v>90</v>
      </c>
      <c r="W30" s="58">
        <v>106</v>
      </c>
      <c r="X30" s="58">
        <v>74</v>
      </c>
      <c r="Y30" s="58">
        <v>51</v>
      </c>
      <c r="Z30" s="58">
        <v>87</v>
      </c>
      <c r="AA30" s="58">
        <v>101</v>
      </c>
      <c r="AB30" s="58">
        <v>94</v>
      </c>
      <c r="AC30" s="63">
        <f t="shared" si="88"/>
        <v>1155</v>
      </c>
      <c r="AD30" s="58">
        <v>125</v>
      </c>
      <c r="AE30" s="58">
        <v>90</v>
      </c>
      <c r="AF30" s="58">
        <v>79</v>
      </c>
      <c r="AG30" s="58">
        <v>82</v>
      </c>
      <c r="AH30" s="58">
        <v>96</v>
      </c>
      <c r="AI30" s="58">
        <v>69</v>
      </c>
      <c r="AJ30" s="58">
        <v>71</v>
      </c>
      <c r="AK30" s="58">
        <v>86</v>
      </c>
      <c r="AL30" s="58">
        <v>84</v>
      </c>
      <c r="AM30" s="58">
        <v>78</v>
      </c>
      <c r="AN30" s="58">
        <v>85</v>
      </c>
      <c r="AO30" s="58">
        <v>93</v>
      </c>
      <c r="AP30" s="64">
        <f t="shared" si="128"/>
        <v>1038</v>
      </c>
      <c r="AQ30" s="58">
        <v>93</v>
      </c>
      <c r="AR30" s="58">
        <v>84</v>
      </c>
      <c r="AS30" s="58">
        <v>73</v>
      </c>
      <c r="AT30" s="58">
        <v>91</v>
      </c>
      <c r="AU30" s="58">
        <v>86</v>
      </c>
      <c r="AV30" s="58">
        <v>92</v>
      </c>
      <c r="AW30" s="58">
        <v>104</v>
      </c>
      <c r="AX30" s="58">
        <v>84</v>
      </c>
      <c r="AY30" s="58">
        <v>80</v>
      </c>
      <c r="AZ30" s="58">
        <v>99</v>
      </c>
      <c r="BA30" s="58">
        <v>97</v>
      </c>
      <c r="BB30" s="58">
        <v>87</v>
      </c>
      <c r="BC30" s="64">
        <f t="shared" si="129"/>
        <v>1070</v>
      </c>
      <c r="BD30" s="58">
        <v>113</v>
      </c>
      <c r="BE30" s="58">
        <v>100</v>
      </c>
      <c r="BF30" s="58">
        <v>94</v>
      </c>
      <c r="BG30" s="58">
        <v>83</v>
      </c>
      <c r="BH30" s="58">
        <v>110</v>
      </c>
      <c r="BI30" s="58">
        <v>69</v>
      </c>
      <c r="BJ30" s="58">
        <v>97</v>
      </c>
      <c r="BK30" s="58">
        <v>80</v>
      </c>
      <c r="BL30" s="58">
        <v>76</v>
      </c>
      <c r="BM30" s="58">
        <v>106</v>
      </c>
      <c r="BN30" s="58">
        <v>83</v>
      </c>
      <c r="BO30" s="58">
        <v>123</v>
      </c>
      <c r="BP30" s="63">
        <f t="shared" si="91"/>
        <v>1134</v>
      </c>
      <c r="BQ30" s="58">
        <v>132</v>
      </c>
      <c r="BR30" s="58">
        <v>101</v>
      </c>
      <c r="BS30" s="58">
        <v>140</v>
      </c>
      <c r="BT30" s="58">
        <v>91</v>
      </c>
      <c r="BU30" s="58">
        <v>78</v>
      </c>
      <c r="BV30" s="58">
        <v>88</v>
      </c>
      <c r="BW30" s="58">
        <v>90</v>
      </c>
      <c r="BX30" s="58">
        <v>89</v>
      </c>
      <c r="BY30" s="58">
        <v>96</v>
      </c>
      <c r="BZ30" s="58">
        <v>85</v>
      </c>
      <c r="CA30" s="58">
        <v>87</v>
      </c>
      <c r="CB30" s="58">
        <v>113</v>
      </c>
      <c r="CC30" s="64">
        <f t="shared" si="92"/>
        <v>1190</v>
      </c>
      <c r="CD30" s="58">
        <v>119</v>
      </c>
      <c r="CE30" s="58">
        <v>105</v>
      </c>
      <c r="CF30" s="58">
        <v>139</v>
      </c>
      <c r="CG30" s="58">
        <v>108</v>
      </c>
      <c r="CH30" s="58">
        <v>86</v>
      </c>
      <c r="CI30" s="58">
        <v>103</v>
      </c>
      <c r="CJ30" s="58">
        <v>91</v>
      </c>
      <c r="CK30" s="58">
        <v>112</v>
      </c>
      <c r="CL30" s="58">
        <v>85</v>
      </c>
      <c r="CM30" s="58">
        <v>87</v>
      </c>
      <c r="CN30" s="58">
        <v>107</v>
      </c>
      <c r="CO30" s="58">
        <v>106</v>
      </c>
      <c r="CP30" s="64">
        <f t="shared" si="93"/>
        <v>1248</v>
      </c>
      <c r="CQ30" s="58">
        <v>113</v>
      </c>
      <c r="CR30" s="58">
        <v>120</v>
      </c>
      <c r="CS30" s="58">
        <v>105</v>
      </c>
      <c r="CT30" s="58">
        <v>79</v>
      </c>
      <c r="CU30" s="58">
        <v>95</v>
      </c>
      <c r="CV30" s="58">
        <v>85</v>
      </c>
      <c r="CW30" s="58">
        <v>52</v>
      </c>
      <c r="CX30" s="58">
        <v>153</v>
      </c>
      <c r="CY30" s="58">
        <v>262</v>
      </c>
      <c r="CZ30" s="58">
        <v>97</v>
      </c>
      <c r="DA30" s="58">
        <v>123</v>
      </c>
      <c r="DB30" s="58">
        <v>116</v>
      </c>
      <c r="DC30" s="64">
        <f t="shared" si="130"/>
        <v>1400</v>
      </c>
      <c r="DD30" s="58">
        <v>119</v>
      </c>
      <c r="DE30" s="58">
        <v>129</v>
      </c>
      <c r="DF30" s="58">
        <v>91</v>
      </c>
      <c r="DG30" s="58">
        <v>109</v>
      </c>
      <c r="DH30" s="58">
        <v>95</v>
      </c>
      <c r="DI30" s="58">
        <v>104</v>
      </c>
      <c r="DJ30" s="58">
        <v>96</v>
      </c>
      <c r="DK30" s="58">
        <v>121</v>
      </c>
      <c r="DL30" s="58">
        <v>102</v>
      </c>
      <c r="DM30" s="58">
        <v>93</v>
      </c>
      <c r="DN30" s="58">
        <v>99</v>
      </c>
      <c r="DO30" s="58">
        <v>93</v>
      </c>
      <c r="DP30" s="64">
        <f t="shared" si="131"/>
        <v>1251</v>
      </c>
      <c r="DQ30" s="62">
        <f>0+63+28+14+6</f>
        <v>111</v>
      </c>
      <c r="DR30" s="118">
        <f>1+60+48+24+15</f>
        <v>148</v>
      </c>
      <c r="DS30" s="118">
        <f>2+46+44+21+16</f>
        <v>129</v>
      </c>
      <c r="DT30" s="118">
        <f>0+37+31+21+12</f>
        <v>101</v>
      </c>
      <c r="DU30" s="118">
        <f>0+47+22+20+15</f>
        <v>104</v>
      </c>
      <c r="DV30" s="118">
        <f>2+37+31+20+11</f>
        <v>101</v>
      </c>
      <c r="DW30" s="118">
        <f>0+30+35+22+9</f>
        <v>96</v>
      </c>
      <c r="DX30" s="118">
        <f>1+47+34+24+10</f>
        <v>116</v>
      </c>
      <c r="DY30" s="118">
        <f>1+33+34+19+11</f>
        <v>98</v>
      </c>
      <c r="DZ30" s="118">
        <f>8+37+36+18+6</f>
        <v>105</v>
      </c>
      <c r="EA30" s="118">
        <f>4+31+30+20+10</f>
        <v>95</v>
      </c>
      <c r="EB30" s="118">
        <f>1+37+33+20+10</f>
        <v>101</v>
      </c>
      <c r="EC30" s="64">
        <f t="shared" si="132"/>
        <v>1305</v>
      </c>
      <c r="ED30" s="58">
        <v>141</v>
      </c>
      <c r="EE30" s="58">
        <v>117</v>
      </c>
      <c r="EF30" s="58">
        <v>158</v>
      </c>
      <c r="EG30" s="58">
        <v>97</v>
      </c>
      <c r="EH30" s="58">
        <v>104</v>
      </c>
      <c r="EI30" s="58">
        <v>105</v>
      </c>
      <c r="EJ30" s="58">
        <v>126</v>
      </c>
      <c r="EK30" s="58">
        <v>99</v>
      </c>
      <c r="EL30" s="58">
        <v>113</v>
      </c>
      <c r="EM30" s="58">
        <v>117</v>
      </c>
      <c r="EN30" s="58">
        <v>114</v>
      </c>
      <c r="EO30" s="58">
        <v>147</v>
      </c>
      <c r="EP30" s="64">
        <f t="shared" si="133"/>
        <v>1438</v>
      </c>
      <c r="EQ30" s="58">
        <v>105</v>
      </c>
      <c r="ER30" s="58">
        <v>121</v>
      </c>
      <c r="ES30" s="58">
        <v>149</v>
      </c>
      <c r="ET30" s="58">
        <v>101</v>
      </c>
      <c r="EU30" s="58">
        <v>77</v>
      </c>
      <c r="EV30" s="58">
        <v>111</v>
      </c>
      <c r="EW30" s="58">
        <v>105</v>
      </c>
      <c r="EX30" s="58">
        <v>129</v>
      </c>
      <c r="EY30" s="58">
        <v>110</v>
      </c>
      <c r="EZ30" s="58">
        <v>99</v>
      </c>
      <c r="FA30" s="58">
        <v>93</v>
      </c>
      <c r="FB30" s="58">
        <v>131</v>
      </c>
      <c r="FC30" s="64">
        <f t="shared" si="134"/>
        <v>1331</v>
      </c>
      <c r="FD30" s="58">
        <v>137</v>
      </c>
      <c r="FE30" s="58">
        <v>112</v>
      </c>
      <c r="FF30" s="58">
        <v>139</v>
      </c>
      <c r="FG30" s="58">
        <v>123</v>
      </c>
      <c r="FH30" s="58">
        <v>105</v>
      </c>
      <c r="FI30" s="58">
        <v>110</v>
      </c>
      <c r="FJ30" s="58">
        <v>86</v>
      </c>
      <c r="FK30" s="58">
        <v>100</v>
      </c>
      <c r="FL30" s="58">
        <v>125</v>
      </c>
      <c r="FM30" s="58">
        <v>110</v>
      </c>
      <c r="FN30" s="58">
        <v>95</v>
      </c>
      <c r="FO30" s="58">
        <v>127</v>
      </c>
      <c r="FP30" s="64">
        <f t="shared" si="135"/>
        <v>1369</v>
      </c>
      <c r="FQ30" s="58">
        <v>132</v>
      </c>
      <c r="FR30" s="58">
        <v>134</v>
      </c>
      <c r="FS30" s="58">
        <v>142</v>
      </c>
      <c r="FT30" s="58">
        <v>121</v>
      </c>
      <c r="FU30" s="58">
        <v>100</v>
      </c>
      <c r="FV30" s="58">
        <v>109</v>
      </c>
      <c r="FW30" s="58">
        <v>115</v>
      </c>
      <c r="FX30" s="58">
        <v>110</v>
      </c>
      <c r="FY30" s="58">
        <v>109</v>
      </c>
      <c r="FZ30" s="58">
        <v>131</v>
      </c>
      <c r="GA30" s="58">
        <v>84</v>
      </c>
      <c r="GB30" s="58">
        <v>120</v>
      </c>
      <c r="GC30" s="64">
        <f t="shared" si="136"/>
        <v>1407</v>
      </c>
      <c r="GD30" s="58">
        <v>129</v>
      </c>
      <c r="GE30" s="58">
        <v>118</v>
      </c>
      <c r="GF30" s="58">
        <v>138</v>
      </c>
      <c r="GG30" s="58">
        <v>149</v>
      </c>
      <c r="GH30" s="58">
        <v>81</v>
      </c>
      <c r="GI30" s="58">
        <v>121</v>
      </c>
      <c r="GJ30" s="58">
        <v>108</v>
      </c>
      <c r="GK30" s="58">
        <v>103</v>
      </c>
      <c r="GL30" s="58">
        <v>110</v>
      </c>
      <c r="GM30" s="58">
        <v>107</v>
      </c>
      <c r="GN30" s="58">
        <v>110</v>
      </c>
      <c r="GO30" s="58">
        <v>129</v>
      </c>
      <c r="GP30" s="64">
        <f t="shared" si="137"/>
        <v>1403</v>
      </c>
      <c r="GQ30" s="58">
        <v>142</v>
      </c>
      <c r="GR30" s="58">
        <v>140</v>
      </c>
      <c r="GS30" s="58">
        <v>163</v>
      </c>
      <c r="GT30" s="58">
        <v>133</v>
      </c>
      <c r="GU30" s="58">
        <v>117</v>
      </c>
      <c r="GV30" s="58">
        <v>82</v>
      </c>
      <c r="GW30" s="58">
        <v>105</v>
      </c>
      <c r="GX30" s="58">
        <v>112</v>
      </c>
      <c r="GY30" s="58">
        <v>97</v>
      </c>
      <c r="GZ30" s="58">
        <v>126</v>
      </c>
      <c r="HA30" s="58">
        <v>127</v>
      </c>
      <c r="HB30" s="58">
        <v>118</v>
      </c>
      <c r="HC30" s="64">
        <f t="shared" si="138"/>
        <v>1462</v>
      </c>
      <c r="HD30" s="58">
        <v>133</v>
      </c>
      <c r="HE30" s="58">
        <v>161</v>
      </c>
      <c r="HF30" s="58">
        <v>144</v>
      </c>
      <c r="HG30" s="58">
        <v>128</v>
      </c>
      <c r="HH30" s="58">
        <v>109</v>
      </c>
      <c r="HI30" s="58">
        <v>119</v>
      </c>
      <c r="HJ30" s="58">
        <v>117</v>
      </c>
      <c r="HK30" s="58">
        <v>104</v>
      </c>
      <c r="HL30" s="58">
        <v>108</v>
      </c>
      <c r="HM30" s="58">
        <v>126</v>
      </c>
      <c r="HN30" s="58">
        <v>128</v>
      </c>
      <c r="HO30" s="58">
        <v>140</v>
      </c>
      <c r="HP30" s="64">
        <f t="shared" si="139"/>
        <v>1517</v>
      </c>
      <c r="HQ30" s="58">
        <v>153</v>
      </c>
      <c r="HR30" s="58">
        <v>162</v>
      </c>
      <c r="HS30" s="58">
        <v>154</v>
      </c>
      <c r="HT30" s="58">
        <v>122</v>
      </c>
      <c r="HU30" s="58">
        <v>101</v>
      </c>
      <c r="HV30" s="58">
        <v>128</v>
      </c>
      <c r="HW30" s="58">
        <v>96</v>
      </c>
      <c r="HX30" s="58">
        <v>103</v>
      </c>
      <c r="HY30" s="58">
        <v>124</v>
      </c>
      <c r="HZ30" s="58">
        <v>127</v>
      </c>
      <c r="IA30" s="58">
        <v>135</v>
      </c>
      <c r="IB30" s="58">
        <v>128</v>
      </c>
      <c r="IC30" s="64">
        <f t="shared" si="140"/>
        <v>1533</v>
      </c>
      <c r="ID30" s="58">
        <v>154</v>
      </c>
      <c r="IE30" s="58">
        <v>128</v>
      </c>
      <c r="IF30" s="58">
        <v>184</v>
      </c>
      <c r="IG30" s="58">
        <v>150</v>
      </c>
      <c r="IH30" s="58">
        <v>133</v>
      </c>
      <c r="II30" s="58">
        <v>123</v>
      </c>
      <c r="IJ30" s="58">
        <v>122</v>
      </c>
      <c r="IK30" s="58">
        <v>131</v>
      </c>
      <c r="IL30" s="58">
        <v>112</v>
      </c>
      <c r="IM30" s="58">
        <v>125</v>
      </c>
      <c r="IN30" s="58">
        <v>135</v>
      </c>
      <c r="IO30" s="58">
        <v>118</v>
      </c>
      <c r="IP30" s="64">
        <f t="shared" si="141"/>
        <v>1615</v>
      </c>
      <c r="IQ30" s="58">
        <v>143</v>
      </c>
      <c r="IR30" s="58">
        <v>152</v>
      </c>
      <c r="IS30" s="58">
        <v>134</v>
      </c>
      <c r="IT30" s="58">
        <v>139</v>
      </c>
      <c r="IU30" s="58">
        <v>169</v>
      </c>
      <c r="IV30" s="58">
        <v>137</v>
      </c>
      <c r="IW30" s="58">
        <v>118</v>
      </c>
      <c r="IX30" s="58">
        <v>116</v>
      </c>
      <c r="IY30" s="58">
        <v>121</v>
      </c>
      <c r="IZ30" s="58">
        <v>132</v>
      </c>
      <c r="JA30" s="58">
        <v>125</v>
      </c>
      <c r="JB30" s="58">
        <v>130</v>
      </c>
      <c r="JC30" s="64">
        <f t="shared" si="142"/>
        <v>1616</v>
      </c>
      <c r="JD30" s="23">
        <v>178</v>
      </c>
      <c r="JE30" s="23">
        <v>163</v>
      </c>
      <c r="JF30" s="23">
        <v>174</v>
      </c>
      <c r="JG30" s="23">
        <v>129</v>
      </c>
      <c r="JH30" s="23">
        <v>146</v>
      </c>
      <c r="JI30" s="23">
        <v>110</v>
      </c>
      <c r="JJ30" s="23">
        <v>130</v>
      </c>
      <c r="JK30" s="23">
        <v>120</v>
      </c>
      <c r="JL30" s="23">
        <v>133</v>
      </c>
      <c r="JM30" s="23">
        <v>129</v>
      </c>
      <c r="JN30" s="23">
        <v>119</v>
      </c>
      <c r="JO30" s="23">
        <v>116</v>
      </c>
      <c r="JP30" s="64">
        <f t="shared" si="143"/>
        <v>1647</v>
      </c>
      <c r="JQ30" s="23">
        <v>162</v>
      </c>
      <c r="JR30" s="23">
        <v>156</v>
      </c>
      <c r="JS30" s="23">
        <v>86</v>
      </c>
      <c r="JT30" s="23">
        <v>100</v>
      </c>
      <c r="JU30" s="23">
        <v>124</v>
      </c>
      <c r="JV30" s="23">
        <v>180</v>
      </c>
      <c r="JW30" s="23">
        <v>121</v>
      </c>
      <c r="JX30" s="23">
        <v>124</v>
      </c>
      <c r="JY30" s="23">
        <v>156</v>
      </c>
      <c r="JZ30" s="23">
        <v>175</v>
      </c>
      <c r="KA30" s="23">
        <v>165</v>
      </c>
      <c r="KB30" s="23">
        <v>192</v>
      </c>
      <c r="KC30" s="64">
        <f t="shared" si="144"/>
        <v>1741</v>
      </c>
      <c r="KD30" s="23">
        <v>121</v>
      </c>
      <c r="KE30" s="23">
        <v>274</v>
      </c>
      <c r="KF30" s="23">
        <v>321</v>
      </c>
      <c r="KG30" s="23">
        <v>228</v>
      </c>
      <c r="KH30" s="23">
        <v>175</v>
      </c>
      <c r="KI30" s="23">
        <v>151</v>
      </c>
      <c r="KJ30" s="23">
        <v>101</v>
      </c>
      <c r="KK30" s="23">
        <v>138</v>
      </c>
      <c r="KL30" s="23">
        <v>145</v>
      </c>
      <c r="KM30" s="23">
        <v>161</v>
      </c>
      <c r="KN30" s="23">
        <v>147</v>
      </c>
      <c r="KO30" s="23">
        <v>164</v>
      </c>
      <c r="KP30" s="64">
        <f t="shared" si="145"/>
        <v>2126</v>
      </c>
      <c r="KQ30" s="23">
        <v>199</v>
      </c>
      <c r="KR30" s="23">
        <v>195</v>
      </c>
      <c r="KS30" s="23">
        <v>209</v>
      </c>
      <c r="KT30" s="23">
        <v>150</v>
      </c>
      <c r="KU30" s="23">
        <v>112</v>
      </c>
      <c r="KV30" s="23">
        <v>50</v>
      </c>
      <c r="KW30" s="23">
        <v>40</v>
      </c>
      <c r="KX30" s="23">
        <v>185</v>
      </c>
      <c r="KY30" s="23">
        <v>195</v>
      </c>
      <c r="KZ30" s="23">
        <v>145</v>
      </c>
      <c r="LA30" s="23">
        <v>139</v>
      </c>
      <c r="LB30" s="23">
        <v>174</v>
      </c>
      <c r="LC30" s="64">
        <f t="shared" si="146"/>
        <v>1793</v>
      </c>
      <c r="LD30" s="23">
        <v>149</v>
      </c>
      <c r="LE30" s="23">
        <v>126</v>
      </c>
      <c r="LF30" s="23">
        <v>160</v>
      </c>
      <c r="LG30" s="23">
        <v>113</v>
      </c>
      <c r="LH30" s="23">
        <v>192</v>
      </c>
      <c r="LI30" s="23">
        <v>106</v>
      </c>
      <c r="LJ30" s="23">
        <v>123</v>
      </c>
      <c r="LK30" s="23">
        <v>131</v>
      </c>
      <c r="LL30" s="23">
        <v>123</v>
      </c>
      <c r="LM30" s="23">
        <v>147</v>
      </c>
      <c r="LN30" s="23">
        <v>160</v>
      </c>
      <c r="LO30" s="23">
        <v>164</v>
      </c>
      <c r="LP30" s="64">
        <f t="shared" si="147"/>
        <v>1694</v>
      </c>
      <c r="LQ30" s="23">
        <v>170</v>
      </c>
      <c r="LR30" s="23">
        <v>108</v>
      </c>
      <c r="LS30" s="23">
        <v>255</v>
      </c>
      <c r="LT30" s="23">
        <v>193</v>
      </c>
      <c r="LU30" s="23">
        <v>176</v>
      </c>
      <c r="LV30" s="23">
        <v>150</v>
      </c>
      <c r="LW30" s="23">
        <v>122</v>
      </c>
      <c r="LX30" s="23">
        <v>148</v>
      </c>
      <c r="LY30" s="23">
        <v>104</v>
      </c>
      <c r="LZ30" s="23">
        <v>59</v>
      </c>
      <c r="MA30" s="23">
        <v>90</v>
      </c>
      <c r="MB30" s="23">
        <v>389</v>
      </c>
      <c r="MC30" s="64">
        <f t="shared" si="148"/>
        <v>1964</v>
      </c>
      <c r="MD30" s="23">
        <v>553</v>
      </c>
      <c r="ME30" s="23">
        <v>501</v>
      </c>
      <c r="MF30" s="23">
        <v>277</v>
      </c>
      <c r="MG30" s="23">
        <v>195</v>
      </c>
      <c r="MH30" s="23">
        <v>129</v>
      </c>
      <c r="MI30" s="23">
        <v>143</v>
      </c>
      <c r="MJ30" s="23">
        <v>181</v>
      </c>
      <c r="MK30" s="23"/>
      <c r="ML30" s="23"/>
      <c r="MM30" s="23"/>
      <c r="MN30" s="23"/>
      <c r="MO30" s="23"/>
      <c r="MP30" s="64">
        <f t="shared" si="149"/>
        <v>1979</v>
      </c>
    </row>
    <row r="31" spans="1:354" ht="22.5" x14ac:dyDescent="0.25">
      <c r="A31" s="195"/>
      <c r="B31" s="197"/>
      <c r="C31" s="12" t="s">
        <v>121</v>
      </c>
      <c r="D31" s="58">
        <v>92</v>
      </c>
      <c r="E31" s="58">
        <v>78</v>
      </c>
      <c r="F31" s="58">
        <v>100</v>
      </c>
      <c r="G31" s="58">
        <v>89</v>
      </c>
      <c r="H31" s="58">
        <v>109</v>
      </c>
      <c r="I31" s="58">
        <v>84</v>
      </c>
      <c r="J31" s="58">
        <v>87</v>
      </c>
      <c r="K31" s="58">
        <v>92</v>
      </c>
      <c r="L31" s="58">
        <v>117</v>
      </c>
      <c r="M31" s="58">
        <v>110</v>
      </c>
      <c r="N31" s="58">
        <v>77</v>
      </c>
      <c r="O31" s="58">
        <v>94</v>
      </c>
      <c r="P31" s="63">
        <f t="shared" si="87"/>
        <v>1129</v>
      </c>
      <c r="Q31" s="58">
        <v>89</v>
      </c>
      <c r="R31" s="58">
        <v>83</v>
      </c>
      <c r="S31" s="58">
        <v>90</v>
      </c>
      <c r="T31" s="58">
        <v>73</v>
      </c>
      <c r="U31" s="58">
        <v>82</v>
      </c>
      <c r="V31" s="58">
        <v>96</v>
      </c>
      <c r="W31" s="58">
        <v>105</v>
      </c>
      <c r="X31" s="58">
        <v>114</v>
      </c>
      <c r="Y31" s="58">
        <v>94</v>
      </c>
      <c r="Z31" s="58">
        <v>112</v>
      </c>
      <c r="AA31" s="58">
        <v>79</v>
      </c>
      <c r="AB31" s="58">
        <v>80</v>
      </c>
      <c r="AC31" s="63">
        <f t="shared" si="88"/>
        <v>1097</v>
      </c>
      <c r="AD31" s="58">
        <v>111</v>
      </c>
      <c r="AE31" s="58">
        <v>86</v>
      </c>
      <c r="AF31" s="58">
        <v>85</v>
      </c>
      <c r="AG31" s="58">
        <v>99</v>
      </c>
      <c r="AH31" s="58">
        <v>94</v>
      </c>
      <c r="AI31" s="58">
        <v>100</v>
      </c>
      <c r="AJ31" s="58">
        <v>87</v>
      </c>
      <c r="AK31" s="58">
        <v>77</v>
      </c>
      <c r="AL31" s="58">
        <v>92</v>
      </c>
      <c r="AM31" s="58">
        <v>84</v>
      </c>
      <c r="AN31" s="58">
        <v>99</v>
      </c>
      <c r="AO31" s="58">
        <v>101</v>
      </c>
      <c r="AP31" s="64">
        <f t="shared" si="128"/>
        <v>1115</v>
      </c>
      <c r="AQ31" s="58">
        <v>93</v>
      </c>
      <c r="AR31" s="58">
        <v>99</v>
      </c>
      <c r="AS31" s="58">
        <v>85</v>
      </c>
      <c r="AT31" s="58">
        <v>105</v>
      </c>
      <c r="AU31" s="58">
        <v>101</v>
      </c>
      <c r="AV31" s="58">
        <v>79</v>
      </c>
      <c r="AW31" s="58">
        <v>97</v>
      </c>
      <c r="AX31" s="58">
        <v>109</v>
      </c>
      <c r="AY31" s="58">
        <v>113</v>
      </c>
      <c r="AZ31" s="58">
        <v>87</v>
      </c>
      <c r="BA31" s="58">
        <v>90</v>
      </c>
      <c r="BB31" s="58">
        <v>98</v>
      </c>
      <c r="BC31" s="64">
        <f t="shared" si="129"/>
        <v>1156</v>
      </c>
      <c r="BD31" s="58">
        <v>94</v>
      </c>
      <c r="BE31" s="58">
        <v>68</v>
      </c>
      <c r="BF31" s="58">
        <v>131</v>
      </c>
      <c r="BG31" s="58">
        <v>95</v>
      </c>
      <c r="BH31" s="58">
        <v>106</v>
      </c>
      <c r="BI31" s="58">
        <v>84</v>
      </c>
      <c r="BJ31" s="58">
        <v>107</v>
      </c>
      <c r="BK31" s="58">
        <v>85</v>
      </c>
      <c r="BL31" s="58">
        <v>86</v>
      </c>
      <c r="BM31" s="58">
        <v>110</v>
      </c>
      <c r="BN31" s="58">
        <v>92</v>
      </c>
      <c r="BO31" s="58">
        <v>110</v>
      </c>
      <c r="BP31" s="63">
        <f t="shared" si="91"/>
        <v>1168</v>
      </c>
      <c r="BQ31" s="58">
        <v>126</v>
      </c>
      <c r="BR31" s="58">
        <v>84</v>
      </c>
      <c r="BS31" s="58">
        <v>111</v>
      </c>
      <c r="BT31" s="58">
        <v>88</v>
      </c>
      <c r="BU31" s="58">
        <v>69</v>
      </c>
      <c r="BV31" s="58">
        <v>100</v>
      </c>
      <c r="BW31" s="58">
        <v>90</v>
      </c>
      <c r="BX31" s="58">
        <v>91</v>
      </c>
      <c r="BY31" s="58">
        <v>112</v>
      </c>
      <c r="BZ31" s="58">
        <v>84</v>
      </c>
      <c r="CA31" s="58">
        <v>111</v>
      </c>
      <c r="CB31" s="58">
        <v>96</v>
      </c>
      <c r="CC31" s="64">
        <f t="shared" si="92"/>
        <v>1162</v>
      </c>
      <c r="CD31" s="58">
        <v>127</v>
      </c>
      <c r="CE31" s="58">
        <v>107</v>
      </c>
      <c r="CF31" s="58">
        <v>140</v>
      </c>
      <c r="CG31" s="58">
        <v>106</v>
      </c>
      <c r="CH31" s="58">
        <v>104</v>
      </c>
      <c r="CI31" s="58">
        <v>99</v>
      </c>
      <c r="CJ31" s="58">
        <v>97</v>
      </c>
      <c r="CK31" s="58">
        <v>100</v>
      </c>
      <c r="CL31" s="58">
        <v>93</v>
      </c>
      <c r="CM31" s="58">
        <v>84</v>
      </c>
      <c r="CN31" s="58">
        <v>88</v>
      </c>
      <c r="CO31" s="58">
        <v>98</v>
      </c>
      <c r="CP31" s="64">
        <f t="shared" si="93"/>
        <v>1243</v>
      </c>
      <c r="CQ31" s="58">
        <v>95</v>
      </c>
      <c r="CR31" s="58">
        <v>105</v>
      </c>
      <c r="CS31" s="58">
        <v>112</v>
      </c>
      <c r="CT31" s="58">
        <v>72</v>
      </c>
      <c r="CU31" s="58">
        <v>97</v>
      </c>
      <c r="CV31" s="58">
        <v>91</v>
      </c>
      <c r="CW31" s="58">
        <v>31</v>
      </c>
      <c r="CX31" s="58">
        <v>123</v>
      </c>
      <c r="CY31" s="58">
        <v>330</v>
      </c>
      <c r="CZ31" s="58">
        <v>123</v>
      </c>
      <c r="DA31" s="58">
        <v>100</v>
      </c>
      <c r="DB31" s="58">
        <v>115</v>
      </c>
      <c r="DC31" s="64">
        <f t="shared" si="130"/>
        <v>1394</v>
      </c>
      <c r="DD31" s="58">
        <v>105</v>
      </c>
      <c r="DE31" s="58">
        <v>111</v>
      </c>
      <c r="DF31" s="58">
        <v>111</v>
      </c>
      <c r="DG31" s="58">
        <v>93</v>
      </c>
      <c r="DH31" s="58">
        <v>86</v>
      </c>
      <c r="DI31" s="58">
        <v>90</v>
      </c>
      <c r="DJ31" s="58">
        <v>105</v>
      </c>
      <c r="DK31" s="58">
        <v>105</v>
      </c>
      <c r="DL31" s="58">
        <v>91</v>
      </c>
      <c r="DM31" s="58">
        <v>106</v>
      </c>
      <c r="DN31" s="58">
        <v>105</v>
      </c>
      <c r="DO31" s="58">
        <v>102</v>
      </c>
      <c r="DP31" s="64">
        <f t="shared" si="131"/>
        <v>1210</v>
      </c>
      <c r="DQ31" s="62">
        <f>0+36+24+12+19+13+11</f>
        <v>115</v>
      </c>
      <c r="DR31" s="118">
        <f>0+26+22+16+26+19+14</f>
        <v>123</v>
      </c>
      <c r="DS31" s="118">
        <f>0+32+17+16+19+16+3</f>
        <v>103</v>
      </c>
      <c r="DT31" s="118">
        <f>1+26+18+8+18+19+12</f>
        <v>102</v>
      </c>
      <c r="DU31" s="118">
        <f>0+16+14+12+22+14+12</f>
        <v>90</v>
      </c>
      <c r="DV31" s="118">
        <f>1+23+28+7+27+13+3</f>
        <v>102</v>
      </c>
      <c r="DW31" s="118">
        <f>0+29+17+6+27+13+4</f>
        <v>96</v>
      </c>
      <c r="DX31" s="118">
        <f>3+23+15+6+24+16+3</f>
        <v>90</v>
      </c>
      <c r="DY31" s="118">
        <f>0+29+14+5+24+22+8</f>
        <v>102</v>
      </c>
      <c r="DZ31" s="118">
        <f>0+28+25+11+19+15+9</f>
        <v>107</v>
      </c>
      <c r="EA31" s="118">
        <f>0+33+14+6+22+15+8</f>
        <v>98</v>
      </c>
      <c r="EB31" s="118">
        <f>0+24+24+17+17+13+4</f>
        <v>99</v>
      </c>
      <c r="EC31" s="64">
        <f t="shared" si="132"/>
        <v>1227</v>
      </c>
      <c r="ED31" s="58">
        <v>127</v>
      </c>
      <c r="EE31" s="58">
        <v>112</v>
      </c>
      <c r="EF31" s="58">
        <v>112</v>
      </c>
      <c r="EG31" s="58">
        <v>107</v>
      </c>
      <c r="EH31" s="58">
        <v>92</v>
      </c>
      <c r="EI31" s="58">
        <v>86</v>
      </c>
      <c r="EJ31" s="58">
        <v>87</v>
      </c>
      <c r="EK31" s="58">
        <v>106</v>
      </c>
      <c r="EL31" s="58">
        <v>100</v>
      </c>
      <c r="EM31" s="58">
        <v>103</v>
      </c>
      <c r="EN31" s="58">
        <v>81</v>
      </c>
      <c r="EO31" s="58">
        <v>121</v>
      </c>
      <c r="EP31" s="64">
        <f t="shared" si="133"/>
        <v>1234</v>
      </c>
      <c r="EQ31" s="58">
        <v>95</v>
      </c>
      <c r="ER31" s="58">
        <v>107</v>
      </c>
      <c r="ES31" s="58">
        <v>137</v>
      </c>
      <c r="ET31" s="58">
        <v>93</v>
      </c>
      <c r="EU31" s="58">
        <v>86</v>
      </c>
      <c r="EV31" s="58">
        <v>101</v>
      </c>
      <c r="EW31" s="58">
        <v>101</v>
      </c>
      <c r="EX31" s="58">
        <v>114</v>
      </c>
      <c r="EY31" s="58">
        <v>80</v>
      </c>
      <c r="EZ31" s="58">
        <v>108</v>
      </c>
      <c r="FA31" s="58">
        <v>93</v>
      </c>
      <c r="FB31" s="58">
        <v>127</v>
      </c>
      <c r="FC31" s="64">
        <f t="shared" si="134"/>
        <v>1242</v>
      </c>
      <c r="FD31" s="58">
        <v>138</v>
      </c>
      <c r="FE31" s="58">
        <v>94</v>
      </c>
      <c r="FF31" s="58">
        <v>240</v>
      </c>
      <c r="FG31" s="58">
        <v>123</v>
      </c>
      <c r="FH31" s="58">
        <v>123</v>
      </c>
      <c r="FI31" s="58">
        <v>119</v>
      </c>
      <c r="FJ31" s="58">
        <v>99</v>
      </c>
      <c r="FK31" s="58">
        <v>77</v>
      </c>
      <c r="FL31" s="58">
        <v>268</v>
      </c>
      <c r="FM31" s="58">
        <v>93</v>
      </c>
      <c r="FN31" s="58">
        <v>221</v>
      </c>
      <c r="FO31" s="58">
        <v>131</v>
      </c>
      <c r="FP31" s="64">
        <f t="shared" si="135"/>
        <v>1726</v>
      </c>
      <c r="FQ31" s="58">
        <v>107</v>
      </c>
      <c r="FR31" s="58">
        <v>129</v>
      </c>
      <c r="FS31" s="58">
        <v>149</v>
      </c>
      <c r="FT31" s="58">
        <v>98</v>
      </c>
      <c r="FU31" s="58">
        <v>111</v>
      </c>
      <c r="FV31" s="58">
        <v>117</v>
      </c>
      <c r="FW31" s="58">
        <v>111</v>
      </c>
      <c r="FX31" s="58">
        <v>114</v>
      </c>
      <c r="FY31" s="58">
        <v>85</v>
      </c>
      <c r="FZ31" s="58">
        <v>121</v>
      </c>
      <c r="GA31" s="58">
        <v>100</v>
      </c>
      <c r="GB31" s="58">
        <v>110</v>
      </c>
      <c r="GC31" s="64">
        <f t="shared" si="136"/>
        <v>1352</v>
      </c>
      <c r="GD31" s="58">
        <v>144</v>
      </c>
      <c r="GE31" s="58">
        <v>110</v>
      </c>
      <c r="GF31" s="58">
        <v>91</v>
      </c>
      <c r="GG31" s="58">
        <v>139</v>
      </c>
      <c r="GH31" s="58">
        <v>106</v>
      </c>
      <c r="GI31" s="58">
        <v>86</v>
      </c>
      <c r="GJ31" s="58">
        <v>119</v>
      </c>
      <c r="GK31" s="58">
        <v>118</v>
      </c>
      <c r="GL31" s="58">
        <v>128</v>
      </c>
      <c r="GM31" s="58">
        <v>120</v>
      </c>
      <c r="GN31" s="58">
        <v>114</v>
      </c>
      <c r="GO31" s="58">
        <v>139</v>
      </c>
      <c r="GP31" s="64">
        <f t="shared" si="137"/>
        <v>1414</v>
      </c>
      <c r="GQ31" s="58">
        <v>146</v>
      </c>
      <c r="GR31" s="58">
        <v>135</v>
      </c>
      <c r="GS31" s="58">
        <v>154</v>
      </c>
      <c r="GT31" s="58">
        <v>137</v>
      </c>
      <c r="GU31" s="58">
        <v>124</v>
      </c>
      <c r="GV31" s="58">
        <v>95</v>
      </c>
      <c r="GW31" s="58">
        <v>110</v>
      </c>
      <c r="GX31" s="58">
        <v>154</v>
      </c>
      <c r="GY31" s="58">
        <v>272</v>
      </c>
      <c r="GZ31" s="58">
        <v>117</v>
      </c>
      <c r="HA31" s="58">
        <v>130</v>
      </c>
      <c r="HB31" s="58">
        <v>131</v>
      </c>
      <c r="HC31" s="64">
        <f t="shared" si="138"/>
        <v>1705</v>
      </c>
      <c r="HD31" s="58">
        <v>128</v>
      </c>
      <c r="HE31" s="58">
        <v>145</v>
      </c>
      <c r="HF31" s="58">
        <v>137</v>
      </c>
      <c r="HG31" s="58">
        <v>138</v>
      </c>
      <c r="HH31" s="58">
        <v>121</v>
      </c>
      <c r="HI31" s="58">
        <v>115</v>
      </c>
      <c r="HJ31" s="58">
        <v>126</v>
      </c>
      <c r="HK31" s="58">
        <v>120</v>
      </c>
      <c r="HL31" s="58">
        <v>119</v>
      </c>
      <c r="HM31" s="58">
        <v>134</v>
      </c>
      <c r="HN31" s="58">
        <v>134</v>
      </c>
      <c r="HO31" s="58">
        <v>140</v>
      </c>
      <c r="HP31" s="64">
        <f t="shared" si="139"/>
        <v>1557</v>
      </c>
      <c r="HQ31" s="58">
        <v>158</v>
      </c>
      <c r="HR31" s="58">
        <v>158</v>
      </c>
      <c r="HS31" s="58">
        <v>159</v>
      </c>
      <c r="HT31" s="58">
        <v>128</v>
      </c>
      <c r="HU31" s="58">
        <v>90</v>
      </c>
      <c r="HV31" s="58">
        <v>129</v>
      </c>
      <c r="HW31" s="58">
        <v>117</v>
      </c>
      <c r="HX31" s="58">
        <v>127</v>
      </c>
      <c r="HY31" s="58">
        <v>113</v>
      </c>
      <c r="HZ31" s="58">
        <v>103</v>
      </c>
      <c r="IA31" s="58">
        <v>135</v>
      </c>
      <c r="IB31" s="58">
        <v>133</v>
      </c>
      <c r="IC31" s="64">
        <f t="shared" si="140"/>
        <v>1550</v>
      </c>
      <c r="ID31" s="58">
        <v>155</v>
      </c>
      <c r="IE31" s="58">
        <v>149</v>
      </c>
      <c r="IF31" s="58">
        <v>163</v>
      </c>
      <c r="IG31" s="58">
        <v>147</v>
      </c>
      <c r="IH31" s="58">
        <v>132</v>
      </c>
      <c r="II31" s="58">
        <v>121</v>
      </c>
      <c r="IJ31" s="58">
        <v>126</v>
      </c>
      <c r="IK31" s="58">
        <v>138</v>
      </c>
      <c r="IL31" s="58">
        <v>95</v>
      </c>
      <c r="IM31" s="58">
        <v>126</v>
      </c>
      <c r="IN31" s="58">
        <v>163</v>
      </c>
      <c r="IO31" s="58">
        <v>150</v>
      </c>
      <c r="IP31" s="64">
        <f t="shared" si="141"/>
        <v>1665</v>
      </c>
      <c r="IQ31" s="58">
        <v>143</v>
      </c>
      <c r="IR31" s="58">
        <v>98</v>
      </c>
      <c r="IS31" s="58">
        <v>150</v>
      </c>
      <c r="IT31" s="58">
        <v>138</v>
      </c>
      <c r="IU31" s="58">
        <v>155</v>
      </c>
      <c r="IV31" s="58">
        <v>125</v>
      </c>
      <c r="IW31" s="58">
        <v>134</v>
      </c>
      <c r="IX31" s="58">
        <v>93</v>
      </c>
      <c r="IY31" s="58">
        <v>104</v>
      </c>
      <c r="IZ31" s="58">
        <v>158</v>
      </c>
      <c r="JA31" s="58">
        <v>142</v>
      </c>
      <c r="JB31" s="58">
        <v>133</v>
      </c>
      <c r="JC31" s="64">
        <f t="shared" si="142"/>
        <v>1573</v>
      </c>
      <c r="JD31" s="58">
        <v>174</v>
      </c>
      <c r="JE31" s="58">
        <v>143</v>
      </c>
      <c r="JF31" s="58">
        <v>164</v>
      </c>
      <c r="JG31" s="58">
        <v>140</v>
      </c>
      <c r="JH31" s="58">
        <v>142</v>
      </c>
      <c r="JI31" s="58">
        <v>118</v>
      </c>
      <c r="JJ31" s="58">
        <v>149</v>
      </c>
      <c r="JK31" s="58">
        <v>103</v>
      </c>
      <c r="JL31" s="58">
        <v>104</v>
      </c>
      <c r="JM31" s="58">
        <v>184</v>
      </c>
      <c r="JN31" s="58">
        <v>115</v>
      </c>
      <c r="JO31" s="58">
        <v>141</v>
      </c>
      <c r="JP31" s="64">
        <f t="shared" si="143"/>
        <v>1677</v>
      </c>
      <c r="JQ31" s="58">
        <v>180</v>
      </c>
      <c r="JR31" s="58">
        <v>164</v>
      </c>
      <c r="JS31" s="58">
        <v>119</v>
      </c>
      <c r="JT31" s="58">
        <v>113</v>
      </c>
      <c r="JU31" s="58">
        <v>107</v>
      </c>
      <c r="JV31" s="58">
        <v>184</v>
      </c>
      <c r="JW31" s="58">
        <v>136</v>
      </c>
      <c r="JX31" s="58">
        <v>121</v>
      </c>
      <c r="JY31" s="58">
        <v>144</v>
      </c>
      <c r="JZ31" s="58">
        <v>144</v>
      </c>
      <c r="KA31" s="58">
        <v>138</v>
      </c>
      <c r="KB31" s="58">
        <v>178</v>
      </c>
      <c r="KC31" s="64">
        <f t="shared" si="144"/>
        <v>1728</v>
      </c>
      <c r="KD31" s="58">
        <v>118</v>
      </c>
      <c r="KE31" s="58">
        <v>235</v>
      </c>
      <c r="KF31" s="58">
        <v>321</v>
      </c>
      <c r="KG31" s="58">
        <v>239</v>
      </c>
      <c r="KH31" s="58">
        <v>199</v>
      </c>
      <c r="KI31" s="58">
        <v>166</v>
      </c>
      <c r="KJ31" s="58">
        <v>104</v>
      </c>
      <c r="KK31" s="58">
        <v>108</v>
      </c>
      <c r="KL31" s="58">
        <v>165</v>
      </c>
      <c r="KM31" s="58">
        <v>131</v>
      </c>
      <c r="KN31" s="58">
        <v>138</v>
      </c>
      <c r="KO31" s="58">
        <v>174</v>
      </c>
      <c r="KP31" s="64">
        <f t="shared" si="145"/>
        <v>2098</v>
      </c>
      <c r="KQ31" s="58">
        <v>191</v>
      </c>
      <c r="KR31" s="58">
        <v>200</v>
      </c>
      <c r="KS31" s="58">
        <v>234</v>
      </c>
      <c r="KT31" s="58">
        <v>173</v>
      </c>
      <c r="KU31" s="58">
        <v>123</v>
      </c>
      <c r="KV31" s="58">
        <v>80</v>
      </c>
      <c r="KW31" s="58">
        <v>72</v>
      </c>
      <c r="KX31" s="58">
        <v>162</v>
      </c>
      <c r="KY31" s="58">
        <v>178</v>
      </c>
      <c r="KZ31" s="58">
        <v>148</v>
      </c>
      <c r="LA31" s="58">
        <v>142</v>
      </c>
      <c r="LB31" s="58">
        <v>126</v>
      </c>
      <c r="LC31" s="64">
        <f t="shared" si="146"/>
        <v>1829</v>
      </c>
      <c r="LD31" s="58">
        <v>150</v>
      </c>
      <c r="LE31" s="58">
        <v>107</v>
      </c>
      <c r="LF31" s="58">
        <v>136</v>
      </c>
      <c r="LG31" s="58">
        <v>105</v>
      </c>
      <c r="LH31" s="58">
        <v>221</v>
      </c>
      <c r="LI31" s="58">
        <v>161</v>
      </c>
      <c r="LJ31" s="58">
        <v>129</v>
      </c>
      <c r="LK31" s="58">
        <v>151</v>
      </c>
      <c r="LL31" s="58">
        <v>108</v>
      </c>
      <c r="LM31" s="58">
        <v>117</v>
      </c>
      <c r="LN31" s="58">
        <v>137</v>
      </c>
      <c r="LO31" s="58">
        <v>133</v>
      </c>
      <c r="LP31" s="64">
        <f t="shared" si="147"/>
        <v>1655</v>
      </c>
      <c r="LQ31" s="58">
        <v>194</v>
      </c>
      <c r="LR31" s="58">
        <v>145</v>
      </c>
      <c r="LS31" s="58">
        <v>196</v>
      </c>
      <c r="LT31" s="58">
        <v>169</v>
      </c>
      <c r="LU31" s="58">
        <v>186</v>
      </c>
      <c r="LV31" s="58">
        <v>144</v>
      </c>
      <c r="LW31" s="58">
        <v>135</v>
      </c>
      <c r="LX31" s="58">
        <v>150</v>
      </c>
      <c r="LY31" s="58">
        <v>95</v>
      </c>
      <c r="LZ31" s="58">
        <v>6</v>
      </c>
      <c r="MA31" s="58">
        <v>9</v>
      </c>
      <c r="MB31" s="58">
        <v>361</v>
      </c>
      <c r="MC31" s="64">
        <f t="shared" si="148"/>
        <v>1790</v>
      </c>
      <c r="MD31" s="58">
        <v>669</v>
      </c>
      <c r="ME31" s="58">
        <v>932</v>
      </c>
      <c r="MF31" s="58">
        <v>526</v>
      </c>
      <c r="MG31" s="58">
        <v>337</v>
      </c>
      <c r="MH31" s="58">
        <v>214</v>
      </c>
      <c r="MI31" s="58">
        <v>155</v>
      </c>
      <c r="MJ31" s="58">
        <v>211</v>
      </c>
      <c r="MK31" s="58"/>
      <c r="ML31" s="58"/>
      <c r="MM31" s="58"/>
      <c r="MN31" s="58"/>
      <c r="MO31" s="58"/>
      <c r="MP31" s="64">
        <f t="shared" si="149"/>
        <v>3044</v>
      </c>
    </row>
    <row r="32" spans="1:354" ht="13.5" thickBot="1" x14ac:dyDescent="0.3">
      <c r="A32" s="195"/>
      <c r="B32" s="197"/>
      <c r="C32" s="108" t="s">
        <v>122</v>
      </c>
      <c r="D32" s="58">
        <v>130</v>
      </c>
      <c r="E32" s="58">
        <v>171</v>
      </c>
      <c r="F32" s="58">
        <v>188</v>
      </c>
      <c r="G32" s="58">
        <v>60</v>
      </c>
      <c r="H32" s="58">
        <v>155</v>
      </c>
      <c r="I32" s="58">
        <v>202</v>
      </c>
      <c r="J32" s="58">
        <v>160</v>
      </c>
      <c r="K32" s="58">
        <v>151</v>
      </c>
      <c r="L32" s="58">
        <v>168</v>
      </c>
      <c r="M32" s="58">
        <v>145</v>
      </c>
      <c r="N32" s="58">
        <v>156</v>
      </c>
      <c r="O32" s="58">
        <v>174</v>
      </c>
      <c r="P32" s="63">
        <f t="shared" si="87"/>
        <v>1860</v>
      </c>
      <c r="Q32" s="58">
        <v>156</v>
      </c>
      <c r="R32" s="58">
        <v>175</v>
      </c>
      <c r="S32" s="58">
        <v>186</v>
      </c>
      <c r="T32" s="58">
        <v>164</v>
      </c>
      <c r="U32" s="58">
        <v>521</v>
      </c>
      <c r="V32" s="58">
        <v>141</v>
      </c>
      <c r="W32" s="58">
        <v>119</v>
      </c>
      <c r="X32" s="58">
        <v>159</v>
      </c>
      <c r="Y32" s="58">
        <v>132</v>
      </c>
      <c r="Z32" s="58">
        <v>153</v>
      </c>
      <c r="AA32" s="58">
        <v>150</v>
      </c>
      <c r="AB32" s="58">
        <v>110</v>
      </c>
      <c r="AC32" s="63">
        <f t="shared" si="88"/>
        <v>2166</v>
      </c>
      <c r="AD32" s="58">
        <v>183</v>
      </c>
      <c r="AE32" s="58">
        <v>112</v>
      </c>
      <c r="AF32" s="58">
        <v>108</v>
      </c>
      <c r="AG32" s="58">
        <v>76</v>
      </c>
      <c r="AH32" s="58">
        <v>101</v>
      </c>
      <c r="AI32" s="58">
        <v>117</v>
      </c>
      <c r="AJ32" s="58">
        <v>87</v>
      </c>
      <c r="AK32" s="58">
        <v>94</v>
      </c>
      <c r="AL32" s="58">
        <v>89</v>
      </c>
      <c r="AM32" s="58">
        <v>113</v>
      </c>
      <c r="AN32" s="58">
        <v>59</v>
      </c>
      <c r="AO32" s="58">
        <v>77</v>
      </c>
      <c r="AP32" s="64">
        <f t="shared" si="128"/>
        <v>1216</v>
      </c>
      <c r="AQ32" s="58">
        <v>75</v>
      </c>
      <c r="AR32" s="58">
        <v>55</v>
      </c>
      <c r="AS32" s="58">
        <v>40</v>
      </c>
      <c r="AT32" s="58">
        <v>70</v>
      </c>
      <c r="AU32" s="58">
        <v>59</v>
      </c>
      <c r="AV32" s="58">
        <v>40</v>
      </c>
      <c r="AW32" s="58">
        <v>53</v>
      </c>
      <c r="AX32" s="58">
        <v>71</v>
      </c>
      <c r="AY32" s="58">
        <v>62</v>
      </c>
      <c r="AZ32" s="58">
        <v>62</v>
      </c>
      <c r="BA32" s="58">
        <v>50</v>
      </c>
      <c r="BB32" s="58">
        <v>61</v>
      </c>
      <c r="BC32" s="64">
        <f t="shared" si="129"/>
        <v>698</v>
      </c>
      <c r="BD32" s="58">
        <v>77</v>
      </c>
      <c r="BE32" s="58">
        <v>35</v>
      </c>
      <c r="BF32" s="58">
        <v>72</v>
      </c>
      <c r="BG32" s="58">
        <v>59</v>
      </c>
      <c r="BH32" s="58">
        <v>55</v>
      </c>
      <c r="BI32" s="58">
        <v>69</v>
      </c>
      <c r="BJ32" s="58">
        <v>58</v>
      </c>
      <c r="BK32" s="58">
        <v>58</v>
      </c>
      <c r="BL32" s="58">
        <v>60</v>
      </c>
      <c r="BM32" s="58">
        <v>57</v>
      </c>
      <c r="BN32" s="58">
        <v>42</v>
      </c>
      <c r="BO32" s="58">
        <v>85</v>
      </c>
      <c r="BP32" s="63">
        <f t="shared" si="91"/>
        <v>727</v>
      </c>
      <c r="BQ32" s="58">
        <v>78</v>
      </c>
      <c r="BR32" s="58">
        <v>46</v>
      </c>
      <c r="BS32" s="58">
        <v>80</v>
      </c>
      <c r="BT32" s="58">
        <v>69</v>
      </c>
      <c r="BU32" s="58">
        <v>50</v>
      </c>
      <c r="BV32" s="58">
        <v>75</v>
      </c>
      <c r="BW32" s="58">
        <v>47</v>
      </c>
      <c r="BX32" s="58">
        <v>54</v>
      </c>
      <c r="BY32" s="58">
        <v>75</v>
      </c>
      <c r="BZ32" s="58">
        <v>50</v>
      </c>
      <c r="CA32" s="58">
        <v>55</v>
      </c>
      <c r="CB32" s="58">
        <v>61</v>
      </c>
      <c r="CC32" s="64">
        <f t="shared" si="92"/>
        <v>740</v>
      </c>
      <c r="CD32" s="58">
        <v>66</v>
      </c>
      <c r="CE32" s="58">
        <v>61</v>
      </c>
      <c r="CF32" s="58">
        <v>50</v>
      </c>
      <c r="CG32" s="58">
        <v>53</v>
      </c>
      <c r="CH32" s="58">
        <v>50</v>
      </c>
      <c r="CI32" s="58">
        <v>39</v>
      </c>
      <c r="CJ32" s="58">
        <v>61</v>
      </c>
      <c r="CK32" s="58">
        <v>55</v>
      </c>
      <c r="CL32" s="58">
        <v>43</v>
      </c>
      <c r="CM32" s="58">
        <v>41</v>
      </c>
      <c r="CN32" s="58">
        <v>40</v>
      </c>
      <c r="CO32" s="58">
        <v>59</v>
      </c>
      <c r="CP32" s="64">
        <f t="shared" si="93"/>
        <v>618</v>
      </c>
      <c r="CQ32" s="58">
        <v>56</v>
      </c>
      <c r="CR32" s="58">
        <v>67</v>
      </c>
      <c r="CS32" s="58">
        <v>68</v>
      </c>
      <c r="CT32" s="58">
        <v>53</v>
      </c>
      <c r="CU32" s="58">
        <v>61</v>
      </c>
      <c r="CV32" s="58">
        <v>43</v>
      </c>
      <c r="CW32" s="58">
        <v>31</v>
      </c>
      <c r="CX32" s="58">
        <v>60</v>
      </c>
      <c r="CY32" s="58">
        <v>64</v>
      </c>
      <c r="CZ32" s="58">
        <v>53</v>
      </c>
      <c r="DA32" s="58">
        <v>155</v>
      </c>
      <c r="DB32" s="58">
        <v>163</v>
      </c>
      <c r="DC32" s="64">
        <f t="shared" si="130"/>
        <v>874</v>
      </c>
      <c r="DD32" s="58">
        <v>215</v>
      </c>
      <c r="DE32" s="58">
        <v>144</v>
      </c>
      <c r="DF32" s="58">
        <v>143</v>
      </c>
      <c r="DG32" s="58">
        <v>158</v>
      </c>
      <c r="DH32" s="58">
        <v>147</v>
      </c>
      <c r="DI32" s="58">
        <v>127</v>
      </c>
      <c r="DJ32" s="58">
        <v>148</v>
      </c>
      <c r="DK32" s="58">
        <v>182</v>
      </c>
      <c r="DL32" s="58">
        <v>144</v>
      </c>
      <c r="DM32" s="58">
        <v>146</v>
      </c>
      <c r="DN32" s="58">
        <v>146</v>
      </c>
      <c r="DO32" s="58">
        <v>115</v>
      </c>
      <c r="DP32" s="64">
        <f t="shared" si="131"/>
        <v>1815</v>
      </c>
      <c r="DQ32" s="119">
        <f>0+55+11+11+28+14+12+15+4+26+4</f>
        <v>180</v>
      </c>
      <c r="DR32" s="120">
        <f>1+45+11+10+21+8+7+12+14+14+4</f>
        <v>147</v>
      </c>
      <c r="DS32" s="120">
        <f>1+47+19+10+20+9+8+18+14+26+7</f>
        <v>179</v>
      </c>
      <c r="DT32" s="120">
        <f>2+50+15+13+19+13+9+8+12+21+7</f>
        <v>169</v>
      </c>
      <c r="DU32" s="120">
        <f>3+47+9+9+17+10+5+10+13+18+3</f>
        <v>144</v>
      </c>
      <c r="DV32" s="120">
        <f>1+42+9+5+19+10+7+11+6+18+5</f>
        <v>133</v>
      </c>
      <c r="DW32" s="120">
        <f>2+38+10+4+25+8+11+16+9+9+4</f>
        <v>136</v>
      </c>
      <c r="DX32" s="120">
        <f>0+51+8+9+18+6+10+12+5+16+7</f>
        <v>142</v>
      </c>
      <c r="DY32" s="120">
        <f>0+47+16+5+25+8+8+23+13+14+5</f>
        <v>164</v>
      </c>
      <c r="DZ32" s="120">
        <f>0+56+14+7+19+13+17+21+8+26+5</f>
        <v>186</v>
      </c>
      <c r="EA32" s="120">
        <f>1+45+9+13+24+9+11+15+13+10+3</f>
        <v>153</v>
      </c>
      <c r="EB32" s="120">
        <f>1+44+9+8+29+7+6+7+7+16+4</f>
        <v>138</v>
      </c>
      <c r="EC32" s="64">
        <f t="shared" si="132"/>
        <v>1871</v>
      </c>
      <c r="ED32" s="58">
        <v>171</v>
      </c>
      <c r="EE32" s="58">
        <v>148</v>
      </c>
      <c r="EF32" s="58">
        <v>177</v>
      </c>
      <c r="EG32" s="58">
        <v>198</v>
      </c>
      <c r="EH32" s="58">
        <v>143</v>
      </c>
      <c r="EI32" s="58">
        <v>147</v>
      </c>
      <c r="EJ32" s="58">
        <v>183</v>
      </c>
      <c r="EK32" s="58">
        <v>160</v>
      </c>
      <c r="EL32" s="58">
        <v>167</v>
      </c>
      <c r="EM32" s="58">
        <v>159</v>
      </c>
      <c r="EN32" s="58">
        <v>159</v>
      </c>
      <c r="EO32" s="58">
        <v>178</v>
      </c>
      <c r="EP32" s="64">
        <f t="shared" si="133"/>
        <v>1990</v>
      </c>
      <c r="EQ32" s="58">
        <v>136</v>
      </c>
      <c r="ER32" s="58">
        <v>147</v>
      </c>
      <c r="ES32" s="58">
        <v>179</v>
      </c>
      <c r="ET32" s="58">
        <v>168</v>
      </c>
      <c r="EU32" s="58">
        <v>167</v>
      </c>
      <c r="EV32" s="58">
        <v>162</v>
      </c>
      <c r="EW32" s="58">
        <v>156</v>
      </c>
      <c r="EX32" s="58">
        <v>169</v>
      </c>
      <c r="EY32" s="58">
        <v>157</v>
      </c>
      <c r="EZ32" s="58">
        <v>196</v>
      </c>
      <c r="FA32" s="58">
        <v>177</v>
      </c>
      <c r="FB32" s="58">
        <v>213</v>
      </c>
      <c r="FC32" s="64">
        <f t="shared" si="134"/>
        <v>2027</v>
      </c>
      <c r="FD32" s="58">
        <v>191</v>
      </c>
      <c r="FE32" s="58">
        <v>177</v>
      </c>
      <c r="FF32" s="58">
        <v>182</v>
      </c>
      <c r="FG32" s="58">
        <v>165</v>
      </c>
      <c r="FH32" s="58">
        <v>179</v>
      </c>
      <c r="FI32" s="58">
        <v>177</v>
      </c>
      <c r="FJ32" s="58">
        <v>164</v>
      </c>
      <c r="FK32" s="58">
        <v>152</v>
      </c>
      <c r="FL32" s="58">
        <v>176</v>
      </c>
      <c r="FM32" s="58">
        <v>196</v>
      </c>
      <c r="FN32" s="58">
        <v>163</v>
      </c>
      <c r="FO32" s="58">
        <v>205</v>
      </c>
      <c r="FP32" s="64">
        <f t="shared" si="135"/>
        <v>2127</v>
      </c>
      <c r="FQ32" s="58">
        <v>205</v>
      </c>
      <c r="FR32" s="58">
        <v>196</v>
      </c>
      <c r="FS32" s="58">
        <v>204</v>
      </c>
      <c r="FT32" s="58">
        <v>176</v>
      </c>
      <c r="FU32" s="58">
        <v>186</v>
      </c>
      <c r="FV32" s="58">
        <v>143</v>
      </c>
      <c r="FW32" s="58">
        <v>161</v>
      </c>
      <c r="FX32" s="58">
        <v>168</v>
      </c>
      <c r="FY32" s="58">
        <v>189</v>
      </c>
      <c r="FZ32" s="58">
        <v>183</v>
      </c>
      <c r="GA32" s="58">
        <v>160</v>
      </c>
      <c r="GB32" s="58">
        <v>186</v>
      </c>
      <c r="GC32" s="64">
        <f t="shared" si="136"/>
        <v>2157</v>
      </c>
      <c r="GD32" s="58">
        <v>156</v>
      </c>
      <c r="GE32" s="58">
        <v>181</v>
      </c>
      <c r="GF32" s="58">
        <v>187</v>
      </c>
      <c r="GG32" s="58">
        <v>214</v>
      </c>
      <c r="GH32" s="58">
        <v>154</v>
      </c>
      <c r="GI32" s="58">
        <v>227</v>
      </c>
      <c r="GJ32" s="58">
        <v>199</v>
      </c>
      <c r="GK32" s="58">
        <v>162</v>
      </c>
      <c r="GL32" s="58">
        <v>189</v>
      </c>
      <c r="GM32" s="58">
        <v>201</v>
      </c>
      <c r="GN32" s="58">
        <v>199</v>
      </c>
      <c r="GO32" s="58">
        <v>176</v>
      </c>
      <c r="GP32" s="64">
        <f t="shared" si="137"/>
        <v>2245</v>
      </c>
      <c r="GQ32" s="58">
        <v>234</v>
      </c>
      <c r="GR32" s="58">
        <v>193</v>
      </c>
      <c r="GS32" s="58">
        <v>263</v>
      </c>
      <c r="GT32" s="58">
        <v>200</v>
      </c>
      <c r="GU32" s="58">
        <v>167</v>
      </c>
      <c r="GV32" s="58">
        <v>231</v>
      </c>
      <c r="GW32" s="58">
        <v>141</v>
      </c>
      <c r="GX32" s="58">
        <v>187</v>
      </c>
      <c r="GY32" s="58">
        <v>160</v>
      </c>
      <c r="GZ32" s="58">
        <v>163</v>
      </c>
      <c r="HA32" s="58">
        <v>206</v>
      </c>
      <c r="HB32" s="58">
        <v>225</v>
      </c>
      <c r="HC32" s="64">
        <f t="shared" si="138"/>
        <v>2370</v>
      </c>
      <c r="HD32" s="58">
        <v>152</v>
      </c>
      <c r="HE32" s="58">
        <v>182</v>
      </c>
      <c r="HF32" s="58">
        <v>216</v>
      </c>
      <c r="HG32" s="58">
        <v>185</v>
      </c>
      <c r="HH32" s="58">
        <v>177</v>
      </c>
      <c r="HI32" s="58">
        <v>176</v>
      </c>
      <c r="HJ32" s="58">
        <v>186</v>
      </c>
      <c r="HK32" s="58">
        <v>194</v>
      </c>
      <c r="HL32" s="58">
        <v>168</v>
      </c>
      <c r="HM32" s="58">
        <v>221</v>
      </c>
      <c r="HN32" s="58">
        <v>194</v>
      </c>
      <c r="HO32" s="58">
        <v>205</v>
      </c>
      <c r="HP32" s="64">
        <f t="shared" si="139"/>
        <v>2256</v>
      </c>
      <c r="HQ32" s="58">
        <v>213</v>
      </c>
      <c r="HR32" s="58">
        <v>226</v>
      </c>
      <c r="HS32" s="58">
        <v>212</v>
      </c>
      <c r="HT32" s="58">
        <v>206</v>
      </c>
      <c r="HU32" s="58">
        <v>153</v>
      </c>
      <c r="HV32" s="58">
        <v>188</v>
      </c>
      <c r="HW32" s="58">
        <v>181</v>
      </c>
      <c r="HX32" s="58">
        <v>199</v>
      </c>
      <c r="HY32" s="58">
        <v>194</v>
      </c>
      <c r="HZ32" s="58">
        <v>227</v>
      </c>
      <c r="IA32" s="58">
        <v>220</v>
      </c>
      <c r="IB32" s="58">
        <v>199</v>
      </c>
      <c r="IC32" s="64">
        <f t="shared" si="140"/>
        <v>2418</v>
      </c>
      <c r="ID32" s="58">
        <v>257</v>
      </c>
      <c r="IE32" s="58">
        <v>258</v>
      </c>
      <c r="IF32" s="58">
        <v>239</v>
      </c>
      <c r="IG32" s="58">
        <v>206</v>
      </c>
      <c r="IH32" s="58">
        <v>196</v>
      </c>
      <c r="II32" s="58">
        <v>18</v>
      </c>
      <c r="IJ32" s="58">
        <v>258</v>
      </c>
      <c r="IK32" s="58">
        <v>212</v>
      </c>
      <c r="IL32" s="58">
        <v>154</v>
      </c>
      <c r="IM32" s="58">
        <v>231</v>
      </c>
      <c r="IN32" s="58">
        <v>197</v>
      </c>
      <c r="IO32" s="58">
        <v>189</v>
      </c>
      <c r="IP32" s="64">
        <f t="shared" si="141"/>
        <v>2415</v>
      </c>
      <c r="IQ32" s="58">
        <v>350</v>
      </c>
      <c r="IR32" s="58">
        <v>243</v>
      </c>
      <c r="IS32" s="58">
        <v>191</v>
      </c>
      <c r="IT32" s="58">
        <v>201</v>
      </c>
      <c r="IU32" s="58">
        <v>166</v>
      </c>
      <c r="IV32" s="58">
        <v>181</v>
      </c>
      <c r="IW32" s="58">
        <v>190</v>
      </c>
      <c r="IX32" s="58">
        <v>160</v>
      </c>
      <c r="IY32" s="58">
        <v>180</v>
      </c>
      <c r="IZ32" s="58">
        <v>210</v>
      </c>
      <c r="JA32" s="58">
        <v>223</v>
      </c>
      <c r="JB32" s="58">
        <v>188</v>
      </c>
      <c r="JC32" s="64">
        <f t="shared" si="142"/>
        <v>2483</v>
      </c>
      <c r="JD32" s="23">
        <v>218</v>
      </c>
      <c r="JE32" s="23">
        <v>244</v>
      </c>
      <c r="JF32" s="23">
        <v>238</v>
      </c>
      <c r="JG32" s="23">
        <v>202</v>
      </c>
      <c r="JH32" s="23">
        <v>189</v>
      </c>
      <c r="JI32" s="23">
        <v>203</v>
      </c>
      <c r="JJ32" s="23">
        <v>239</v>
      </c>
      <c r="JK32" s="23">
        <v>148</v>
      </c>
      <c r="JL32" s="23">
        <v>192</v>
      </c>
      <c r="JM32" s="23">
        <v>159</v>
      </c>
      <c r="JN32" s="23">
        <v>177</v>
      </c>
      <c r="JO32" s="23">
        <v>188</v>
      </c>
      <c r="JP32" s="64">
        <f t="shared" si="143"/>
        <v>2397</v>
      </c>
      <c r="JQ32" s="23">
        <v>247</v>
      </c>
      <c r="JR32" s="23">
        <v>193</v>
      </c>
      <c r="JS32" s="23">
        <v>210</v>
      </c>
      <c r="JT32" s="23">
        <v>157</v>
      </c>
      <c r="JU32" s="23">
        <v>185</v>
      </c>
      <c r="JV32" s="23">
        <v>255</v>
      </c>
      <c r="JW32" s="23">
        <v>199</v>
      </c>
      <c r="JX32" s="23">
        <v>188</v>
      </c>
      <c r="JY32" s="23">
        <v>236</v>
      </c>
      <c r="JZ32" s="23">
        <v>221</v>
      </c>
      <c r="KA32" s="23">
        <v>314</v>
      </c>
      <c r="KB32" s="23">
        <v>447</v>
      </c>
      <c r="KC32" s="64">
        <f t="shared" si="144"/>
        <v>2852</v>
      </c>
      <c r="KD32" s="23">
        <v>230</v>
      </c>
      <c r="KE32" s="23">
        <v>379</v>
      </c>
      <c r="KF32" s="23">
        <v>528</v>
      </c>
      <c r="KG32" s="23">
        <v>405</v>
      </c>
      <c r="KH32" s="23">
        <v>312</v>
      </c>
      <c r="KI32" s="23">
        <v>233</v>
      </c>
      <c r="KJ32" s="23">
        <v>186</v>
      </c>
      <c r="KK32" s="23">
        <v>252</v>
      </c>
      <c r="KL32" s="23">
        <v>247</v>
      </c>
      <c r="KM32" s="23">
        <v>212</v>
      </c>
      <c r="KN32" s="23">
        <v>264</v>
      </c>
      <c r="KO32" s="23">
        <v>264</v>
      </c>
      <c r="KP32" s="64">
        <f t="shared" si="145"/>
        <v>3512</v>
      </c>
      <c r="KQ32" s="23">
        <v>275</v>
      </c>
      <c r="KR32" s="23">
        <v>299</v>
      </c>
      <c r="KS32" s="23">
        <v>310</v>
      </c>
      <c r="KT32" s="23">
        <v>210</v>
      </c>
      <c r="KU32" s="23">
        <v>199</v>
      </c>
      <c r="KV32" s="23">
        <v>97</v>
      </c>
      <c r="KW32" s="23">
        <v>41</v>
      </c>
      <c r="KX32" s="23">
        <v>286</v>
      </c>
      <c r="KY32" s="23">
        <v>235</v>
      </c>
      <c r="KZ32" s="23">
        <v>214</v>
      </c>
      <c r="LA32" s="23">
        <v>244</v>
      </c>
      <c r="LB32" s="23">
        <v>188</v>
      </c>
      <c r="LC32" s="64">
        <f t="shared" si="146"/>
        <v>2598</v>
      </c>
      <c r="LD32" s="23">
        <v>183</v>
      </c>
      <c r="LE32" s="23">
        <v>112</v>
      </c>
      <c r="LF32" s="23">
        <v>194</v>
      </c>
      <c r="LG32" s="23">
        <v>149</v>
      </c>
      <c r="LH32" s="23">
        <v>285</v>
      </c>
      <c r="LI32" s="23">
        <v>150</v>
      </c>
      <c r="LJ32" s="23">
        <v>168</v>
      </c>
      <c r="LK32" s="23">
        <v>239</v>
      </c>
      <c r="LL32" s="23">
        <v>194</v>
      </c>
      <c r="LM32" s="23">
        <v>213</v>
      </c>
      <c r="LN32" s="23">
        <v>234</v>
      </c>
      <c r="LO32" s="23">
        <v>193</v>
      </c>
      <c r="LP32" s="64">
        <f t="shared" si="147"/>
        <v>2314</v>
      </c>
      <c r="LQ32" s="23">
        <v>226</v>
      </c>
      <c r="LR32" s="23">
        <v>162</v>
      </c>
      <c r="LS32" s="23">
        <v>255</v>
      </c>
      <c r="LT32" s="23">
        <v>181</v>
      </c>
      <c r="LU32" s="23">
        <v>250</v>
      </c>
      <c r="LV32" s="23">
        <v>189</v>
      </c>
      <c r="LW32" s="23">
        <v>227</v>
      </c>
      <c r="LX32" s="23">
        <v>207</v>
      </c>
      <c r="LY32" s="23">
        <v>147</v>
      </c>
      <c r="LZ32" s="23">
        <v>100</v>
      </c>
      <c r="MA32" s="23">
        <v>128</v>
      </c>
      <c r="MB32" s="23">
        <v>506</v>
      </c>
      <c r="MC32" s="64">
        <f t="shared" si="148"/>
        <v>2578</v>
      </c>
      <c r="MD32" s="23">
        <v>389</v>
      </c>
      <c r="ME32" s="23">
        <v>457</v>
      </c>
      <c r="MF32" s="23">
        <v>336</v>
      </c>
      <c r="MG32" s="23">
        <v>284</v>
      </c>
      <c r="MH32" s="23">
        <v>225</v>
      </c>
      <c r="MI32" s="23">
        <v>218</v>
      </c>
      <c r="MJ32" s="23">
        <v>230</v>
      </c>
      <c r="MK32" s="23"/>
      <c r="ML32" s="23"/>
      <c r="MM32" s="23"/>
      <c r="MN32" s="23"/>
      <c r="MO32" s="23"/>
      <c r="MP32" s="64">
        <f t="shared" si="149"/>
        <v>2139</v>
      </c>
    </row>
    <row r="33" spans="1:354" ht="34.5" thickBot="1" x14ac:dyDescent="0.3">
      <c r="A33" s="195"/>
      <c r="B33" s="199"/>
      <c r="C33" s="14" t="s">
        <v>42</v>
      </c>
      <c r="D33" s="79">
        <f>SUM(D27:D32)</f>
        <v>844</v>
      </c>
      <c r="E33" s="79">
        <f t="shared" ref="E33:O33" si="150">SUM(E27:E32)</f>
        <v>949</v>
      </c>
      <c r="F33" s="79">
        <f t="shared" si="150"/>
        <v>966</v>
      </c>
      <c r="G33" s="79">
        <f t="shared" si="150"/>
        <v>815</v>
      </c>
      <c r="H33" s="79">
        <f t="shared" si="150"/>
        <v>922</v>
      </c>
      <c r="I33" s="79">
        <f t="shared" si="150"/>
        <v>894</v>
      </c>
      <c r="J33" s="79">
        <f t="shared" si="150"/>
        <v>810</v>
      </c>
      <c r="K33" s="79">
        <f t="shared" si="150"/>
        <v>853</v>
      </c>
      <c r="L33" s="79">
        <f t="shared" si="150"/>
        <v>1274</v>
      </c>
      <c r="M33" s="79">
        <f t="shared" si="150"/>
        <v>938</v>
      </c>
      <c r="N33" s="79">
        <f t="shared" si="150"/>
        <v>834</v>
      </c>
      <c r="O33" s="79">
        <f t="shared" si="150"/>
        <v>1065</v>
      </c>
      <c r="P33" s="77">
        <f>SUM(P27:P32)</f>
        <v>11164</v>
      </c>
      <c r="Q33" s="79">
        <f>SUM(Q27:Q32)</f>
        <v>1003</v>
      </c>
      <c r="R33" s="79">
        <f t="shared" ref="R33:AB33" si="151">SUM(R27:R32)</f>
        <v>1091</v>
      </c>
      <c r="S33" s="79">
        <f t="shared" si="151"/>
        <v>978</v>
      </c>
      <c r="T33" s="79">
        <f t="shared" si="151"/>
        <v>915</v>
      </c>
      <c r="U33" s="79">
        <f t="shared" si="151"/>
        <v>1303</v>
      </c>
      <c r="V33" s="79">
        <f t="shared" si="151"/>
        <v>854</v>
      </c>
      <c r="W33" s="79">
        <f t="shared" si="151"/>
        <v>841</v>
      </c>
      <c r="X33" s="79">
        <f t="shared" si="151"/>
        <v>844</v>
      </c>
      <c r="Y33" s="79">
        <f t="shared" si="151"/>
        <v>834</v>
      </c>
      <c r="Z33" s="79">
        <f t="shared" si="151"/>
        <v>958</v>
      </c>
      <c r="AA33" s="79">
        <f t="shared" si="151"/>
        <v>858</v>
      </c>
      <c r="AB33" s="79">
        <f t="shared" si="151"/>
        <v>715</v>
      </c>
      <c r="AC33" s="77">
        <f>SUM(AC27:AC32)</f>
        <v>11194</v>
      </c>
      <c r="AD33" s="79">
        <f>SUM(AD27:AD32)</f>
        <v>1171</v>
      </c>
      <c r="AE33" s="79">
        <f t="shared" ref="AE33:CP33" si="152">SUM(AE27:AE32)</f>
        <v>805</v>
      </c>
      <c r="AF33" s="79">
        <f t="shared" si="152"/>
        <v>851</v>
      </c>
      <c r="AG33" s="79">
        <f t="shared" si="152"/>
        <v>744</v>
      </c>
      <c r="AH33" s="79">
        <f t="shared" si="152"/>
        <v>903</v>
      </c>
      <c r="AI33" s="79">
        <f t="shared" si="152"/>
        <v>755</v>
      </c>
      <c r="AJ33" s="79">
        <f t="shared" si="152"/>
        <v>748</v>
      </c>
      <c r="AK33" s="79">
        <f t="shared" si="152"/>
        <v>769</v>
      </c>
      <c r="AL33" s="79">
        <f t="shared" si="152"/>
        <v>771</v>
      </c>
      <c r="AM33" s="79">
        <f t="shared" si="152"/>
        <v>826</v>
      </c>
      <c r="AN33" s="79">
        <f t="shared" si="152"/>
        <v>768</v>
      </c>
      <c r="AO33" s="79">
        <f t="shared" si="152"/>
        <v>748</v>
      </c>
      <c r="AP33" s="113">
        <f t="shared" si="152"/>
        <v>9859</v>
      </c>
      <c r="AQ33" s="79">
        <f t="shared" si="152"/>
        <v>923</v>
      </c>
      <c r="AR33" s="79">
        <f t="shared" si="152"/>
        <v>779</v>
      </c>
      <c r="AS33" s="79">
        <f t="shared" si="152"/>
        <v>764</v>
      </c>
      <c r="AT33" s="79">
        <f t="shared" si="152"/>
        <v>904</v>
      </c>
      <c r="AU33" s="79">
        <f t="shared" si="152"/>
        <v>789</v>
      </c>
      <c r="AV33" s="79">
        <f t="shared" si="152"/>
        <v>725</v>
      </c>
      <c r="AW33" s="79">
        <f t="shared" si="152"/>
        <v>707</v>
      </c>
      <c r="AX33" s="79">
        <f t="shared" si="152"/>
        <v>800</v>
      </c>
      <c r="AY33" s="79">
        <f t="shared" si="152"/>
        <v>829</v>
      </c>
      <c r="AZ33" s="79">
        <f t="shared" si="152"/>
        <v>804</v>
      </c>
      <c r="BA33" s="79">
        <f t="shared" si="152"/>
        <v>730</v>
      </c>
      <c r="BB33" s="79">
        <f t="shared" si="152"/>
        <v>859</v>
      </c>
      <c r="BC33" s="113">
        <f t="shared" si="152"/>
        <v>9613</v>
      </c>
      <c r="BD33" s="79">
        <f t="shared" si="152"/>
        <v>905</v>
      </c>
      <c r="BE33" s="79">
        <f t="shared" si="152"/>
        <v>663</v>
      </c>
      <c r="BF33" s="79">
        <f t="shared" si="152"/>
        <v>970</v>
      </c>
      <c r="BG33" s="79">
        <f t="shared" si="152"/>
        <v>788</v>
      </c>
      <c r="BH33" s="79">
        <f t="shared" si="152"/>
        <v>837</v>
      </c>
      <c r="BI33" s="79">
        <f t="shared" si="152"/>
        <v>711</v>
      </c>
      <c r="BJ33" s="79">
        <f t="shared" si="152"/>
        <v>792</v>
      </c>
      <c r="BK33" s="79">
        <f t="shared" si="152"/>
        <v>660</v>
      </c>
      <c r="BL33" s="79">
        <f t="shared" si="152"/>
        <v>714</v>
      </c>
      <c r="BM33" s="79">
        <f t="shared" si="152"/>
        <v>795</v>
      </c>
      <c r="BN33" s="79">
        <f t="shared" si="152"/>
        <v>678</v>
      </c>
      <c r="BO33" s="79">
        <f t="shared" si="152"/>
        <v>954</v>
      </c>
      <c r="BP33" s="79">
        <f t="shared" si="152"/>
        <v>9467</v>
      </c>
      <c r="BQ33" s="79">
        <f t="shared" si="152"/>
        <v>1047</v>
      </c>
      <c r="BR33" s="79">
        <f t="shared" si="152"/>
        <v>798</v>
      </c>
      <c r="BS33" s="79">
        <f t="shared" si="152"/>
        <v>952</v>
      </c>
      <c r="BT33" s="79">
        <f t="shared" si="152"/>
        <v>759</v>
      </c>
      <c r="BU33" s="79">
        <f t="shared" si="152"/>
        <v>692</v>
      </c>
      <c r="BV33" s="79">
        <f t="shared" si="152"/>
        <v>764</v>
      </c>
      <c r="BW33" s="79">
        <f t="shared" si="152"/>
        <v>780</v>
      </c>
      <c r="BX33" s="79">
        <f t="shared" si="152"/>
        <v>799</v>
      </c>
      <c r="BY33" s="79">
        <f t="shared" si="152"/>
        <v>826</v>
      </c>
      <c r="BZ33" s="79">
        <f t="shared" si="152"/>
        <v>740</v>
      </c>
      <c r="CA33" s="79">
        <f t="shared" si="152"/>
        <v>777</v>
      </c>
      <c r="CB33" s="79">
        <f t="shared" si="152"/>
        <v>935</v>
      </c>
      <c r="CC33" s="114">
        <f t="shared" si="152"/>
        <v>9869</v>
      </c>
      <c r="CD33" s="79">
        <f t="shared" si="152"/>
        <v>986</v>
      </c>
      <c r="CE33" s="79">
        <f t="shared" si="152"/>
        <v>818</v>
      </c>
      <c r="CF33" s="79">
        <f t="shared" si="152"/>
        <v>1059</v>
      </c>
      <c r="CG33" s="79">
        <f t="shared" si="152"/>
        <v>810</v>
      </c>
      <c r="CH33" s="79">
        <f t="shared" si="152"/>
        <v>786</v>
      </c>
      <c r="CI33" s="79">
        <f t="shared" si="152"/>
        <v>757</v>
      </c>
      <c r="CJ33" s="79">
        <f t="shared" si="152"/>
        <v>747</v>
      </c>
      <c r="CK33" s="79">
        <f t="shared" si="152"/>
        <v>854</v>
      </c>
      <c r="CL33" s="79">
        <f t="shared" si="152"/>
        <v>743</v>
      </c>
      <c r="CM33" s="79">
        <f t="shared" si="152"/>
        <v>793</v>
      </c>
      <c r="CN33" s="79">
        <f t="shared" si="152"/>
        <v>841</v>
      </c>
      <c r="CO33" s="79">
        <f t="shared" si="152"/>
        <v>835</v>
      </c>
      <c r="CP33" s="78">
        <f t="shared" si="152"/>
        <v>10029</v>
      </c>
      <c r="CQ33" s="79">
        <f t="shared" ref="CQ33:FB33" si="153">SUM(CQ27:CQ32)</f>
        <v>834</v>
      </c>
      <c r="CR33" s="79">
        <f t="shared" si="153"/>
        <v>926</v>
      </c>
      <c r="CS33" s="79">
        <f t="shared" si="153"/>
        <v>958</v>
      </c>
      <c r="CT33" s="79">
        <f t="shared" si="153"/>
        <v>703</v>
      </c>
      <c r="CU33" s="79">
        <f t="shared" si="153"/>
        <v>827</v>
      </c>
      <c r="CV33" s="79">
        <f t="shared" si="153"/>
        <v>807</v>
      </c>
      <c r="CW33" s="79">
        <f t="shared" si="153"/>
        <v>537</v>
      </c>
      <c r="CX33" s="79">
        <f t="shared" si="153"/>
        <v>920</v>
      </c>
      <c r="CY33" s="79">
        <f t="shared" si="153"/>
        <v>1256</v>
      </c>
      <c r="CZ33" s="79">
        <f t="shared" si="153"/>
        <v>831</v>
      </c>
      <c r="DA33" s="79">
        <f t="shared" si="153"/>
        <v>961</v>
      </c>
      <c r="DB33" s="79">
        <f t="shared" si="153"/>
        <v>996</v>
      </c>
      <c r="DC33" s="78">
        <f t="shared" si="153"/>
        <v>10556</v>
      </c>
      <c r="DD33" s="79">
        <f t="shared" si="153"/>
        <v>1207</v>
      </c>
      <c r="DE33" s="79">
        <f t="shared" si="153"/>
        <v>1135</v>
      </c>
      <c r="DF33" s="79">
        <f t="shared" si="153"/>
        <v>1019</v>
      </c>
      <c r="DG33" s="79">
        <f t="shared" si="153"/>
        <v>948</v>
      </c>
      <c r="DH33" s="79">
        <f t="shared" si="153"/>
        <v>953</v>
      </c>
      <c r="DI33" s="79">
        <f t="shared" si="153"/>
        <v>871</v>
      </c>
      <c r="DJ33" s="79">
        <f t="shared" si="153"/>
        <v>977</v>
      </c>
      <c r="DK33" s="79">
        <f t="shared" si="153"/>
        <v>983</v>
      </c>
      <c r="DL33" s="79">
        <f t="shared" si="153"/>
        <v>869</v>
      </c>
      <c r="DM33" s="79">
        <f t="shared" si="153"/>
        <v>946</v>
      </c>
      <c r="DN33" s="79">
        <f t="shared" si="153"/>
        <v>950</v>
      </c>
      <c r="DO33" s="79">
        <f t="shared" si="153"/>
        <v>830</v>
      </c>
      <c r="DP33" s="78">
        <f t="shared" si="153"/>
        <v>11688</v>
      </c>
      <c r="DQ33" s="79">
        <f t="shared" si="153"/>
        <v>1099</v>
      </c>
      <c r="DR33" s="79">
        <f t="shared" si="153"/>
        <v>1115</v>
      </c>
      <c r="DS33" s="79">
        <f t="shared" si="153"/>
        <v>1070</v>
      </c>
      <c r="DT33" s="79">
        <f t="shared" si="153"/>
        <v>967</v>
      </c>
      <c r="DU33" s="79">
        <f t="shared" si="153"/>
        <v>891</v>
      </c>
      <c r="DV33" s="79">
        <f t="shared" si="153"/>
        <v>868</v>
      </c>
      <c r="DW33" s="79">
        <f t="shared" si="153"/>
        <v>891</v>
      </c>
      <c r="DX33" s="79">
        <f t="shared" si="153"/>
        <v>947</v>
      </c>
      <c r="DY33" s="79">
        <f t="shared" si="153"/>
        <v>923</v>
      </c>
      <c r="DZ33" s="79">
        <f t="shared" si="153"/>
        <v>973</v>
      </c>
      <c r="EA33" s="79">
        <f t="shared" si="153"/>
        <v>947</v>
      </c>
      <c r="EB33" s="79">
        <f t="shared" si="153"/>
        <v>937</v>
      </c>
      <c r="EC33" s="78">
        <f t="shared" si="153"/>
        <v>11628</v>
      </c>
      <c r="ED33" s="79">
        <f t="shared" si="153"/>
        <v>1217</v>
      </c>
      <c r="EE33" s="79">
        <f t="shared" si="153"/>
        <v>979</v>
      </c>
      <c r="EF33" s="79">
        <f t="shared" si="153"/>
        <v>1085</v>
      </c>
      <c r="EG33" s="79">
        <f t="shared" si="153"/>
        <v>1007</v>
      </c>
      <c r="EH33" s="79">
        <f t="shared" si="153"/>
        <v>907</v>
      </c>
      <c r="EI33" s="79">
        <f t="shared" si="153"/>
        <v>948</v>
      </c>
      <c r="EJ33" s="79">
        <f t="shared" si="153"/>
        <v>978</v>
      </c>
      <c r="EK33" s="79">
        <f t="shared" si="153"/>
        <v>984</v>
      </c>
      <c r="EL33" s="79">
        <f t="shared" si="153"/>
        <v>1004</v>
      </c>
      <c r="EM33" s="79">
        <f t="shared" si="153"/>
        <v>1048</v>
      </c>
      <c r="EN33" s="79">
        <f t="shared" si="153"/>
        <v>904</v>
      </c>
      <c r="EO33" s="79">
        <f t="shared" si="153"/>
        <v>1170</v>
      </c>
      <c r="EP33" s="78">
        <f t="shared" si="153"/>
        <v>12231</v>
      </c>
      <c r="EQ33" s="79">
        <f t="shared" si="153"/>
        <v>856</v>
      </c>
      <c r="ER33" s="79">
        <f t="shared" si="153"/>
        <v>1051</v>
      </c>
      <c r="ES33" s="79">
        <f t="shared" si="153"/>
        <v>1232</v>
      </c>
      <c r="ET33" s="79">
        <f t="shared" si="153"/>
        <v>1018</v>
      </c>
      <c r="EU33" s="79">
        <f t="shared" si="153"/>
        <v>921</v>
      </c>
      <c r="EV33" s="79">
        <f t="shared" si="153"/>
        <v>980</v>
      </c>
      <c r="EW33" s="79">
        <f t="shared" si="153"/>
        <v>983</v>
      </c>
      <c r="EX33" s="79">
        <f t="shared" si="153"/>
        <v>1020</v>
      </c>
      <c r="EY33" s="79">
        <f t="shared" si="153"/>
        <v>1040</v>
      </c>
      <c r="EZ33" s="79">
        <f t="shared" si="153"/>
        <v>1069</v>
      </c>
      <c r="FA33" s="79">
        <f t="shared" si="153"/>
        <v>1010</v>
      </c>
      <c r="FB33" s="79">
        <f t="shared" si="153"/>
        <v>1183</v>
      </c>
      <c r="FC33" s="78">
        <f t="shared" ref="FC33:HN33" si="154">SUM(FC27:FC32)</f>
        <v>12363</v>
      </c>
      <c r="FD33" s="79">
        <f t="shared" si="154"/>
        <v>1238</v>
      </c>
      <c r="FE33" s="79">
        <f t="shared" si="154"/>
        <v>1084</v>
      </c>
      <c r="FF33" s="79">
        <f t="shared" si="154"/>
        <v>1322</v>
      </c>
      <c r="FG33" s="79">
        <f t="shared" si="154"/>
        <v>1104</v>
      </c>
      <c r="FH33" s="79">
        <f t="shared" si="154"/>
        <v>1097</v>
      </c>
      <c r="FI33" s="79">
        <f t="shared" si="154"/>
        <v>1101</v>
      </c>
      <c r="FJ33" s="79">
        <f t="shared" si="154"/>
        <v>956</v>
      </c>
      <c r="FK33" s="79">
        <f t="shared" si="154"/>
        <v>926</v>
      </c>
      <c r="FL33" s="79">
        <f t="shared" si="154"/>
        <v>1221</v>
      </c>
      <c r="FM33" s="79">
        <f t="shared" si="154"/>
        <v>1060</v>
      </c>
      <c r="FN33" s="79">
        <f t="shared" si="154"/>
        <v>1104</v>
      </c>
      <c r="FO33" s="79">
        <f t="shared" si="154"/>
        <v>1174</v>
      </c>
      <c r="FP33" s="78">
        <f t="shared" si="154"/>
        <v>13387</v>
      </c>
      <c r="FQ33" s="79">
        <f t="shared" si="154"/>
        <v>1206</v>
      </c>
      <c r="FR33" s="79">
        <f t="shared" si="154"/>
        <v>1189</v>
      </c>
      <c r="FS33" s="79">
        <f t="shared" si="154"/>
        <v>1323</v>
      </c>
      <c r="FT33" s="79">
        <f t="shared" si="154"/>
        <v>1046</v>
      </c>
      <c r="FU33" s="79">
        <f t="shared" si="154"/>
        <v>1007</v>
      </c>
      <c r="FV33" s="79">
        <f t="shared" si="154"/>
        <v>1034</v>
      </c>
      <c r="FW33" s="79">
        <f t="shared" si="154"/>
        <v>983</v>
      </c>
      <c r="FX33" s="79">
        <f t="shared" si="154"/>
        <v>1112</v>
      </c>
      <c r="FY33" s="79">
        <f t="shared" si="154"/>
        <v>1046</v>
      </c>
      <c r="FZ33" s="79">
        <f t="shared" si="154"/>
        <v>1123</v>
      </c>
      <c r="GA33" s="79">
        <f t="shared" si="154"/>
        <v>1001</v>
      </c>
      <c r="GB33" s="79">
        <f t="shared" si="154"/>
        <v>1061</v>
      </c>
      <c r="GC33" s="78">
        <f t="shared" si="154"/>
        <v>13131</v>
      </c>
      <c r="GD33" s="79">
        <f t="shared" si="154"/>
        <v>1211</v>
      </c>
      <c r="GE33" s="79">
        <f t="shared" si="154"/>
        <v>1126</v>
      </c>
      <c r="GF33" s="79">
        <f t="shared" si="154"/>
        <v>1113</v>
      </c>
      <c r="GG33" s="79">
        <f t="shared" si="154"/>
        <v>1274</v>
      </c>
      <c r="GH33" s="79">
        <f t="shared" si="154"/>
        <v>983</v>
      </c>
      <c r="GI33" s="79">
        <f t="shared" si="154"/>
        <v>996</v>
      </c>
      <c r="GJ33" s="79">
        <f t="shared" si="154"/>
        <v>1079</v>
      </c>
      <c r="GK33" s="79">
        <f t="shared" si="154"/>
        <v>1020</v>
      </c>
      <c r="GL33" s="79">
        <f t="shared" si="154"/>
        <v>1023</v>
      </c>
      <c r="GM33" s="79">
        <f t="shared" si="154"/>
        <v>1099</v>
      </c>
      <c r="GN33" s="79">
        <f t="shared" si="154"/>
        <v>1090</v>
      </c>
      <c r="GO33" s="79">
        <f t="shared" si="154"/>
        <v>1138</v>
      </c>
      <c r="GP33" s="78">
        <f t="shared" si="154"/>
        <v>13152</v>
      </c>
      <c r="GQ33" s="79">
        <f t="shared" si="154"/>
        <v>1428</v>
      </c>
      <c r="GR33" s="79">
        <f t="shared" si="154"/>
        <v>1259</v>
      </c>
      <c r="GS33" s="79">
        <f t="shared" si="154"/>
        <v>1352</v>
      </c>
      <c r="GT33" s="79">
        <f t="shared" si="154"/>
        <v>1206</v>
      </c>
      <c r="GU33" s="79">
        <f t="shared" si="154"/>
        <v>1059</v>
      </c>
      <c r="GV33" s="79">
        <f t="shared" si="154"/>
        <v>1013</v>
      </c>
      <c r="GW33" s="79">
        <f t="shared" si="154"/>
        <v>895</v>
      </c>
      <c r="GX33" s="79">
        <f t="shared" si="154"/>
        <v>1085</v>
      </c>
      <c r="GY33" s="79">
        <f t="shared" si="154"/>
        <v>1195</v>
      </c>
      <c r="GZ33" s="79">
        <f t="shared" si="154"/>
        <v>1102</v>
      </c>
      <c r="HA33" s="79">
        <f t="shared" si="154"/>
        <v>1157</v>
      </c>
      <c r="HB33" s="79">
        <f t="shared" si="154"/>
        <v>1264</v>
      </c>
      <c r="HC33" s="78">
        <f t="shared" si="154"/>
        <v>14015</v>
      </c>
      <c r="HD33" s="79">
        <f t="shared" si="154"/>
        <v>1252</v>
      </c>
      <c r="HE33" s="79">
        <f t="shared" si="154"/>
        <v>1267</v>
      </c>
      <c r="HF33" s="79">
        <f t="shared" si="154"/>
        <v>1322</v>
      </c>
      <c r="HG33" s="79">
        <f t="shared" si="154"/>
        <v>1208</v>
      </c>
      <c r="HH33" s="79">
        <f t="shared" si="154"/>
        <v>1095</v>
      </c>
      <c r="HI33" s="79">
        <f t="shared" si="154"/>
        <v>1023</v>
      </c>
      <c r="HJ33" s="79">
        <f t="shared" si="154"/>
        <v>1024</v>
      </c>
      <c r="HK33" s="79">
        <f t="shared" si="154"/>
        <v>1099</v>
      </c>
      <c r="HL33" s="79">
        <f t="shared" si="154"/>
        <v>1059</v>
      </c>
      <c r="HM33" s="79">
        <f t="shared" si="154"/>
        <v>1153</v>
      </c>
      <c r="HN33" s="79">
        <f t="shared" si="154"/>
        <v>1044</v>
      </c>
      <c r="HO33" s="79">
        <f t="shared" ref="HO33:IP33" si="155">SUM(HO27:HO32)</f>
        <v>1207</v>
      </c>
      <c r="HP33" s="78">
        <f t="shared" si="155"/>
        <v>13753</v>
      </c>
      <c r="HQ33" s="79">
        <f t="shared" si="155"/>
        <v>1303</v>
      </c>
      <c r="HR33" s="79">
        <f t="shared" si="155"/>
        <v>1387</v>
      </c>
      <c r="HS33" s="79">
        <f t="shared" si="155"/>
        <v>1313</v>
      </c>
      <c r="HT33" s="79">
        <f t="shared" si="155"/>
        <v>1108</v>
      </c>
      <c r="HU33" s="79">
        <f t="shared" si="155"/>
        <v>860</v>
      </c>
      <c r="HV33" s="79">
        <f t="shared" si="155"/>
        <v>1132</v>
      </c>
      <c r="HW33" s="79">
        <f t="shared" si="155"/>
        <v>1031</v>
      </c>
      <c r="HX33" s="79">
        <f t="shared" si="155"/>
        <v>1040</v>
      </c>
      <c r="HY33" s="79">
        <f t="shared" si="155"/>
        <v>1073</v>
      </c>
      <c r="HZ33" s="79">
        <f t="shared" si="155"/>
        <v>1216</v>
      </c>
      <c r="IA33" s="79">
        <f t="shared" si="155"/>
        <v>1207</v>
      </c>
      <c r="IB33" s="79">
        <f t="shared" si="155"/>
        <v>1163</v>
      </c>
      <c r="IC33" s="78">
        <f t="shared" si="155"/>
        <v>13833</v>
      </c>
      <c r="ID33" s="79">
        <f t="shared" si="155"/>
        <v>1509</v>
      </c>
      <c r="IE33" s="79">
        <f t="shared" si="155"/>
        <v>1312</v>
      </c>
      <c r="IF33" s="79">
        <f t="shared" si="155"/>
        <v>1551</v>
      </c>
      <c r="IG33" s="79">
        <f t="shared" si="155"/>
        <v>1199</v>
      </c>
      <c r="IH33" s="79">
        <f t="shared" si="155"/>
        <v>1240</v>
      </c>
      <c r="II33" s="79">
        <f t="shared" si="155"/>
        <v>864</v>
      </c>
      <c r="IJ33" s="79">
        <f t="shared" si="155"/>
        <v>1242</v>
      </c>
      <c r="IK33" s="79">
        <f t="shared" si="155"/>
        <v>1235</v>
      </c>
      <c r="IL33" s="79">
        <f t="shared" si="155"/>
        <v>885</v>
      </c>
      <c r="IM33" s="79">
        <f t="shared" si="155"/>
        <v>1265</v>
      </c>
      <c r="IN33" s="79">
        <f t="shared" si="155"/>
        <v>1149</v>
      </c>
      <c r="IO33" s="79">
        <f t="shared" si="155"/>
        <v>1082</v>
      </c>
      <c r="IP33" s="78">
        <f t="shared" si="155"/>
        <v>14533</v>
      </c>
      <c r="IQ33" s="79">
        <f t="shared" ref="IQ33:JC33" si="156">SUM(IQ27:IQ32)</f>
        <v>1406</v>
      </c>
      <c r="IR33" s="79">
        <f t="shared" si="156"/>
        <v>1192</v>
      </c>
      <c r="IS33" s="79">
        <f t="shared" si="156"/>
        <v>1257</v>
      </c>
      <c r="IT33" s="79">
        <f t="shared" si="156"/>
        <v>1130</v>
      </c>
      <c r="IU33" s="79">
        <f t="shared" si="156"/>
        <v>1190</v>
      </c>
      <c r="IV33" s="79">
        <f t="shared" si="156"/>
        <v>1106</v>
      </c>
      <c r="IW33" s="79">
        <f t="shared" si="156"/>
        <v>1091</v>
      </c>
      <c r="IX33" s="79">
        <f t="shared" si="156"/>
        <v>988</v>
      </c>
      <c r="IY33" s="79">
        <f t="shared" si="156"/>
        <v>1581</v>
      </c>
      <c r="IZ33" s="79">
        <f t="shared" si="156"/>
        <v>1391</v>
      </c>
      <c r="JA33" s="79">
        <f t="shared" si="156"/>
        <v>1190</v>
      </c>
      <c r="JB33" s="79">
        <f t="shared" si="156"/>
        <v>1152</v>
      </c>
      <c r="JC33" s="78">
        <f t="shared" si="156"/>
        <v>14674</v>
      </c>
      <c r="JD33" s="79">
        <f t="shared" ref="JD33:JP33" si="157">SUM(JD27:JD32)</f>
        <v>1523</v>
      </c>
      <c r="JE33" s="79">
        <f t="shared" si="157"/>
        <v>1283</v>
      </c>
      <c r="JF33" s="79">
        <f t="shared" si="157"/>
        <v>1442</v>
      </c>
      <c r="JG33" s="79">
        <f t="shared" si="157"/>
        <v>1180</v>
      </c>
      <c r="JH33" s="79">
        <f t="shared" si="157"/>
        <v>1279</v>
      </c>
      <c r="JI33" s="79">
        <f t="shared" si="157"/>
        <v>1051</v>
      </c>
      <c r="JJ33" s="79">
        <f t="shared" si="157"/>
        <v>2939</v>
      </c>
      <c r="JK33" s="79">
        <f t="shared" si="157"/>
        <v>1050</v>
      </c>
      <c r="JL33" s="79">
        <f t="shared" si="157"/>
        <v>1094</v>
      </c>
      <c r="JM33" s="79">
        <f t="shared" si="157"/>
        <v>1094</v>
      </c>
      <c r="JN33" s="79">
        <f t="shared" si="157"/>
        <v>1004</v>
      </c>
      <c r="JO33" s="79">
        <f t="shared" si="157"/>
        <v>1227</v>
      </c>
      <c r="JP33" s="78">
        <f t="shared" si="157"/>
        <v>16166</v>
      </c>
      <c r="JQ33" s="79">
        <f t="shared" ref="JQ33:KC33" si="158">SUM(JQ27:JQ32)</f>
        <v>1506</v>
      </c>
      <c r="JR33" s="79">
        <f t="shared" si="158"/>
        <v>1303</v>
      </c>
      <c r="JS33" s="79">
        <f t="shared" si="158"/>
        <v>977</v>
      </c>
      <c r="JT33" s="79">
        <f t="shared" si="158"/>
        <v>960</v>
      </c>
      <c r="JU33" s="79">
        <f t="shared" si="158"/>
        <v>1093</v>
      </c>
      <c r="JV33" s="79">
        <f t="shared" si="158"/>
        <v>1454</v>
      </c>
      <c r="JW33" s="79">
        <f t="shared" si="158"/>
        <v>1225</v>
      </c>
      <c r="JX33" s="79">
        <f t="shared" si="158"/>
        <v>1120</v>
      </c>
      <c r="JY33" s="79">
        <f t="shared" si="158"/>
        <v>1448</v>
      </c>
      <c r="JZ33" s="79">
        <f t="shared" si="158"/>
        <v>1384</v>
      </c>
      <c r="KA33" s="79">
        <f t="shared" si="158"/>
        <v>1557</v>
      </c>
      <c r="KB33" s="79">
        <f t="shared" si="158"/>
        <v>1989</v>
      </c>
      <c r="KC33" s="78">
        <f t="shared" si="158"/>
        <v>16016</v>
      </c>
      <c r="KD33" s="79">
        <f t="shared" ref="KD33:KP33" si="159">SUM(KD27:KD32)</f>
        <v>1255</v>
      </c>
      <c r="KE33" s="79">
        <f t="shared" si="159"/>
        <v>2342</v>
      </c>
      <c r="KF33" s="79">
        <f t="shared" si="159"/>
        <v>2849</v>
      </c>
      <c r="KG33" s="79">
        <f t="shared" si="159"/>
        <v>2121</v>
      </c>
      <c r="KH33" s="79">
        <f t="shared" si="159"/>
        <v>1648</v>
      </c>
      <c r="KI33" s="79">
        <f t="shared" si="159"/>
        <v>1455</v>
      </c>
      <c r="KJ33" s="79">
        <f t="shared" si="159"/>
        <v>1044</v>
      </c>
      <c r="KK33" s="79">
        <f t="shared" si="159"/>
        <v>1175</v>
      </c>
      <c r="KL33" s="79">
        <f t="shared" si="159"/>
        <v>1487</v>
      </c>
      <c r="KM33" s="79">
        <f t="shared" si="159"/>
        <v>1249</v>
      </c>
      <c r="KN33" s="79">
        <f t="shared" si="159"/>
        <v>1455</v>
      </c>
      <c r="KO33" s="79">
        <f t="shared" si="159"/>
        <v>1604</v>
      </c>
      <c r="KP33" s="78">
        <f t="shared" si="159"/>
        <v>19684</v>
      </c>
      <c r="KQ33" s="79">
        <f t="shared" ref="KQ33:LC33" si="160">SUM(KQ27:KQ32)</f>
        <v>1740</v>
      </c>
      <c r="KR33" s="79">
        <f t="shared" si="160"/>
        <v>1916</v>
      </c>
      <c r="KS33" s="79">
        <f t="shared" si="160"/>
        <v>1983</v>
      </c>
      <c r="KT33" s="79">
        <f t="shared" si="160"/>
        <v>1402</v>
      </c>
      <c r="KU33" s="79">
        <f t="shared" si="160"/>
        <v>1136</v>
      </c>
      <c r="KV33" s="79">
        <f t="shared" si="160"/>
        <v>810</v>
      </c>
      <c r="KW33" s="79">
        <f t="shared" si="160"/>
        <v>319</v>
      </c>
      <c r="KX33" s="79">
        <f t="shared" si="160"/>
        <v>1771</v>
      </c>
      <c r="KY33" s="79">
        <f t="shared" si="160"/>
        <v>1471</v>
      </c>
      <c r="KZ33" s="79">
        <f t="shared" si="160"/>
        <v>1329</v>
      </c>
      <c r="LA33" s="79">
        <f t="shared" si="160"/>
        <v>1227</v>
      </c>
      <c r="LB33" s="79">
        <f t="shared" si="160"/>
        <v>1173</v>
      </c>
      <c r="LC33" s="78">
        <f t="shared" si="160"/>
        <v>16277</v>
      </c>
      <c r="LD33" s="79">
        <f t="shared" ref="LD33:LP33" si="161">SUM(LD27:LD32)</f>
        <v>1203</v>
      </c>
      <c r="LE33" s="79">
        <f t="shared" si="161"/>
        <v>838</v>
      </c>
      <c r="LF33" s="79">
        <f t="shared" si="161"/>
        <v>1327</v>
      </c>
      <c r="LG33" s="79">
        <f t="shared" si="161"/>
        <v>1096</v>
      </c>
      <c r="LH33" s="79">
        <f t="shared" si="161"/>
        <v>1715</v>
      </c>
      <c r="LI33" s="79">
        <f t="shared" si="161"/>
        <v>1152</v>
      </c>
      <c r="LJ33" s="79">
        <f t="shared" si="161"/>
        <v>1053</v>
      </c>
      <c r="LK33" s="79">
        <f t="shared" si="161"/>
        <v>1273</v>
      </c>
      <c r="LL33" s="79">
        <f t="shared" si="161"/>
        <v>1070</v>
      </c>
      <c r="LM33" s="79">
        <f t="shared" si="161"/>
        <v>1168</v>
      </c>
      <c r="LN33" s="79">
        <f t="shared" si="161"/>
        <v>1238</v>
      </c>
      <c r="LO33" s="79">
        <f t="shared" si="161"/>
        <v>1237</v>
      </c>
      <c r="LP33" s="78">
        <f t="shared" si="161"/>
        <v>14370</v>
      </c>
      <c r="LQ33" s="79">
        <f t="shared" ref="LQ33:MC33" si="162">SUM(LQ27:LQ32)</f>
        <v>1445</v>
      </c>
      <c r="LR33" s="79">
        <f t="shared" si="162"/>
        <v>974</v>
      </c>
      <c r="LS33" s="79">
        <f t="shared" si="162"/>
        <v>1744</v>
      </c>
      <c r="LT33" s="79">
        <f t="shared" si="162"/>
        <v>1465</v>
      </c>
      <c r="LU33" s="79">
        <f t="shared" si="162"/>
        <v>1444</v>
      </c>
      <c r="LV33" s="79">
        <f t="shared" si="162"/>
        <v>1156</v>
      </c>
      <c r="LW33" s="79">
        <f t="shared" si="162"/>
        <v>1173</v>
      </c>
      <c r="LX33" s="79">
        <f t="shared" si="162"/>
        <v>1239</v>
      </c>
      <c r="LY33" s="79">
        <f t="shared" si="162"/>
        <v>982</v>
      </c>
      <c r="LZ33" s="79">
        <f t="shared" si="162"/>
        <v>884</v>
      </c>
      <c r="MA33" s="79">
        <f t="shared" si="162"/>
        <v>928</v>
      </c>
      <c r="MB33" s="79">
        <f t="shared" si="162"/>
        <v>2081</v>
      </c>
      <c r="MC33" s="78">
        <f t="shared" si="162"/>
        <v>15515</v>
      </c>
      <c r="MD33" s="79">
        <f t="shared" ref="MD33:MP33" si="163">SUM(MD27:MD32)</f>
        <v>2864</v>
      </c>
      <c r="ME33" s="79">
        <f t="shared" si="163"/>
        <v>2726</v>
      </c>
      <c r="MF33" s="79">
        <f t="shared" si="163"/>
        <v>2103</v>
      </c>
      <c r="MG33" s="79">
        <f t="shared" si="163"/>
        <v>1677</v>
      </c>
      <c r="MH33" s="79">
        <f t="shared" si="163"/>
        <v>1344</v>
      </c>
      <c r="MI33" s="79">
        <f t="shared" si="163"/>
        <v>1158</v>
      </c>
      <c r="MJ33" s="79">
        <f t="shared" si="163"/>
        <v>1378</v>
      </c>
      <c r="MK33" s="79">
        <f t="shared" si="163"/>
        <v>0</v>
      </c>
      <c r="ML33" s="79">
        <f t="shared" si="163"/>
        <v>0</v>
      </c>
      <c r="MM33" s="79">
        <f t="shared" si="163"/>
        <v>0</v>
      </c>
      <c r="MN33" s="79">
        <f t="shared" si="163"/>
        <v>0</v>
      </c>
      <c r="MO33" s="79">
        <f t="shared" si="163"/>
        <v>0</v>
      </c>
      <c r="MP33" s="78">
        <f t="shared" si="163"/>
        <v>13250</v>
      </c>
    </row>
    <row r="34" spans="1:354" ht="13.5" thickBot="1" x14ac:dyDescent="0.3">
      <c r="A34" s="196"/>
      <c r="B34" s="192" t="s">
        <v>43</v>
      </c>
      <c r="C34" s="193"/>
      <c r="D34" s="80">
        <f t="shared" ref="D34:BO34" si="164">D26+D33</f>
        <v>1525</v>
      </c>
      <c r="E34" s="80">
        <f t="shared" si="164"/>
        <v>1661</v>
      </c>
      <c r="F34" s="80">
        <f t="shared" si="164"/>
        <v>1749</v>
      </c>
      <c r="G34" s="80">
        <f t="shared" si="164"/>
        <v>1491</v>
      </c>
      <c r="H34" s="80">
        <f t="shared" si="164"/>
        <v>1635</v>
      </c>
      <c r="I34" s="80">
        <f t="shared" si="164"/>
        <v>1572</v>
      </c>
      <c r="J34" s="80">
        <f t="shared" si="164"/>
        <v>1442</v>
      </c>
      <c r="K34" s="80">
        <f t="shared" si="164"/>
        <v>1425</v>
      </c>
      <c r="L34" s="80">
        <f t="shared" si="164"/>
        <v>2290</v>
      </c>
      <c r="M34" s="80">
        <f t="shared" si="164"/>
        <v>1650</v>
      </c>
      <c r="N34" s="80">
        <f t="shared" si="164"/>
        <v>1518</v>
      </c>
      <c r="O34" s="80">
        <f t="shared" si="164"/>
        <v>1855</v>
      </c>
      <c r="P34" s="81">
        <f t="shared" si="164"/>
        <v>19813</v>
      </c>
      <c r="Q34" s="80">
        <f t="shared" si="164"/>
        <v>1798</v>
      </c>
      <c r="R34" s="80">
        <f t="shared" si="164"/>
        <v>1945</v>
      </c>
      <c r="S34" s="80">
        <f t="shared" si="164"/>
        <v>1741</v>
      </c>
      <c r="T34" s="80">
        <f t="shared" si="164"/>
        <v>1594</v>
      </c>
      <c r="U34" s="80">
        <f t="shared" si="164"/>
        <v>2061</v>
      </c>
      <c r="V34" s="80">
        <f t="shared" si="164"/>
        <v>1472</v>
      </c>
      <c r="W34" s="80">
        <f t="shared" si="164"/>
        <v>1465</v>
      </c>
      <c r="X34" s="80">
        <f t="shared" si="164"/>
        <v>1494</v>
      </c>
      <c r="Y34" s="80">
        <f t="shared" si="164"/>
        <v>1486</v>
      </c>
      <c r="Z34" s="80">
        <f t="shared" si="164"/>
        <v>1594</v>
      </c>
      <c r="AA34" s="80">
        <f t="shared" si="164"/>
        <v>1514</v>
      </c>
      <c r="AB34" s="80">
        <f t="shared" si="164"/>
        <v>1271</v>
      </c>
      <c r="AC34" s="81">
        <f t="shared" si="164"/>
        <v>19435</v>
      </c>
      <c r="AD34" s="80">
        <f t="shared" si="164"/>
        <v>1994</v>
      </c>
      <c r="AE34" s="80">
        <f t="shared" si="164"/>
        <v>1453</v>
      </c>
      <c r="AF34" s="80">
        <f t="shared" si="164"/>
        <v>1585</v>
      </c>
      <c r="AG34" s="80">
        <f t="shared" si="164"/>
        <v>1331</v>
      </c>
      <c r="AH34" s="80">
        <f t="shared" si="164"/>
        <v>1565</v>
      </c>
      <c r="AI34" s="80">
        <f t="shared" si="164"/>
        <v>1316</v>
      </c>
      <c r="AJ34" s="80">
        <f t="shared" si="164"/>
        <v>1349</v>
      </c>
      <c r="AK34" s="80">
        <f t="shared" si="164"/>
        <v>1411</v>
      </c>
      <c r="AL34" s="80">
        <f t="shared" si="164"/>
        <v>1399</v>
      </c>
      <c r="AM34" s="80">
        <f t="shared" si="164"/>
        <v>1494</v>
      </c>
      <c r="AN34" s="80">
        <f t="shared" si="164"/>
        <v>1362</v>
      </c>
      <c r="AO34" s="80">
        <f t="shared" si="164"/>
        <v>1309</v>
      </c>
      <c r="AP34" s="116">
        <f t="shared" si="164"/>
        <v>17568</v>
      </c>
      <c r="AQ34" s="80">
        <f t="shared" si="164"/>
        <v>1687</v>
      </c>
      <c r="AR34" s="80">
        <f t="shared" si="164"/>
        <v>1434</v>
      </c>
      <c r="AS34" s="80">
        <f t="shared" si="164"/>
        <v>1426</v>
      </c>
      <c r="AT34" s="80">
        <f t="shared" si="164"/>
        <v>1717</v>
      </c>
      <c r="AU34" s="80">
        <f t="shared" si="164"/>
        <v>1363</v>
      </c>
      <c r="AV34" s="80">
        <f t="shared" si="164"/>
        <v>1287</v>
      </c>
      <c r="AW34" s="80">
        <f t="shared" si="164"/>
        <v>1254</v>
      </c>
      <c r="AX34" s="80">
        <f t="shared" si="164"/>
        <v>1408</v>
      </c>
      <c r="AY34" s="80">
        <f t="shared" si="164"/>
        <v>1449</v>
      </c>
      <c r="AZ34" s="80">
        <f t="shared" si="164"/>
        <v>1449</v>
      </c>
      <c r="BA34" s="80">
        <f t="shared" si="164"/>
        <v>1305</v>
      </c>
      <c r="BB34" s="80">
        <f t="shared" si="164"/>
        <v>1515</v>
      </c>
      <c r="BC34" s="116">
        <f t="shared" si="164"/>
        <v>17294</v>
      </c>
      <c r="BD34" s="80">
        <f t="shared" si="164"/>
        <v>1696</v>
      </c>
      <c r="BE34" s="80">
        <f t="shared" si="164"/>
        <v>1241</v>
      </c>
      <c r="BF34" s="80">
        <f t="shared" si="164"/>
        <v>1803</v>
      </c>
      <c r="BG34" s="80">
        <f t="shared" si="164"/>
        <v>1470</v>
      </c>
      <c r="BH34" s="80">
        <f t="shared" si="164"/>
        <v>1482</v>
      </c>
      <c r="BI34" s="80">
        <f t="shared" si="164"/>
        <v>1242</v>
      </c>
      <c r="BJ34" s="80">
        <f t="shared" si="164"/>
        <v>1357</v>
      </c>
      <c r="BK34" s="80">
        <f t="shared" si="164"/>
        <v>1225</v>
      </c>
      <c r="BL34" s="80">
        <f t="shared" si="164"/>
        <v>1334</v>
      </c>
      <c r="BM34" s="80">
        <f t="shared" si="164"/>
        <v>1417</v>
      </c>
      <c r="BN34" s="80">
        <f t="shared" si="164"/>
        <v>1208</v>
      </c>
      <c r="BO34" s="80">
        <f t="shared" si="164"/>
        <v>1712</v>
      </c>
      <c r="BP34" s="80">
        <f t="shared" ref="BP34:EA34" si="165">BP26+BP33</f>
        <v>17187</v>
      </c>
      <c r="BQ34" s="80">
        <f t="shared" si="165"/>
        <v>1882</v>
      </c>
      <c r="BR34" s="80">
        <f t="shared" si="165"/>
        <v>1490</v>
      </c>
      <c r="BS34" s="80">
        <f t="shared" si="165"/>
        <v>1781</v>
      </c>
      <c r="BT34" s="80">
        <f t="shared" si="165"/>
        <v>1355</v>
      </c>
      <c r="BU34" s="80">
        <f t="shared" si="165"/>
        <v>1203</v>
      </c>
      <c r="BV34" s="80">
        <f t="shared" si="165"/>
        <v>1358</v>
      </c>
      <c r="BW34" s="80">
        <f t="shared" si="165"/>
        <v>1416</v>
      </c>
      <c r="BX34" s="80">
        <f t="shared" si="165"/>
        <v>1450</v>
      </c>
      <c r="BY34" s="80">
        <f t="shared" si="165"/>
        <v>1464</v>
      </c>
      <c r="BZ34" s="80">
        <f t="shared" si="165"/>
        <v>1351</v>
      </c>
      <c r="CA34" s="80">
        <f t="shared" si="165"/>
        <v>1354</v>
      </c>
      <c r="CB34" s="80">
        <f t="shared" si="165"/>
        <v>1670</v>
      </c>
      <c r="CC34" s="116">
        <f t="shared" si="165"/>
        <v>17774</v>
      </c>
      <c r="CD34" s="80">
        <f t="shared" si="165"/>
        <v>1761</v>
      </c>
      <c r="CE34" s="80">
        <f t="shared" si="165"/>
        <v>1477</v>
      </c>
      <c r="CF34" s="80">
        <f t="shared" si="165"/>
        <v>1896</v>
      </c>
      <c r="CG34" s="80">
        <f t="shared" si="165"/>
        <v>1455</v>
      </c>
      <c r="CH34" s="80">
        <f t="shared" si="165"/>
        <v>1457</v>
      </c>
      <c r="CI34" s="80">
        <f t="shared" si="165"/>
        <v>1326</v>
      </c>
      <c r="CJ34" s="80">
        <f t="shared" si="165"/>
        <v>1353</v>
      </c>
      <c r="CK34" s="80">
        <f t="shared" si="165"/>
        <v>1541</v>
      </c>
      <c r="CL34" s="80">
        <f t="shared" si="165"/>
        <v>1350</v>
      </c>
      <c r="CM34" s="80">
        <f t="shared" si="165"/>
        <v>1423</v>
      </c>
      <c r="CN34" s="80">
        <f t="shared" si="165"/>
        <v>1469</v>
      </c>
      <c r="CO34" s="80">
        <f t="shared" si="165"/>
        <v>1504</v>
      </c>
      <c r="CP34" s="82">
        <f t="shared" si="165"/>
        <v>18012</v>
      </c>
      <c r="CQ34" s="80">
        <f t="shared" si="165"/>
        <v>1500</v>
      </c>
      <c r="CR34" s="80">
        <f t="shared" si="165"/>
        <v>1676</v>
      </c>
      <c r="CS34" s="80">
        <f t="shared" si="165"/>
        <v>1774</v>
      </c>
      <c r="CT34" s="80">
        <f t="shared" si="165"/>
        <v>1256</v>
      </c>
      <c r="CU34" s="80">
        <f t="shared" si="165"/>
        <v>1499</v>
      </c>
      <c r="CV34" s="80">
        <f t="shared" si="165"/>
        <v>1448</v>
      </c>
      <c r="CW34" s="80">
        <f t="shared" si="165"/>
        <v>941</v>
      </c>
      <c r="CX34" s="80">
        <f t="shared" si="165"/>
        <v>1629</v>
      </c>
      <c r="CY34" s="80">
        <f t="shared" si="165"/>
        <v>2084</v>
      </c>
      <c r="CZ34" s="80">
        <f t="shared" si="165"/>
        <v>1486</v>
      </c>
      <c r="DA34" s="80">
        <f t="shared" si="165"/>
        <v>1711</v>
      </c>
      <c r="DB34" s="80">
        <f t="shared" si="165"/>
        <v>1783</v>
      </c>
      <c r="DC34" s="82">
        <f t="shared" si="165"/>
        <v>18787</v>
      </c>
      <c r="DD34" s="80">
        <f t="shared" si="165"/>
        <v>2257</v>
      </c>
      <c r="DE34" s="80">
        <f t="shared" si="165"/>
        <v>2059</v>
      </c>
      <c r="DF34" s="80">
        <f t="shared" si="165"/>
        <v>1872</v>
      </c>
      <c r="DG34" s="80">
        <f t="shared" si="165"/>
        <v>1737</v>
      </c>
      <c r="DH34" s="80">
        <f t="shared" si="165"/>
        <v>1692</v>
      </c>
      <c r="DI34" s="80">
        <f t="shared" si="165"/>
        <v>1495</v>
      </c>
      <c r="DJ34" s="80">
        <f t="shared" si="165"/>
        <v>1693</v>
      </c>
      <c r="DK34" s="80">
        <f t="shared" si="165"/>
        <v>1748</v>
      </c>
      <c r="DL34" s="80">
        <f t="shared" si="165"/>
        <v>1551</v>
      </c>
      <c r="DM34" s="80">
        <f t="shared" si="165"/>
        <v>1757</v>
      </c>
      <c r="DN34" s="80">
        <f t="shared" si="165"/>
        <v>1669</v>
      </c>
      <c r="DO34" s="80">
        <f t="shared" si="165"/>
        <v>1562</v>
      </c>
      <c r="DP34" s="82">
        <f t="shared" si="165"/>
        <v>21092</v>
      </c>
      <c r="DQ34" s="80">
        <f t="shared" si="165"/>
        <v>1976</v>
      </c>
      <c r="DR34" s="80">
        <f t="shared" si="165"/>
        <v>1994</v>
      </c>
      <c r="DS34" s="80">
        <f t="shared" si="165"/>
        <v>1962</v>
      </c>
      <c r="DT34" s="80">
        <f t="shared" si="165"/>
        <v>1782</v>
      </c>
      <c r="DU34" s="80">
        <f t="shared" si="165"/>
        <v>1621</v>
      </c>
      <c r="DV34" s="80">
        <f t="shared" si="165"/>
        <v>1588</v>
      </c>
      <c r="DW34" s="80">
        <f t="shared" si="165"/>
        <v>1625</v>
      </c>
      <c r="DX34" s="80">
        <f t="shared" si="165"/>
        <v>1666</v>
      </c>
      <c r="DY34" s="80">
        <f t="shared" si="165"/>
        <v>1720</v>
      </c>
      <c r="DZ34" s="80">
        <f t="shared" si="165"/>
        <v>1737</v>
      </c>
      <c r="EA34" s="80">
        <f t="shared" si="165"/>
        <v>1728</v>
      </c>
      <c r="EB34" s="80">
        <f t="shared" ref="EB34:GM34" si="166">EB26+EB33</f>
        <v>1649</v>
      </c>
      <c r="EC34" s="82">
        <f t="shared" si="166"/>
        <v>21048</v>
      </c>
      <c r="ED34" s="80">
        <f t="shared" si="166"/>
        <v>2234</v>
      </c>
      <c r="EE34" s="80">
        <f t="shared" si="166"/>
        <v>1801</v>
      </c>
      <c r="EF34" s="80">
        <f t="shared" si="166"/>
        <v>1976</v>
      </c>
      <c r="EG34" s="80">
        <f t="shared" si="166"/>
        <v>1863</v>
      </c>
      <c r="EH34" s="80">
        <f t="shared" si="166"/>
        <v>1701</v>
      </c>
      <c r="EI34" s="80">
        <f t="shared" si="166"/>
        <v>1706</v>
      </c>
      <c r="EJ34" s="80">
        <f t="shared" si="166"/>
        <v>1810</v>
      </c>
      <c r="EK34" s="80">
        <f t="shared" si="166"/>
        <v>1744</v>
      </c>
      <c r="EL34" s="80">
        <f t="shared" si="166"/>
        <v>1768</v>
      </c>
      <c r="EM34" s="80">
        <f t="shared" si="166"/>
        <v>1893</v>
      </c>
      <c r="EN34" s="80">
        <f t="shared" si="166"/>
        <v>1648</v>
      </c>
      <c r="EO34" s="80">
        <f t="shared" si="166"/>
        <v>2116</v>
      </c>
      <c r="EP34" s="82">
        <f t="shared" si="166"/>
        <v>22260</v>
      </c>
      <c r="EQ34" s="80">
        <f t="shared" si="166"/>
        <v>1867</v>
      </c>
      <c r="ER34" s="80">
        <f t="shared" si="166"/>
        <v>1976</v>
      </c>
      <c r="ES34" s="80">
        <f t="shared" si="166"/>
        <v>2285</v>
      </c>
      <c r="ET34" s="80">
        <f t="shared" si="166"/>
        <v>1819</v>
      </c>
      <c r="EU34" s="80">
        <f t="shared" si="166"/>
        <v>1721</v>
      </c>
      <c r="EV34" s="80">
        <f t="shared" si="166"/>
        <v>1772</v>
      </c>
      <c r="EW34" s="80">
        <f t="shared" si="166"/>
        <v>1740</v>
      </c>
      <c r="EX34" s="80">
        <f t="shared" si="166"/>
        <v>1906</v>
      </c>
      <c r="EY34" s="80">
        <f t="shared" si="166"/>
        <v>1893</v>
      </c>
      <c r="EZ34" s="80">
        <f t="shared" si="166"/>
        <v>1964</v>
      </c>
      <c r="FA34" s="80">
        <f t="shared" si="166"/>
        <v>1864</v>
      </c>
      <c r="FB34" s="80">
        <f t="shared" si="166"/>
        <v>2119</v>
      </c>
      <c r="FC34" s="82">
        <f t="shared" si="166"/>
        <v>22926</v>
      </c>
      <c r="FD34" s="80">
        <f t="shared" si="166"/>
        <v>2333</v>
      </c>
      <c r="FE34" s="80">
        <f t="shared" si="166"/>
        <v>2048</v>
      </c>
      <c r="FF34" s="80">
        <f t="shared" si="166"/>
        <v>2503</v>
      </c>
      <c r="FG34" s="80">
        <f t="shared" si="166"/>
        <v>2036</v>
      </c>
      <c r="FH34" s="80">
        <f t="shared" si="166"/>
        <v>2017</v>
      </c>
      <c r="FI34" s="80">
        <f t="shared" si="166"/>
        <v>1975</v>
      </c>
      <c r="FJ34" s="80">
        <f t="shared" si="166"/>
        <v>1762</v>
      </c>
      <c r="FK34" s="80">
        <f t="shared" si="166"/>
        <v>1720</v>
      </c>
      <c r="FL34" s="80">
        <f t="shared" si="166"/>
        <v>2238</v>
      </c>
      <c r="FM34" s="80">
        <f t="shared" si="166"/>
        <v>1907</v>
      </c>
      <c r="FN34" s="80">
        <f t="shared" si="166"/>
        <v>2015</v>
      </c>
      <c r="FO34" s="80">
        <f t="shared" si="166"/>
        <v>2177</v>
      </c>
      <c r="FP34" s="82">
        <f t="shared" si="166"/>
        <v>24731</v>
      </c>
      <c r="FQ34" s="80">
        <f t="shared" si="166"/>
        <v>2268</v>
      </c>
      <c r="FR34" s="80">
        <f t="shared" si="166"/>
        <v>3581</v>
      </c>
      <c r="FS34" s="80">
        <f t="shared" si="166"/>
        <v>2490</v>
      </c>
      <c r="FT34" s="80">
        <f t="shared" si="166"/>
        <v>1940</v>
      </c>
      <c r="FU34" s="80">
        <f t="shared" si="166"/>
        <v>1897</v>
      </c>
      <c r="FV34" s="80">
        <f t="shared" si="166"/>
        <v>1992</v>
      </c>
      <c r="FW34" s="80">
        <f t="shared" si="166"/>
        <v>1838</v>
      </c>
      <c r="FX34" s="80">
        <f t="shared" si="166"/>
        <v>1982</v>
      </c>
      <c r="FY34" s="80">
        <f t="shared" si="166"/>
        <v>1843</v>
      </c>
      <c r="FZ34" s="80">
        <f t="shared" si="166"/>
        <v>1997</v>
      </c>
      <c r="GA34" s="80">
        <f t="shared" si="166"/>
        <v>1895</v>
      </c>
      <c r="GB34" s="80">
        <f t="shared" si="166"/>
        <v>2008</v>
      </c>
      <c r="GC34" s="82">
        <f t="shared" si="166"/>
        <v>25731</v>
      </c>
      <c r="GD34" s="80">
        <f t="shared" si="166"/>
        <v>2173</v>
      </c>
      <c r="GE34" s="80">
        <f t="shared" si="166"/>
        <v>2085</v>
      </c>
      <c r="GF34" s="80">
        <f t="shared" si="166"/>
        <v>2063</v>
      </c>
      <c r="GG34" s="80">
        <f t="shared" si="166"/>
        <v>2384</v>
      </c>
      <c r="GH34" s="80">
        <f t="shared" si="166"/>
        <v>1820</v>
      </c>
      <c r="GI34" s="80">
        <f t="shared" si="166"/>
        <v>1790</v>
      </c>
      <c r="GJ34" s="80">
        <f t="shared" si="166"/>
        <v>1934</v>
      </c>
      <c r="GK34" s="80">
        <f t="shared" si="166"/>
        <v>1792.1399999999999</v>
      </c>
      <c r="GL34" s="80">
        <f t="shared" si="166"/>
        <v>2147</v>
      </c>
      <c r="GM34" s="80">
        <f t="shared" si="166"/>
        <v>1975</v>
      </c>
      <c r="GN34" s="80">
        <f t="shared" ref="GN34:IP34" si="167">GN26+GN33</f>
        <v>2127</v>
      </c>
      <c r="GO34" s="80">
        <f t="shared" si="167"/>
        <v>2061</v>
      </c>
      <c r="GP34" s="82">
        <f t="shared" si="167"/>
        <v>24351.14</v>
      </c>
      <c r="GQ34" s="80">
        <f t="shared" si="167"/>
        <v>2576</v>
      </c>
      <c r="GR34" s="80">
        <f t="shared" si="167"/>
        <v>2293</v>
      </c>
      <c r="GS34" s="80">
        <f t="shared" si="167"/>
        <v>2483</v>
      </c>
      <c r="GT34" s="80">
        <f t="shared" si="167"/>
        <v>2223</v>
      </c>
      <c r="GU34" s="80">
        <f t="shared" si="167"/>
        <v>1957</v>
      </c>
      <c r="GV34" s="80">
        <f t="shared" si="167"/>
        <v>1859</v>
      </c>
      <c r="GW34" s="80">
        <f t="shared" si="167"/>
        <v>1685</v>
      </c>
      <c r="GX34" s="80">
        <f t="shared" si="167"/>
        <v>1932</v>
      </c>
      <c r="GY34" s="80">
        <f t="shared" si="167"/>
        <v>2166</v>
      </c>
      <c r="GZ34" s="80">
        <f t="shared" si="167"/>
        <v>2047</v>
      </c>
      <c r="HA34" s="80">
        <f t="shared" si="167"/>
        <v>2089</v>
      </c>
      <c r="HB34" s="80">
        <f t="shared" si="167"/>
        <v>2315</v>
      </c>
      <c r="HC34" s="82">
        <f t="shared" si="167"/>
        <v>25625</v>
      </c>
      <c r="HD34" s="80">
        <f t="shared" si="167"/>
        <v>2297.1</v>
      </c>
      <c r="HE34" s="80">
        <f t="shared" si="167"/>
        <v>2246</v>
      </c>
      <c r="HF34" s="80">
        <f t="shared" si="167"/>
        <v>2531</v>
      </c>
      <c r="HG34" s="80">
        <f t="shared" si="167"/>
        <v>2197</v>
      </c>
      <c r="HH34" s="80">
        <f t="shared" si="167"/>
        <v>2076</v>
      </c>
      <c r="HI34" s="80">
        <f t="shared" si="167"/>
        <v>1905</v>
      </c>
      <c r="HJ34" s="80">
        <f t="shared" si="167"/>
        <v>1880</v>
      </c>
      <c r="HK34" s="80">
        <f t="shared" si="167"/>
        <v>2028</v>
      </c>
      <c r="HL34" s="80">
        <f t="shared" si="167"/>
        <v>1903</v>
      </c>
      <c r="HM34" s="80">
        <f t="shared" si="167"/>
        <v>2121</v>
      </c>
      <c r="HN34" s="80">
        <f t="shared" si="167"/>
        <v>1984</v>
      </c>
      <c r="HO34" s="80">
        <f t="shared" si="167"/>
        <v>2300</v>
      </c>
      <c r="HP34" s="82">
        <f t="shared" si="167"/>
        <v>25468.1</v>
      </c>
      <c r="HQ34" s="80">
        <f t="shared" si="167"/>
        <v>2452</v>
      </c>
      <c r="HR34" s="80">
        <f t="shared" si="167"/>
        <v>2531</v>
      </c>
      <c r="HS34" s="80">
        <f t="shared" si="167"/>
        <v>2432</v>
      </c>
      <c r="HT34" s="80">
        <f t="shared" si="167"/>
        <v>2058</v>
      </c>
      <c r="HU34" s="80">
        <f t="shared" si="167"/>
        <v>1633</v>
      </c>
      <c r="HV34" s="80">
        <f t="shared" si="167"/>
        <v>2111</v>
      </c>
      <c r="HW34" s="80">
        <f t="shared" si="167"/>
        <v>1877</v>
      </c>
      <c r="HX34" s="80">
        <f t="shared" si="167"/>
        <v>1898</v>
      </c>
      <c r="HY34" s="80">
        <f t="shared" si="167"/>
        <v>1979</v>
      </c>
      <c r="HZ34" s="80">
        <f t="shared" si="167"/>
        <v>2230</v>
      </c>
      <c r="IA34" s="80">
        <f t="shared" si="167"/>
        <v>2240</v>
      </c>
      <c r="IB34" s="80">
        <f t="shared" si="167"/>
        <v>2159</v>
      </c>
      <c r="IC34" s="82">
        <f t="shared" si="167"/>
        <v>25600</v>
      </c>
      <c r="ID34" s="80">
        <f t="shared" si="167"/>
        <v>2893</v>
      </c>
      <c r="IE34" s="80">
        <f t="shared" si="167"/>
        <v>2472</v>
      </c>
      <c r="IF34" s="80">
        <f t="shared" si="167"/>
        <v>2791</v>
      </c>
      <c r="IG34" s="80">
        <f t="shared" si="167"/>
        <v>2194</v>
      </c>
      <c r="IH34" s="80">
        <f t="shared" si="167"/>
        <v>2315</v>
      </c>
      <c r="II34" s="80">
        <f t="shared" si="167"/>
        <v>1730</v>
      </c>
      <c r="IJ34" s="80">
        <f t="shared" si="167"/>
        <v>2313</v>
      </c>
      <c r="IK34" s="80">
        <f t="shared" si="167"/>
        <v>2239</v>
      </c>
      <c r="IL34" s="80">
        <f t="shared" si="167"/>
        <v>1597</v>
      </c>
      <c r="IM34" s="80">
        <f t="shared" si="167"/>
        <v>2355</v>
      </c>
      <c r="IN34" s="80">
        <f t="shared" si="167"/>
        <v>2057</v>
      </c>
      <c r="IO34" s="80">
        <f t="shared" si="167"/>
        <v>1997</v>
      </c>
      <c r="IP34" s="82">
        <f t="shared" si="167"/>
        <v>26953</v>
      </c>
      <c r="IQ34" s="80">
        <f t="shared" ref="IQ34:JC34" si="168">IQ26+IQ33</f>
        <v>2597</v>
      </c>
      <c r="IR34" s="80">
        <f t="shared" si="168"/>
        <v>2193</v>
      </c>
      <c r="IS34" s="80">
        <f t="shared" si="168"/>
        <v>2441</v>
      </c>
      <c r="IT34" s="80">
        <f t="shared" si="168"/>
        <v>2095</v>
      </c>
      <c r="IU34" s="80">
        <f t="shared" si="168"/>
        <v>2210</v>
      </c>
      <c r="IV34" s="80">
        <f t="shared" si="168"/>
        <v>2052</v>
      </c>
      <c r="IW34" s="80">
        <f t="shared" si="168"/>
        <v>2046</v>
      </c>
      <c r="IX34" s="80">
        <f t="shared" si="168"/>
        <v>1831</v>
      </c>
      <c r="IY34" s="80">
        <f t="shared" si="168"/>
        <v>2451</v>
      </c>
      <c r="IZ34" s="80">
        <f t="shared" si="168"/>
        <v>2571</v>
      </c>
      <c r="JA34" s="80">
        <f t="shared" si="168"/>
        <v>2208</v>
      </c>
      <c r="JB34" s="80">
        <f t="shared" si="168"/>
        <v>2134</v>
      </c>
      <c r="JC34" s="82">
        <f t="shared" si="168"/>
        <v>26829</v>
      </c>
      <c r="JD34" s="80">
        <f t="shared" ref="JD34:JP34" si="169">JD26+JD33</f>
        <v>2941</v>
      </c>
      <c r="JE34" s="80">
        <f t="shared" si="169"/>
        <v>2344</v>
      </c>
      <c r="JF34" s="80">
        <f t="shared" si="169"/>
        <v>2629</v>
      </c>
      <c r="JG34" s="80">
        <f t="shared" si="169"/>
        <v>2232</v>
      </c>
      <c r="JH34" s="80">
        <f t="shared" si="169"/>
        <v>2410</v>
      </c>
      <c r="JI34" s="80">
        <f t="shared" si="169"/>
        <v>1967</v>
      </c>
      <c r="JJ34" s="80">
        <f t="shared" si="169"/>
        <v>5444</v>
      </c>
      <c r="JK34" s="80">
        <f t="shared" si="169"/>
        <v>1907</v>
      </c>
      <c r="JL34" s="80">
        <f t="shared" si="169"/>
        <v>2060</v>
      </c>
      <c r="JM34" s="80">
        <f t="shared" si="169"/>
        <v>2258</v>
      </c>
      <c r="JN34" s="80">
        <f t="shared" si="169"/>
        <v>1946</v>
      </c>
      <c r="JO34" s="80">
        <f t="shared" si="169"/>
        <v>2217</v>
      </c>
      <c r="JP34" s="82">
        <f t="shared" si="169"/>
        <v>30355</v>
      </c>
      <c r="JQ34" s="80">
        <f t="shared" ref="JQ34:KC34" si="170">JQ26+JQ33</f>
        <v>2786</v>
      </c>
      <c r="JR34" s="80">
        <f t="shared" si="170"/>
        <v>2489</v>
      </c>
      <c r="JS34" s="80">
        <f t="shared" si="170"/>
        <v>1807</v>
      </c>
      <c r="JT34" s="80">
        <f t="shared" si="170"/>
        <v>1675</v>
      </c>
      <c r="JU34" s="80">
        <f t="shared" si="170"/>
        <v>1935</v>
      </c>
      <c r="JV34" s="80">
        <f t="shared" si="170"/>
        <v>2695</v>
      </c>
      <c r="JW34" s="80">
        <f t="shared" si="170"/>
        <v>2232</v>
      </c>
      <c r="JX34" s="80">
        <f t="shared" si="170"/>
        <v>2026</v>
      </c>
      <c r="JY34" s="80">
        <f t="shared" si="170"/>
        <v>2603</v>
      </c>
      <c r="JZ34" s="80">
        <f t="shared" si="170"/>
        <v>2511</v>
      </c>
      <c r="KA34" s="80">
        <f t="shared" si="170"/>
        <v>2797</v>
      </c>
      <c r="KB34" s="80">
        <f t="shared" si="170"/>
        <v>3541</v>
      </c>
      <c r="KC34" s="82">
        <f t="shared" si="170"/>
        <v>29097</v>
      </c>
      <c r="KD34" s="80">
        <f t="shared" ref="KD34:KP34" si="171">KD26+KD33</f>
        <v>2160</v>
      </c>
      <c r="KE34" s="80">
        <f t="shared" si="171"/>
        <v>4087</v>
      </c>
      <c r="KF34" s="80">
        <f t="shared" si="171"/>
        <v>4988</v>
      </c>
      <c r="KG34" s="80">
        <f t="shared" si="171"/>
        <v>3858</v>
      </c>
      <c r="KH34" s="80">
        <f t="shared" si="171"/>
        <v>2949</v>
      </c>
      <c r="KI34" s="80">
        <f t="shared" si="171"/>
        <v>2581</v>
      </c>
      <c r="KJ34" s="80">
        <f t="shared" si="171"/>
        <v>1975</v>
      </c>
      <c r="KK34" s="80">
        <f t="shared" si="171"/>
        <v>2125</v>
      </c>
      <c r="KL34" s="80">
        <f t="shared" si="171"/>
        <v>2728</v>
      </c>
      <c r="KM34" s="80">
        <f t="shared" si="171"/>
        <v>2600</v>
      </c>
      <c r="KN34" s="80">
        <f t="shared" si="171"/>
        <v>2630</v>
      </c>
      <c r="KO34" s="80">
        <f t="shared" si="171"/>
        <v>2940</v>
      </c>
      <c r="KP34" s="82">
        <f t="shared" si="171"/>
        <v>35621</v>
      </c>
      <c r="KQ34" s="80">
        <f t="shared" ref="KQ34:LC34" si="172">KQ26+KQ33</f>
        <v>3120</v>
      </c>
      <c r="KR34" s="80">
        <f t="shared" si="172"/>
        <v>3601</v>
      </c>
      <c r="KS34" s="80">
        <f t="shared" si="172"/>
        <v>3633</v>
      </c>
      <c r="KT34" s="80">
        <f t="shared" si="172"/>
        <v>2639</v>
      </c>
      <c r="KU34" s="80">
        <f t="shared" si="172"/>
        <v>2117</v>
      </c>
      <c r="KV34" s="80">
        <f t="shared" si="172"/>
        <v>1370</v>
      </c>
      <c r="KW34" s="80">
        <f t="shared" si="172"/>
        <v>605</v>
      </c>
      <c r="KX34" s="80">
        <f t="shared" si="172"/>
        <v>3301</v>
      </c>
      <c r="KY34" s="80">
        <f t="shared" si="172"/>
        <v>2728</v>
      </c>
      <c r="KZ34" s="80">
        <f t="shared" si="172"/>
        <v>2348</v>
      </c>
      <c r="LA34" s="80">
        <f t="shared" si="172"/>
        <v>2251</v>
      </c>
      <c r="LB34" s="80">
        <f t="shared" si="172"/>
        <v>2349</v>
      </c>
      <c r="LC34" s="82">
        <f t="shared" si="172"/>
        <v>30062</v>
      </c>
      <c r="LD34" s="80">
        <f t="shared" ref="LD34:LP34" si="173">LD26+LD33</f>
        <v>2486</v>
      </c>
      <c r="LE34" s="80">
        <f t="shared" si="173"/>
        <v>1534</v>
      </c>
      <c r="LF34" s="80">
        <f t="shared" si="173"/>
        <v>2504</v>
      </c>
      <c r="LG34" s="80">
        <f t="shared" si="173"/>
        <v>2054</v>
      </c>
      <c r="LH34" s="80">
        <f t="shared" si="173"/>
        <v>3164</v>
      </c>
      <c r="LI34" s="80">
        <f t="shared" si="173"/>
        <v>2096</v>
      </c>
      <c r="LJ34" s="80">
        <f t="shared" si="173"/>
        <v>1946</v>
      </c>
      <c r="LK34" s="80">
        <f t="shared" si="173"/>
        <v>2404</v>
      </c>
      <c r="LL34" s="80">
        <f t="shared" si="173"/>
        <v>2023</v>
      </c>
      <c r="LM34" s="80">
        <f t="shared" si="173"/>
        <v>2189</v>
      </c>
      <c r="LN34" s="80">
        <f t="shared" si="173"/>
        <v>2336</v>
      </c>
      <c r="LO34" s="80">
        <f t="shared" si="173"/>
        <v>2209</v>
      </c>
      <c r="LP34" s="82">
        <f t="shared" si="173"/>
        <v>26945</v>
      </c>
      <c r="LQ34" s="80">
        <f t="shared" ref="LQ34:MC34" si="174">LQ26+LQ33</f>
        <v>2611</v>
      </c>
      <c r="LR34" s="80">
        <f t="shared" si="174"/>
        <v>1797</v>
      </c>
      <c r="LS34" s="80">
        <f t="shared" si="174"/>
        <v>3150</v>
      </c>
      <c r="LT34" s="80">
        <f t="shared" si="174"/>
        <v>2736</v>
      </c>
      <c r="LU34" s="80">
        <f t="shared" si="174"/>
        <v>2558</v>
      </c>
      <c r="LV34" s="80">
        <f t="shared" si="174"/>
        <v>2002</v>
      </c>
      <c r="LW34" s="80">
        <f t="shared" si="174"/>
        <v>2196</v>
      </c>
      <c r="LX34" s="80">
        <f t="shared" si="174"/>
        <v>2264</v>
      </c>
      <c r="LY34" s="80">
        <f t="shared" si="174"/>
        <v>1970</v>
      </c>
      <c r="LZ34" s="80">
        <f t="shared" si="174"/>
        <v>1650</v>
      </c>
      <c r="MA34" s="80">
        <f t="shared" si="174"/>
        <v>1703</v>
      </c>
      <c r="MB34" s="80">
        <f t="shared" si="174"/>
        <v>3560</v>
      </c>
      <c r="MC34" s="82">
        <f t="shared" si="174"/>
        <v>28197</v>
      </c>
      <c r="MD34" s="80">
        <f t="shared" ref="MD34:MP34" si="175">MD26+MD33</f>
        <v>4698</v>
      </c>
      <c r="ME34" s="80">
        <f t="shared" si="175"/>
        <v>4221</v>
      </c>
      <c r="MF34" s="80">
        <f t="shared" si="175"/>
        <v>3609</v>
      </c>
      <c r="MG34" s="80">
        <f t="shared" si="175"/>
        <v>3020</v>
      </c>
      <c r="MH34" s="80">
        <f t="shared" si="175"/>
        <v>2520</v>
      </c>
      <c r="MI34" s="80">
        <f t="shared" si="175"/>
        <v>2165</v>
      </c>
      <c r="MJ34" s="80">
        <f t="shared" si="175"/>
        <v>2533</v>
      </c>
      <c r="MK34" s="80">
        <f t="shared" si="175"/>
        <v>0</v>
      </c>
      <c r="ML34" s="80">
        <f t="shared" si="175"/>
        <v>0</v>
      </c>
      <c r="MM34" s="80">
        <f t="shared" si="175"/>
        <v>0</v>
      </c>
      <c r="MN34" s="80">
        <f t="shared" si="175"/>
        <v>0</v>
      </c>
      <c r="MO34" s="80">
        <f t="shared" si="175"/>
        <v>0</v>
      </c>
      <c r="MP34" s="82">
        <f t="shared" si="175"/>
        <v>22766</v>
      </c>
    </row>
    <row r="35" spans="1:354" ht="22.5" x14ac:dyDescent="0.25">
      <c r="A35" s="182" t="s">
        <v>44</v>
      </c>
      <c r="B35" s="183"/>
      <c r="C35" s="21" t="s">
        <v>33</v>
      </c>
      <c r="D35" s="58">
        <v>238</v>
      </c>
      <c r="E35" s="58">
        <v>290</v>
      </c>
      <c r="F35" s="58">
        <v>238</v>
      </c>
      <c r="G35" s="58">
        <v>267</v>
      </c>
      <c r="H35" s="58">
        <v>305</v>
      </c>
      <c r="I35" s="58">
        <v>290</v>
      </c>
      <c r="J35" s="58">
        <v>459</v>
      </c>
      <c r="K35" s="58">
        <v>451</v>
      </c>
      <c r="L35" s="58">
        <v>447</v>
      </c>
      <c r="M35" s="57">
        <v>414</v>
      </c>
      <c r="N35" s="58">
        <v>716</v>
      </c>
      <c r="O35" s="58">
        <v>318</v>
      </c>
      <c r="P35" s="59">
        <f t="shared" ref="P35:P40" si="176">SUM(D35:O35)</f>
        <v>4433</v>
      </c>
      <c r="Q35" s="58">
        <v>312</v>
      </c>
      <c r="R35" s="58">
        <v>383</v>
      </c>
      <c r="S35" s="58">
        <v>341</v>
      </c>
      <c r="T35" s="58">
        <v>301</v>
      </c>
      <c r="U35" s="58">
        <v>321</v>
      </c>
      <c r="V35" s="58">
        <v>302</v>
      </c>
      <c r="W35" s="58">
        <v>394</v>
      </c>
      <c r="X35" s="58">
        <v>521</v>
      </c>
      <c r="Y35" s="58">
        <v>481</v>
      </c>
      <c r="Z35" s="57">
        <v>394</v>
      </c>
      <c r="AA35" s="58">
        <v>355</v>
      </c>
      <c r="AB35" s="58">
        <v>269</v>
      </c>
      <c r="AC35" s="59">
        <f t="shared" ref="AC35:AC40" si="177">SUM(Q35:AB35)</f>
        <v>4374</v>
      </c>
      <c r="AD35" s="58">
        <v>480</v>
      </c>
      <c r="AE35" s="58">
        <v>276</v>
      </c>
      <c r="AF35" s="58">
        <v>286</v>
      </c>
      <c r="AG35" s="58">
        <v>192</v>
      </c>
      <c r="AH35" s="58">
        <v>524</v>
      </c>
      <c r="AI35" s="58">
        <v>455</v>
      </c>
      <c r="AJ35" s="58">
        <v>401</v>
      </c>
      <c r="AK35" s="58">
        <v>536</v>
      </c>
      <c r="AL35" s="58">
        <v>445</v>
      </c>
      <c r="AM35" s="57">
        <v>512</v>
      </c>
      <c r="AN35" s="58">
        <v>386</v>
      </c>
      <c r="AO35" s="58">
        <v>287</v>
      </c>
      <c r="AP35" s="60">
        <f t="shared" ref="AP35:AP40" si="178">SUM(AD35:AO35)</f>
        <v>4780</v>
      </c>
      <c r="AQ35" s="58">
        <v>370</v>
      </c>
      <c r="AR35" s="58">
        <v>342</v>
      </c>
      <c r="AS35" s="58">
        <v>338</v>
      </c>
      <c r="AT35" s="58">
        <v>344</v>
      </c>
      <c r="AU35" s="58">
        <v>328</v>
      </c>
      <c r="AV35" s="58">
        <v>314</v>
      </c>
      <c r="AW35" s="58">
        <v>440</v>
      </c>
      <c r="AX35" s="58">
        <v>496</v>
      </c>
      <c r="AY35" s="58">
        <v>449</v>
      </c>
      <c r="AZ35" s="57">
        <v>446</v>
      </c>
      <c r="BA35" s="58">
        <v>394</v>
      </c>
      <c r="BB35" s="58">
        <v>325</v>
      </c>
      <c r="BC35" s="60">
        <f t="shared" ref="BC35:BC40" si="179">SUM(AQ35:BB35)</f>
        <v>4586</v>
      </c>
      <c r="BD35" s="58">
        <v>503</v>
      </c>
      <c r="BE35" s="58">
        <v>284</v>
      </c>
      <c r="BF35" s="58">
        <v>318</v>
      </c>
      <c r="BG35" s="58">
        <v>262</v>
      </c>
      <c r="BH35" s="58">
        <v>326</v>
      </c>
      <c r="BI35" s="58">
        <v>298</v>
      </c>
      <c r="BJ35" s="58">
        <v>411</v>
      </c>
      <c r="BK35" s="58">
        <v>372</v>
      </c>
      <c r="BL35" s="58">
        <v>466</v>
      </c>
      <c r="BM35" s="57">
        <v>490</v>
      </c>
      <c r="BN35" s="58">
        <v>255</v>
      </c>
      <c r="BO35" s="58">
        <v>346</v>
      </c>
      <c r="BP35" s="59">
        <f t="shared" ref="BP35:BP40" si="180">SUM(BD35:BO35)</f>
        <v>4331</v>
      </c>
      <c r="BQ35" s="58">
        <v>326</v>
      </c>
      <c r="BR35" s="58">
        <v>295</v>
      </c>
      <c r="BS35" s="58">
        <v>304</v>
      </c>
      <c r="BT35" s="58">
        <v>271</v>
      </c>
      <c r="BU35" s="58">
        <v>300</v>
      </c>
      <c r="BV35" s="58">
        <v>407</v>
      </c>
      <c r="BW35" s="58">
        <v>381</v>
      </c>
      <c r="BX35" s="58">
        <v>528</v>
      </c>
      <c r="BY35" s="58">
        <v>444</v>
      </c>
      <c r="BZ35" s="57">
        <v>422</v>
      </c>
      <c r="CA35" s="58">
        <v>309</v>
      </c>
      <c r="CB35" s="58">
        <v>374</v>
      </c>
      <c r="CC35" s="60">
        <f t="shared" ref="CC35:CC40" si="181">SUM(BQ35:CB35)</f>
        <v>4361</v>
      </c>
      <c r="CD35" s="58">
        <v>306</v>
      </c>
      <c r="CE35" s="58">
        <v>262</v>
      </c>
      <c r="CF35" s="58">
        <v>359</v>
      </c>
      <c r="CG35" s="58">
        <v>315</v>
      </c>
      <c r="CH35" s="58">
        <v>320</v>
      </c>
      <c r="CI35" s="58">
        <v>339</v>
      </c>
      <c r="CJ35" s="58">
        <v>391</v>
      </c>
      <c r="CK35" s="58">
        <v>483</v>
      </c>
      <c r="CL35" s="58">
        <v>452</v>
      </c>
      <c r="CM35" s="57">
        <v>396</v>
      </c>
      <c r="CN35" s="58">
        <v>365</v>
      </c>
      <c r="CO35" s="58">
        <v>334</v>
      </c>
      <c r="CP35" s="60">
        <f t="shared" ref="CP35:CP40" si="182">SUM(CD35:CO35)</f>
        <v>4322</v>
      </c>
      <c r="CQ35" s="58">
        <v>354</v>
      </c>
      <c r="CR35" s="58">
        <v>371</v>
      </c>
      <c r="CS35" s="58">
        <v>366</v>
      </c>
      <c r="CT35" s="58">
        <v>287</v>
      </c>
      <c r="CU35" s="58">
        <v>381</v>
      </c>
      <c r="CV35" s="58">
        <v>365</v>
      </c>
      <c r="CW35" s="58">
        <v>303</v>
      </c>
      <c r="CX35" s="58">
        <v>255</v>
      </c>
      <c r="CY35" s="58">
        <v>398</v>
      </c>
      <c r="CZ35" s="57">
        <v>365</v>
      </c>
      <c r="DA35" s="58">
        <v>391</v>
      </c>
      <c r="DB35" s="58">
        <v>281</v>
      </c>
      <c r="DC35" s="60">
        <f t="shared" ref="DC35:DC40" si="183">SUM(CQ35:DB35)</f>
        <v>4117</v>
      </c>
      <c r="DD35" s="58">
        <v>384</v>
      </c>
      <c r="DE35" s="58">
        <v>56</v>
      </c>
      <c r="DF35" s="58">
        <v>290</v>
      </c>
      <c r="DG35" s="58">
        <v>242</v>
      </c>
      <c r="DH35" s="58">
        <v>366</v>
      </c>
      <c r="DI35" s="58">
        <v>338</v>
      </c>
      <c r="DJ35" s="58">
        <v>460</v>
      </c>
      <c r="DK35" s="58">
        <v>454</v>
      </c>
      <c r="DL35" s="58">
        <v>380</v>
      </c>
      <c r="DM35" s="57">
        <v>424</v>
      </c>
      <c r="DN35" s="58">
        <v>368</v>
      </c>
      <c r="DO35" s="58">
        <v>294</v>
      </c>
      <c r="DP35" s="60">
        <f t="shared" ref="DP35:DP40" si="184">SUM(DD35:DO35)</f>
        <v>4056</v>
      </c>
      <c r="DQ35" s="58">
        <v>335</v>
      </c>
      <c r="DR35" s="58">
        <v>306</v>
      </c>
      <c r="DS35" s="58">
        <v>354</v>
      </c>
      <c r="DT35" s="58">
        <v>312</v>
      </c>
      <c r="DU35" s="58">
        <v>287</v>
      </c>
      <c r="DV35" s="58">
        <v>327</v>
      </c>
      <c r="DW35" s="58">
        <v>459</v>
      </c>
      <c r="DX35" s="58">
        <v>646</v>
      </c>
      <c r="DY35" s="58">
        <v>426</v>
      </c>
      <c r="DZ35" s="57">
        <v>427</v>
      </c>
      <c r="EA35" s="58">
        <v>368</v>
      </c>
      <c r="EB35" s="58">
        <v>294</v>
      </c>
      <c r="EC35" s="60">
        <f t="shared" ref="EC35:EC40" si="185">SUM(DQ35:EB35)</f>
        <v>4541</v>
      </c>
      <c r="ED35" s="58">
        <v>351</v>
      </c>
      <c r="EE35" s="58">
        <v>306</v>
      </c>
      <c r="EF35" s="58">
        <v>356</v>
      </c>
      <c r="EG35" s="58">
        <v>298</v>
      </c>
      <c r="EH35" s="58">
        <v>310</v>
      </c>
      <c r="EI35" s="58">
        <v>353</v>
      </c>
      <c r="EJ35" s="58">
        <v>454</v>
      </c>
      <c r="EK35" s="58">
        <v>484</v>
      </c>
      <c r="EL35" s="58">
        <v>416</v>
      </c>
      <c r="EM35" s="57">
        <v>466</v>
      </c>
      <c r="EN35" s="58">
        <v>298</v>
      </c>
      <c r="EO35" s="58">
        <v>386</v>
      </c>
      <c r="EP35" s="60">
        <f t="shared" ref="EP35:EP40" si="186">SUM(ED35:EO35)</f>
        <v>4478</v>
      </c>
      <c r="EQ35" s="58">
        <v>264</v>
      </c>
      <c r="ER35" s="58">
        <v>348</v>
      </c>
      <c r="ES35" s="58">
        <v>343</v>
      </c>
      <c r="ET35" s="58">
        <v>350</v>
      </c>
      <c r="EU35" s="58">
        <v>318</v>
      </c>
      <c r="EV35" s="58">
        <v>392</v>
      </c>
      <c r="EW35" s="58">
        <v>465</v>
      </c>
      <c r="EX35" s="58">
        <v>458</v>
      </c>
      <c r="EY35" s="58">
        <v>359</v>
      </c>
      <c r="EZ35" s="57">
        <v>401</v>
      </c>
      <c r="FA35" s="58">
        <v>326</v>
      </c>
      <c r="FB35" s="58">
        <v>420</v>
      </c>
      <c r="FC35" s="60">
        <f t="shared" ref="FC35:FC40" si="187">SUM(EQ35:FB35)</f>
        <v>4444</v>
      </c>
      <c r="FD35" s="58">
        <v>369</v>
      </c>
      <c r="FE35" s="58">
        <v>292</v>
      </c>
      <c r="FF35" s="58">
        <v>437</v>
      </c>
      <c r="FG35" s="58">
        <v>335</v>
      </c>
      <c r="FH35" s="58">
        <v>361</v>
      </c>
      <c r="FI35" s="58">
        <v>447</v>
      </c>
      <c r="FJ35" s="58">
        <v>490</v>
      </c>
      <c r="FK35" s="58">
        <v>343</v>
      </c>
      <c r="FL35" s="58">
        <v>392</v>
      </c>
      <c r="FM35" s="57">
        <v>489</v>
      </c>
      <c r="FN35" s="58">
        <v>319</v>
      </c>
      <c r="FO35" s="58">
        <v>335</v>
      </c>
      <c r="FP35" s="60">
        <f t="shared" ref="FP35:FP40" si="188">SUM(FD35:FO35)</f>
        <v>4609</v>
      </c>
      <c r="FQ35" s="58">
        <v>293</v>
      </c>
      <c r="FR35" s="58">
        <v>299</v>
      </c>
      <c r="FS35" s="58">
        <v>336</v>
      </c>
      <c r="FT35" s="58">
        <v>286</v>
      </c>
      <c r="FU35" s="58">
        <v>321</v>
      </c>
      <c r="FV35" s="58">
        <v>344</v>
      </c>
      <c r="FW35" s="58">
        <v>448</v>
      </c>
      <c r="FX35" s="58">
        <v>332</v>
      </c>
      <c r="FY35" s="58">
        <v>395</v>
      </c>
      <c r="FZ35" s="57">
        <v>402</v>
      </c>
      <c r="GA35" s="58">
        <v>345</v>
      </c>
      <c r="GB35" s="58">
        <v>347</v>
      </c>
      <c r="GC35" s="60">
        <f t="shared" ref="GC35:GC40" si="189">SUM(FQ35:GB35)</f>
        <v>4148</v>
      </c>
      <c r="GD35" s="58">
        <v>306</v>
      </c>
      <c r="GE35" s="58">
        <v>286</v>
      </c>
      <c r="GF35" s="58">
        <v>312</v>
      </c>
      <c r="GG35" s="58">
        <v>346</v>
      </c>
      <c r="GH35" s="58">
        <v>316</v>
      </c>
      <c r="GI35" s="58">
        <v>376</v>
      </c>
      <c r="GJ35" s="58">
        <v>434</v>
      </c>
      <c r="GK35" s="58">
        <v>397</v>
      </c>
      <c r="GL35" s="58">
        <v>444</v>
      </c>
      <c r="GM35" s="57">
        <v>463</v>
      </c>
      <c r="GN35" s="58">
        <v>416</v>
      </c>
      <c r="GO35" s="58">
        <v>316</v>
      </c>
      <c r="GP35" s="60">
        <f t="shared" ref="GP35:GP40" si="190">SUM(GD35:GO35)</f>
        <v>4412</v>
      </c>
      <c r="GQ35" s="58">
        <v>335</v>
      </c>
      <c r="GR35" s="58">
        <v>378</v>
      </c>
      <c r="GS35" s="58">
        <v>360</v>
      </c>
      <c r="GT35" s="58">
        <v>356</v>
      </c>
      <c r="GU35" s="58">
        <v>429</v>
      </c>
      <c r="GV35" s="58">
        <v>413</v>
      </c>
      <c r="GW35" s="58">
        <v>352</v>
      </c>
      <c r="GX35" s="58">
        <v>529</v>
      </c>
      <c r="GY35" s="58">
        <v>477</v>
      </c>
      <c r="GZ35" s="57">
        <v>474</v>
      </c>
      <c r="HA35" s="58">
        <v>385</v>
      </c>
      <c r="HB35" s="58">
        <v>377</v>
      </c>
      <c r="HC35" s="60">
        <f t="shared" ref="HC35:HC40" si="191">SUM(GQ35:HB35)</f>
        <v>4865</v>
      </c>
      <c r="HD35" s="58">
        <v>372</v>
      </c>
      <c r="HE35" s="58">
        <v>310</v>
      </c>
      <c r="HF35" s="58">
        <v>376</v>
      </c>
      <c r="HG35" s="58">
        <v>396</v>
      </c>
      <c r="HH35" s="58">
        <v>384</v>
      </c>
      <c r="HI35" s="58">
        <v>411</v>
      </c>
      <c r="HJ35" s="58">
        <v>343</v>
      </c>
      <c r="HK35" s="58">
        <v>412</v>
      </c>
      <c r="HL35" s="58">
        <v>412</v>
      </c>
      <c r="HM35" s="57">
        <v>426</v>
      </c>
      <c r="HN35" s="58">
        <v>323</v>
      </c>
      <c r="HO35" s="58">
        <v>402</v>
      </c>
      <c r="HP35" s="60">
        <f t="shared" ref="HP35:HP40" si="192">SUM(HD35:HO35)</f>
        <v>4567</v>
      </c>
      <c r="HQ35" s="58">
        <v>332</v>
      </c>
      <c r="HR35" s="58">
        <v>330</v>
      </c>
      <c r="HS35" s="58">
        <v>354</v>
      </c>
      <c r="HT35" s="58">
        <v>367</v>
      </c>
      <c r="HU35" s="58">
        <v>285</v>
      </c>
      <c r="HV35" s="58">
        <v>406</v>
      </c>
      <c r="HW35" s="58">
        <v>333</v>
      </c>
      <c r="HX35" s="58">
        <v>419</v>
      </c>
      <c r="HY35" s="58">
        <v>412</v>
      </c>
      <c r="HZ35" s="57">
        <v>428</v>
      </c>
      <c r="IA35" s="58">
        <v>335</v>
      </c>
      <c r="IB35" s="58">
        <v>332</v>
      </c>
      <c r="IC35" s="60">
        <f t="shared" ref="IC35:IC40" si="193">SUM(HQ35:IB35)</f>
        <v>4333</v>
      </c>
      <c r="ID35" s="58">
        <v>331</v>
      </c>
      <c r="IE35" s="58">
        <v>320</v>
      </c>
      <c r="IF35" s="58">
        <v>320</v>
      </c>
      <c r="IG35" s="58">
        <v>349</v>
      </c>
      <c r="IH35" s="58">
        <v>390</v>
      </c>
      <c r="II35" s="58">
        <v>310</v>
      </c>
      <c r="IJ35" s="58">
        <v>414</v>
      </c>
      <c r="IK35" s="58">
        <v>423</v>
      </c>
      <c r="IL35" s="58">
        <v>369</v>
      </c>
      <c r="IM35" s="57">
        <v>425</v>
      </c>
      <c r="IN35" s="58">
        <v>353</v>
      </c>
      <c r="IO35" s="58">
        <v>185</v>
      </c>
      <c r="IP35" s="60">
        <f t="shared" ref="IP35:IP40" si="194">SUM(ID35:IO35)</f>
        <v>4189</v>
      </c>
      <c r="IQ35" s="58">
        <v>328</v>
      </c>
      <c r="IR35" s="58">
        <v>306</v>
      </c>
      <c r="IS35" s="58">
        <v>357</v>
      </c>
      <c r="IT35" s="58">
        <v>342</v>
      </c>
      <c r="IU35" s="58">
        <v>332</v>
      </c>
      <c r="IV35" s="58">
        <v>354</v>
      </c>
      <c r="IW35" s="58">
        <v>446</v>
      </c>
      <c r="IX35" s="58">
        <v>444</v>
      </c>
      <c r="IY35" s="58">
        <v>439</v>
      </c>
      <c r="IZ35" s="57">
        <v>480</v>
      </c>
      <c r="JA35" s="58">
        <v>338</v>
      </c>
      <c r="JB35" s="58">
        <v>114</v>
      </c>
      <c r="JC35" s="60">
        <f t="shared" ref="JC35:JC40" si="195">SUM(IQ35:JB35)</f>
        <v>4280</v>
      </c>
      <c r="JD35" s="58">
        <v>313</v>
      </c>
      <c r="JE35" s="58">
        <v>292</v>
      </c>
      <c r="JF35" s="58">
        <v>336</v>
      </c>
      <c r="JG35" s="58">
        <v>284</v>
      </c>
      <c r="JH35" s="58">
        <v>327</v>
      </c>
      <c r="JI35" s="58">
        <v>262</v>
      </c>
      <c r="JJ35" s="58">
        <v>3980</v>
      </c>
      <c r="JK35" s="58">
        <v>376</v>
      </c>
      <c r="JL35" s="58">
        <v>380</v>
      </c>
      <c r="JM35" s="57">
        <v>289</v>
      </c>
      <c r="JN35" s="58">
        <v>262</v>
      </c>
      <c r="JO35" s="58">
        <v>377</v>
      </c>
      <c r="JP35" s="60">
        <f t="shared" ref="JP35:JP40" si="196">SUM(JD35:JO35)</f>
        <v>7478</v>
      </c>
      <c r="JQ35" s="58">
        <v>308</v>
      </c>
      <c r="JR35" s="58">
        <v>279</v>
      </c>
      <c r="JS35" s="58">
        <v>183</v>
      </c>
      <c r="JT35" s="58">
        <v>48</v>
      </c>
      <c r="JU35" s="58">
        <v>121</v>
      </c>
      <c r="JV35" s="58">
        <v>324</v>
      </c>
      <c r="JW35" s="58">
        <v>300</v>
      </c>
      <c r="JX35" s="58">
        <v>229</v>
      </c>
      <c r="JY35" s="58">
        <v>366</v>
      </c>
      <c r="JZ35" s="57">
        <v>360</v>
      </c>
      <c r="KA35" s="58">
        <v>285</v>
      </c>
      <c r="KB35" s="58">
        <v>343</v>
      </c>
      <c r="KC35" s="60">
        <f t="shared" ref="KC35:KC40" si="197">SUM(JQ35:KB35)</f>
        <v>3146</v>
      </c>
      <c r="KD35" s="58">
        <v>135</v>
      </c>
      <c r="KE35" s="58">
        <v>172</v>
      </c>
      <c r="KF35" s="58">
        <v>395</v>
      </c>
      <c r="KG35" s="58">
        <v>347</v>
      </c>
      <c r="KH35" s="58">
        <v>128</v>
      </c>
      <c r="KI35" s="58">
        <v>356</v>
      </c>
      <c r="KJ35" s="58">
        <v>339</v>
      </c>
      <c r="KK35" s="58">
        <v>340</v>
      </c>
      <c r="KL35" s="58">
        <v>402</v>
      </c>
      <c r="KM35" s="57">
        <v>365</v>
      </c>
      <c r="KN35" s="58">
        <v>368</v>
      </c>
      <c r="KO35" s="58">
        <v>437</v>
      </c>
      <c r="KP35" s="60">
        <f t="shared" ref="KP35:KP40" si="198">SUM(KD35:KO35)</f>
        <v>3784</v>
      </c>
      <c r="KQ35" s="58">
        <v>295</v>
      </c>
      <c r="KR35" s="58">
        <v>259</v>
      </c>
      <c r="KS35" s="58">
        <v>357</v>
      </c>
      <c r="KT35" s="58">
        <v>227</v>
      </c>
      <c r="KU35" s="58">
        <v>235</v>
      </c>
      <c r="KV35" s="58">
        <v>215</v>
      </c>
      <c r="KW35" s="58">
        <v>226</v>
      </c>
      <c r="KX35" s="58">
        <v>442</v>
      </c>
      <c r="KY35" s="58">
        <v>401</v>
      </c>
      <c r="KZ35" s="57">
        <v>354</v>
      </c>
      <c r="LA35" s="58">
        <v>306</v>
      </c>
      <c r="LB35" s="58">
        <v>276</v>
      </c>
      <c r="LC35" s="60">
        <f t="shared" ref="LC35:LC40" si="199">SUM(KQ35:LB35)</f>
        <v>3593</v>
      </c>
      <c r="LD35" s="58">
        <v>297</v>
      </c>
      <c r="LE35" s="58">
        <v>189</v>
      </c>
      <c r="LF35" s="58">
        <v>326</v>
      </c>
      <c r="LG35" s="58">
        <v>168</v>
      </c>
      <c r="LH35" s="58">
        <v>439</v>
      </c>
      <c r="LI35" s="58">
        <v>306</v>
      </c>
      <c r="LJ35" s="58">
        <v>284</v>
      </c>
      <c r="LK35" s="58">
        <v>366</v>
      </c>
      <c r="LL35" s="58">
        <v>264</v>
      </c>
      <c r="LM35" s="57">
        <v>307</v>
      </c>
      <c r="LN35" s="58">
        <v>276</v>
      </c>
      <c r="LO35" s="58">
        <v>269</v>
      </c>
      <c r="LP35" s="60">
        <f t="shared" ref="LP35:LP40" si="200">SUM(LD35:LO35)</f>
        <v>3491</v>
      </c>
      <c r="LQ35" s="58">
        <v>247</v>
      </c>
      <c r="LR35" s="58">
        <v>177</v>
      </c>
      <c r="LS35" s="58">
        <v>227</v>
      </c>
      <c r="LT35" s="58">
        <v>236</v>
      </c>
      <c r="LU35" s="58">
        <v>298</v>
      </c>
      <c r="LV35" s="58">
        <v>269</v>
      </c>
      <c r="LW35" s="58">
        <v>363</v>
      </c>
      <c r="LX35" s="58">
        <v>346</v>
      </c>
      <c r="LY35" s="58">
        <v>239</v>
      </c>
      <c r="LZ35" s="57">
        <v>244</v>
      </c>
      <c r="MA35" s="58">
        <v>193</v>
      </c>
      <c r="MB35" s="58">
        <v>247</v>
      </c>
      <c r="MC35" s="60">
        <f t="shared" ref="MC35:MC40" si="201">SUM(LQ35:MB35)</f>
        <v>3086</v>
      </c>
      <c r="MD35" s="58">
        <v>238</v>
      </c>
      <c r="ME35" s="58">
        <v>255</v>
      </c>
      <c r="MF35" s="58">
        <v>242</v>
      </c>
      <c r="MG35" s="58">
        <v>296</v>
      </c>
      <c r="MH35" s="58">
        <v>274</v>
      </c>
      <c r="MI35" s="58">
        <v>314</v>
      </c>
      <c r="MJ35" s="58">
        <v>364</v>
      </c>
      <c r="MK35" s="58"/>
      <c r="ML35" s="58"/>
      <c r="MM35" s="57"/>
      <c r="MN35" s="58"/>
      <c r="MO35" s="58"/>
      <c r="MP35" s="60">
        <f t="shared" ref="MP35:MP40" si="202">SUM(MD35:MO35)</f>
        <v>1983</v>
      </c>
    </row>
    <row r="36" spans="1:354" ht="22.5" x14ac:dyDescent="0.25">
      <c r="A36" s="184"/>
      <c r="B36" s="185"/>
      <c r="C36" s="12" t="s">
        <v>118</v>
      </c>
      <c r="D36" s="58">
        <v>388</v>
      </c>
      <c r="E36" s="58">
        <v>395</v>
      </c>
      <c r="F36" s="58">
        <v>415</v>
      </c>
      <c r="G36" s="58">
        <v>371</v>
      </c>
      <c r="H36" s="58">
        <v>583</v>
      </c>
      <c r="I36" s="58">
        <v>443</v>
      </c>
      <c r="J36" s="58">
        <v>578</v>
      </c>
      <c r="K36" s="58">
        <v>734</v>
      </c>
      <c r="L36" s="58">
        <v>837</v>
      </c>
      <c r="M36" s="58">
        <v>834</v>
      </c>
      <c r="N36" s="58">
        <v>658</v>
      </c>
      <c r="O36" s="58">
        <v>591</v>
      </c>
      <c r="P36" s="63">
        <f t="shared" si="176"/>
        <v>6827</v>
      </c>
      <c r="Q36" s="58">
        <v>424</v>
      </c>
      <c r="R36" s="58">
        <v>458</v>
      </c>
      <c r="S36" s="58">
        <v>485</v>
      </c>
      <c r="T36" s="58">
        <v>395</v>
      </c>
      <c r="U36" s="58">
        <v>420</v>
      </c>
      <c r="V36" s="58">
        <v>474</v>
      </c>
      <c r="W36" s="58">
        <v>556</v>
      </c>
      <c r="X36" s="58">
        <v>727</v>
      </c>
      <c r="Y36" s="58">
        <v>685</v>
      </c>
      <c r="Z36" s="58">
        <v>828</v>
      </c>
      <c r="AA36" s="58">
        <v>713</v>
      </c>
      <c r="AB36" s="58">
        <v>488</v>
      </c>
      <c r="AC36" s="63">
        <f t="shared" si="177"/>
        <v>6653</v>
      </c>
      <c r="AD36" s="58">
        <v>589</v>
      </c>
      <c r="AE36" s="58">
        <v>390</v>
      </c>
      <c r="AF36" s="58">
        <v>439</v>
      </c>
      <c r="AG36" s="58">
        <v>339</v>
      </c>
      <c r="AH36" s="58">
        <v>538</v>
      </c>
      <c r="AI36" s="58">
        <v>538</v>
      </c>
      <c r="AJ36" s="58">
        <v>599</v>
      </c>
      <c r="AK36" s="58">
        <v>784</v>
      </c>
      <c r="AL36" s="58">
        <v>765</v>
      </c>
      <c r="AM36" s="58">
        <v>782</v>
      </c>
      <c r="AN36" s="58">
        <v>578</v>
      </c>
      <c r="AO36" s="58">
        <v>456</v>
      </c>
      <c r="AP36" s="64">
        <f t="shared" si="178"/>
        <v>6797</v>
      </c>
      <c r="AQ36" s="58">
        <v>488</v>
      </c>
      <c r="AR36" s="58">
        <v>395</v>
      </c>
      <c r="AS36" s="58">
        <v>651</v>
      </c>
      <c r="AT36" s="58">
        <v>446</v>
      </c>
      <c r="AU36" s="58">
        <v>484</v>
      </c>
      <c r="AV36" s="58">
        <v>447</v>
      </c>
      <c r="AW36" s="58">
        <v>602</v>
      </c>
      <c r="AX36" s="58">
        <v>794</v>
      </c>
      <c r="AY36" s="58">
        <v>781</v>
      </c>
      <c r="AZ36" s="58">
        <v>869</v>
      </c>
      <c r="BA36" s="58">
        <v>624</v>
      </c>
      <c r="BB36" s="58">
        <v>455</v>
      </c>
      <c r="BC36" s="64">
        <f t="shared" si="179"/>
        <v>7036</v>
      </c>
      <c r="BD36" s="58">
        <v>733</v>
      </c>
      <c r="BE36" s="58">
        <v>450</v>
      </c>
      <c r="BF36" s="58">
        <v>438</v>
      </c>
      <c r="BG36" s="58">
        <v>335</v>
      </c>
      <c r="BH36" s="58">
        <v>445</v>
      </c>
      <c r="BI36" s="58">
        <v>485</v>
      </c>
      <c r="BJ36" s="58">
        <v>611</v>
      </c>
      <c r="BK36" s="58">
        <v>712</v>
      </c>
      <c r="BL36" s="58">
        <v>842</v>
      </c>
      <c r="BM36" s="58">
        <v>910</v>
      </c>
      <c r="BN36" s="58">
        <v>505</v>
      </c>
      <c r="BO36" s="58">
        <v>576</v>
      </c>
      <c r="BP36" s="63">
        <f t="shared" si="180"/>
        <v>7042</v>
      </c>
      <c r="BQ36" s="58">
        <v>406</v>
      </c>
      <c r="BR36" s="58">
        <v>353</v>
      </c>
      <c r="BS36" s="58">
        <v>458</v>
      </c>
      <c r="BT36" s="58">
        <v>264</v>
      </c>
      <c r="BU36" s="58">
        <v>419</v>
      </c>
      <c r="BV36" s="58">
        <v>514</v>
      </c>
      <c r="BW36" s="58">
        <v>585</v>
      </c>
      <c r="BX36" s="58">
        <v>748</v>
      </c>
      <c r="BY36" s="58">
        <v>952</v>
      </c>
      <c r="BZ36" s="58">
        <v>861</v>
      </c>
      <c r="CA36" s="58">
        <v>518</v>
      </c>
      <c r="CB36" s="58">
        <v>510</v>
      </c>
      <c r="CC36" s="64">
        <f t="shared" si="181"/>
        <v>6588</v>
      </c>
      <c r="CD36" s="58">
        <v>423</v>
      </c>
      <c r="CE36" s="58">
        <v>320</v>
      </c>
      <c r="CF36" s="58">
        <v>398</v>
      </c>
      <c r="CG36" s="58">
        <v>387</v>
      </c>
      <c r="CH36" s="58">
        <v>413</v>
      </c>
      <c r="CI36" s="58">
        <v>438</v>
      </c>
      <c r="CJ36" s="58">
        <v>586</v>
      </c>
      <c r="CK36" s="58">
        <v>858</v>
      </c>
      <c r="CL36" s="58">
        <v>918</v>
      </c>
      <c r="CM36" s="58">
        <v>730</v>
      </c>
      <c r="CN36" s="58">
        <v>580</v>
      </c>
      <c r="CO36" s="58">
        <v>483</v>
      </c>
      <c r="CP36" s="64">
        <f t="shared" si="182"/>
        <v>6534</v>
      </c>
      <c r="CQ36" s="58">
        <v>417</v>
      </c>
      <c r="CR36" s="58">
        <v>417</v>
      </c>
      <c r="CS36" s="58">
        <v>428</v>
      </c>
      <c r="CT36" s="58">
        <v>336</v>
      </c>
      <c r="CU36" s="58">
        <v>444</v>
      </c>
      <c r="CV36" s="58">
        <v>525</v>
      </c>
      <c r="CW36" s="58">
        <v>398</v>
      </c>
      <c r="CX36" s="58">
        <v>529</v>
      </c>
      <c r="CY36" s="58">
        <v>810</v>
      </c>
      <c r="CZ36" s="58">
        <v>774</v>
      </c>
      <c r="DA36" s="58">
        <v>586</v>
      </c>
      <c r="DB36" s="58">
        <v>486</v>
      </c>
      <c r="DC36" s="64">
        <f t="shared" si="183"/>
        <v>6150</v>
      </c>
      <c r="DD36" s="58">
        <v>443</v>
      </c>
      <c r="DE36" s="58">
        <v>384</v>
      </c>
      <c r="DF36" s="58">
        <v>401</v>
      </c>
      <c r="DG36" s="58">
        <v>353</v>
      </c>
      <c r="DH36" s="58">
        <v>495</v>
      </c>
      <c r="DI36" s="58">
        <v>487</v>
      </c>
      <c r="DJ36" s="58">
        <v>675</v>
      </c>
      <c r="DK36" s="58">
        <v>899</v>
      </c>
      <c r="DL36" s="58">
        <v>922</v>
      </c>
      <c r="DM36" s="58">
        <v>836</v>
      </c>
      <c r="DN36" s="58">
        <v>563</v>
      </c>
      <c r="DO36" s="58">
        <v>447</v>
      </c>
      <c r="DP36" s="64">
        <f t="shared" si="184"/>
        <v>6905</v>
      </c>
      <c r="DQ36" s="58">
        <v>488</v>
      </c>
      <c r="DR36" s="58">
        <v>409</v>
      </c>
      <c r="DS36" s="58">
        <v>426</v>
      </c>
      <c r="DT36" s="58">
        <v>431</v>
      </c>
      <c r="DU36" s="58">
        <v>411</v>
      </c>
      <c r="DV36" s="58">
        <v>510</v>
      </c>
      <c r="DW36" s="58">
        <v>772</v>
      </c>
      <c r="DX36" s="58">
        <v>836</v>
      </c>
      <c r="DY36" s="58">
        <v>889</v>
      </c>
      <c r="DZ36" s="58">
        <v>780</v>
      </c>
      <c r="EA36" s="58">
        <v>586</v>
      </c>
      <c r="EB36" s="58">
        <v>504</v>
      </c>
      <c r="EC36" s="64">
        <f t="shared" si="185"/>
        <v>7042</v>
      </c>
      <c r="ED36" s="58">
        <v>575</v>
      </c>
      <c r="EE36" s="58">
        <v>416</v>
      </c>
      <c r="EF36" s="58">
        <v>437</v>
      </c>
      <c r="EG36" s="58">
        <v>375</v>
      </c>
      <c r="EH36" s="58">
        <v>475</v>
      </c>
      <c r="EI36" s="58">
        <v>585</v>
      </c>
      <c r="EJ36" s="58">
        <v>771</v>
      </c>
      <c r="EK36" s="58">
        <v>840</v>
      </c>
      <c r="EL36" s="58">
        <v>999</v>
      </c>
      <c r="EM36" s="58">
        <v>925</v>
      </c>
      <c r="EN36" s="58">
        <v>533</v>
      </c>
      <c r="EO36" s="58">
        <v>566</v>
      </c>
      <c r="EP36" s="64">
        <f t="shared" si="186"/>
        <v>7497</v>
      </c>
      <c r="EQ36" s="58">
        <v>448</v>
      </c>
      <c r="ER36" s="58">
        <v>454</v>
      </c>
      <c r="ES36" s="58">
        <v>467</v>
      </c>
      <c r="ET36" s="58">
        <v>373</v>
      </c>
      <c r="EU36" s="58">
        <v>584</v>
      </c>
      <c r="EV36" s="58">
        <v>617</v>
      </c>
      <c r="EW36" s="58">
        <v>739</v>
      </c>
      <c r="EX36" s="58">
        <v>874</v>
      </c>
      <c r="EY36" s="58">
        <v>925</v>
      </c>
      <c r="EZ36" s="58">
        <v>844</v>
      </c>
      <c r="FA36" s="58">
        <v>654</v>
      </c>
      <c r="FB36" s="58">
        <v>630</v>
      </c>
      <c r="FC36" s="64">
        <f t="shared" si="187"/>
        <v>7609</v>
      </c>
      <c r="FD36" s="58">
        <v>608</v>
      </c>
      <c r="FE36" s="58">
        <v>379</v>
      </c>
      <c r="FF36" s="58">
        <v>442</v>
      </c>
      <c r="FG36" s="58">
        <v>471</v>
      </c>
      <c r="FH36" s="58">
        <v>542</v>
      </c>
      <c r="FI36" s="58">
        <v>664</v>
      </c>
      <c r="FJ36" s="58">
        <v>713</v>
      </c>
      <c r="FK36" s="58">
        <v>758</v>
      </c>
      <c r="FL36" s="58">
        <v>946</v>
      </c>
      <c r="FM36" s="58">
        <v>799</v>
      </c>
      <c r="FN36" s="58">
        <v>581</v>
      </c>
      <c r="FO36" s="58">
        <v>563</v>
      </c>
      <c r="FP36" s="64">
        <f t="shared" si="188"/>
        <v>7466</v>
      </c>
      <c r="FQ36" s="58">
        <v>483</v>
      </c>
      <c r="FR36" s="58">
        <v>439</v>
      </c>
      <c r="FS36" s="58">
        <v>405</v>
      </c>
      <c r="FT36" s="58">
        <v>419</v>
      </c>
      <c r="FU36" s="58">
        <v>508</v>
      </c>
      <c r="FV36" s="58">
        <v>527</v>
      </c>
      <c r="FW36" s="58">
        <v>765</v>
      </c>
      <c r="FX36" s="58">
        <v>843</v>
      </c>
      <c r="FY36" s="58">
        <v>916</v>
      </c>
      <c r="FZ36" s="58">
        <v>771</v>
      </c>
      <c r="GA36" s="58">
        <v>584</v>
      </c>
      <c r="GB36" s="58">
        <v>467</v>
      </c>
      <c r="GC36" s="64">
        <f t="shared" si="189"/>
        <v>7127</v>
      </c>
      <c r="GD36" s="58">
        <v>507</v>
      </c>
      <c r="GE36" s="58">
        <v>412</v>
      </c>
      <c r="GF36" s="58">
        <v>392</v>
      </c>
      <c r="GG36" s="58">
        <v>540</v>
      </c>
      <c r="GH36" s="58">
        <v>518</v>
      </c>
      <c r="GI36" s="58">
        <v>585</v>
      </c>
      <c r="GJ36" s="58">
        <v>697</v>
      </c>
      <c r="GK36" s="58">
        <v>827</v>
      </c>
      <c r="GL36" s="58">
        <v>934</v>
      </c>
      <c r="GM36" s="58">
        <v>834</v>
      </c>
      <c r="GN36" s="58">
        <v>607</v>
      </c>
      <c r="GO36" s="58">
        <v>408</v>
      </c>
      <c r="GP36" s="64">
        <f t="shared" si="190"/>
        <v>7261</v>
      </c>
      <c r="GQ36" s="58">
        <v>501</v>
      </c>
      <c r="GR36" s="58">
        <v>486</v>
      </c>
      <c r="GS36" s="58">
        <v>460</v>
      </c>
      <c r="GT36" s="58">
        <v>463</v>
      </c>
      <c r="GU36" s="58">
        <v>455</v>
      </c>
      <c r="GV36" s="58">
        <v>572</v>
      </c>
      <c r="GW36" s="58">
        <v>610</v>
      </c>
      <c r="GX36" s="58">
        <v>892</v>
      </c>
      <c r="GY36" s="58">
        <v>991</v>
      </c>
      <c r="GZ36" s="58">
        <v>797</v>
      </c>
      <c r="HA36" s="58">
        <v>585</v>
      </c>
      <c r="HB36" s="58">
        <v>659</v>
      </c>
      <c r="HC36" s="64">
        <f t="shared" si="191"/>
        <v>7471</v>
      </c>
      <c r="HD36" s="58">
        <v>470</v>
      </c>
      <c r="HE36" s="58">
        <v>518</v>
      </c>
      <c r="HF36" s="58">
        <v>465</v>
      </c>
      <c r="HG36" s="58">
        <v>511</v>
      </c>
      <c r="HH36" s="58">
        <v>584</v>
      </c>
      <c r="HI36" s="58">
        <v>664</v>
      </c>
      <c r="HJ36" s="58">
        <v>685</v>
      </c>
      <c r="HK36" s="58">
        <v>873</v>
      </c>
      <c r="HL36" s="58">
        <v>803</v>
      </c>
      <c r="HM36" s="58">
        <v>808</v>
      </c>
      <c r="HN36" s="58">
        <v>550</v>
      </c>
      <c r="HO36" s="58">
        <v>463</v>
      </c>
      <c r="HP36" s="64">
        <f t="shared" si="192"/>
        <v>7394</v>
      </c>
      <c r="HQ36" s="58">
        <v>484</v>
      </c>
      <c r="HR36" s="58">
        <v>459</v>
      </c>
      <c r="HS36" s="58">
        <v>636</v>
      </c>
      <c r="HT36" s="58">
        <v>441</v>
      </c>
      <c r="HU36" s="58">
        <v>408</v>
      </c>
      <c r="HV36" s="58">
        <v>629</v>
      </c>
      <c r="HW36" s="58">
        <v>597</v>
      </c>
      <c r="HX36" s="58">
        <v>967</v>
      </c>
      <c r="HY36" s="58">
        <v>804</v>
      </c>
      <c r="HZ36" s="58">
        <v>804</v>
      </c>
      <c r="IA36" s="58">
        <v>571</v>
      </c>
      <c r="IB36" s="58">
        <v>442</v>
      </c>
      <c r="IC36" s="64">
        <f t="shared" si="193"/>
        <v>7242</v>
      </c>
      <c r="ID36" s="58">
        <v>467</v>
      </c>
      <c r="IE36" s="58">
        <v>371</v>
      </c>
      <c r="IF36" s="58">
        <v>447</v>
      </c>
      <c r="IG36" s="58">
        <v>412</v>
      </c>
      <c r="IH36" s="58">
        <v>537</v>
      </c>
      <c r="II36" s="58">
        <v>519</v>
      </c>
      <c r="IJ36" s="58">
        <v>721</v>
      </c>
      <c r="IK36" s="58">
        <v>853</v>
      </c>
      <c r="IL36" s="58">
        <v>722</v>
      </c>
      <c r="IM36" s="58">
        <v>925</v>
      </c>
      <c r="IN36" s="58">
        <v>581</v>
      </c>
      <c r="IO36" s="58">
        <v>521</v>
      </c>
      <c r="IP36" s="64">
        <f t="shared" si="194"/>
        <v>7076</v>
      </c>
      <c r="IQ36" s="58">
        <v>435</v>
      </c>
      <c r="IR36" s="58">
        <v>390</v>
      </c>
      <c r="IS36" s="58">
        <v>456</v>
      </c>
      <c r="IT36" s="58">
        <v>389</v>
      </c>
      <c r="IU36" s="58">
        <v>509</v>
      </c>
      <c r="IV36" s="58">
        <v>504</v>
      </c>
      <c r="IW36" s="58">
        <v>734</v>
      </c>
      <c r="IX36" s="58">
        <v>711</v>
      </c>
      <c r="IY36" s="58">
        <v>82</v>
      </c>
      <c r="IZ36" s="58">
        <v>1041</v>
      </c>
      <c r="JA36" s="58">
        <v>571</v>
      </c>
      <c r="JB36" s="58">
        <v>410</v>
      </c>
      <c r="JC36" s="64">
        <f t="shared" si="195"/>
        <v>6232</v>
      </c>
      <c r="JD36" s="23">
        <v>436</v>
      </c>
      <c r="JE36" s="23">
        <v>348</v>
      </c>
      <c r="JF36" s="23">
        <v>403</v>
      </c>
      <c r="JG36" s="23">
        <v>329</v>
      </c>
      <c r="JH36" s="23">
        <v>469</v>
      </c>
      <c r="JI36" s="23">
        <v>477</v>
      </c>
      <c r="JJ36" s="23">
        <v>708</v>
      </c>
      <c r="JK36" s="23">
        <v>741</v>
      </c>
      <c r="JL36" s="23">
        <v>860</v>
      </c>
      <c r="JM36" s="23">
        <v>667</v>
      </c>
      <c r="JN36" s="23">
        <v>478</v>
      </c>
      <c r="JO36" s="23">
        <v>550</v>
      </c>
      <c r="JP36" s="64">
        <f t="shared" si="196"/>
        <v>6466</v>
      </c>
      <c r="JQ36" s="23">
        <v>446</v>
      </c>
      <c r="JR36" s="23">
        <v>342</v>
      </c>
      <c r="JS36" s="23">
        <v>241</v>
      </c>
      <c r="JT36" s="23">
        <v>91</v>
      </c>
      <c r="JU36" s="23">
        <v>179</v>
      </c>
      <c r="JV36" s="23">
        <v>484</v>
      </c>
      <c r="JW36" s="23">
        <v>509</v>
      </c>
      <c r="JX36" s="23">
        <v>511</v>
      </c>
      <c r="JY36" s="23">
        <v>722</v>
      </c>
      <c r="JZ36" s="23">
        <v>570</v>
      </c>
      <c r="KA36" s="23">
        <v>481</v>
      </c>
      <c r="KB36" s="23">
        <v>693</v>
      </c>
      <c r="KC36" s="64">
        <f t="shared" si="197"/>
        <v>5269</v>
      </c>
      <c r="KD36" s="23">
        <v>206</v>
      </c>
      <c r="KE36" s="23">
        <v>265</v>
      </c>
      <c r="KF36" s="23">
        <v>444</v>
      </c>
      <c r="KG36" s="23">
        <v>491</v>
      </c>
      <c r="KH36" s="23">
        <v>376</v>
      </c>
      <c r="KI36" s="23">
        <v>613</v>
      </c>
      <c r="KJ36" s="23">
        <v>514</v>
      </c>
      <c r="KK36" s="23">
        <v>557</v>
      </c>
      <c r="KL36" s="23">
        <v>841</v>
      </c>
      <c r="KM36" s="23">
        <v>683</v>
      </c>
      <c r="KN36" s="23">
        <v>548</v>
      </c>
      <c r="KO36" s="23">
        <v>491</v>
      </c>
      <c r="KP36" s="64">
        <f t="shared" si="198"/>
        <v>6029</v>
      </c>
      <c r="KQ36" s="23">
        <v>394</v>
      </c>
      <c r="KR36" s="23">
        <v>326</v>
      </c>
      <c r="KS36" s="23">
        <v>417</v>
      </c>
      <c r="KT36" s="23">
        <v>337</v>
      </c>
      <c r="KU36" s="23">
        <v>330</v>
      </c>
      <c r="KV36" s="23">
        <v>182</v>
      </c>
      <c r="KW36" s="23">
        <v>23</v>
      </c>
      <c r="KX36" s="23">
        <v>791</v>
      </c>
      <c r="KY36" s="23">
        <v>739</v>
      </c>
      <c r="KZ36" s="23">
        <v>684</v>
      </c>
      <c r="LA36" s="23">
        <v>546</v>
      </c>
      <c r="LB36" s="23">
        <v>395</v>
      </c>
      <c r="LC36" s="64">
        <f t="shared" si="199"/>
        <v>5164</v>
      </c>
      <c r="LD36" s="23">
        <v>298</v>
      </c>
      <c r="LE36" s="23">
        <v>101</v>
      </c>
      <c r="LF36" s="23">
        <v>342</v>
      </c>
      <c r="LG36" s="23">
        <v>266</v>
      </c>
      <c r="LH36" s="23">
        <v>475</v>
      </c>
      <c r="LI36" s="23">
        <v>431</v>
      </c>
      <c r="LJ36" s="23">
        <v>444</v>
      </c>
      <c r="LK36" s="23">
        <v>687</v>
      </c>
      <c r="LL36" s="23">
        <v>575</v>
      </c>
      <c r="LM36" s="23">
        <v>591</v>
      </c>
      <c r="LN36" s="23">
        <v>586</v>
      </c>
      <c r="LO36" s="23">
        <v>472</v>
      </c>
      <c r="LP36" s="64">
        <f t="shared" si="200"/>
        <v>5268</v>
      </c>
      <c r="LQ36" s="23">
        <v>440</v>
      </c>
      <c r="LR36" s="23">
        <v>191</v>
      </c>
      <c r="LS36" s="23">
        <v>502</v>
      </c>
      <c r="LT36" s="23">
        <v>387</v>
      </c>
      <c r="LU36" s="23">
        <v>410</v>
      </c>
      <c r="LV36" s="23">
        <v>351</v>
      </c>
      <c r="LW36" s="23">
        <v>552</v>
      </c>
      <c r="LX36" s="23">
        <v>676</v>
      </c>
      <c r="LY36" s="23">
        <v>565</v>
      </c>
      <c r="LZ36" s="23">
        <v>460</v>
      </c>
      <c r="MA36" s="23">
        <v>356</v>
      </c>
      <c r="MB36" s="23">
        <v>358</v>
      </c>
      <c r="MC36" s="64">
        <f t="shared" si="201"/>
        <v>5248</v>
      </c>
      <c r="MD36" s="23">
        <v>451</v>
      </c>
      <c r="ME36" s="23">
        <v>304</v>
      </c>
      <c r="MF36" s="23">
        <v>396</v>
      </c>
      <c r="MG36" s="23">
        <v>315</v>
      </c>
      <c r="MH36" s="23">
        <v>376</v>
      </c>
      <c r="MI36" s="23">
        <v>371</v>
      </c>
      <c r="MJ36" s="23">
        <v>604</v>
      </c>
      <c r="MK36" s="23"/>
      <c r="ML36" s="23"/>
      <c r="MM36" s="23"/>
      <c r="MN36" s="23"/>
      <c r="MO36" s="23"/>
      <c r="MP36" s="64">
        <f t="shared" si="202"/>
        <v>2817</v>
      </c>
    </row>
    <row r="37" spans="1:354" ht="22.5" x14ac:dyDescent="0.25">
      <c r="A37" s="184"/>
      <c r="B37" s="185"/>
      <c r="C37" s="12" t="s">
        <v>119</v>
      </c>
      <c r="D37" s="115">
        <v>459</v>
      </c>
      <c r="E37" s="115">
        <v>465</v>
      </c>
      <c r="F37" s="115">
        <v>459</v>
      </c>
      <c r="G37" s="115">
        <v>431</v>
      </c>
      <c r="H37" s="115">
        <v>601</v>
      </c>
      <c r="I37" s="115">
        <v>642</v>
      </c>
      <c r="J37" s="115">
        <v>710</v>
      </c>
      <c r="K37" s="115">
        <v>599</v>
      </c>
      <c r="L37" s="115">
        <v>833</v>
      </c>
      <c r="M37" s="115">
        <v>804</v>
      </c>
      <c r="N37" s="115">
        <v>654</v>
      </c>
      <c r="O37" s="115">
        <v>583</v>
      </c>
      <c r="P37" s="111">
        <f t="shared" si="176"/>
        <v>7240</v>
      </c>
      <c r="Q37" s="115">
        <v>452</v>
      </c>
      <c r="R37" s="115">
        <v>476</v>
      </c>
      <c r="S37" s="115">
        <v>489</v>
      </c>
      <c r="T37" s="115">
        <v>510</v>
      </c>
      <c r="U37" s="115">
        <v>574</v>
      </c>
      <c r="V37" s="115">
        <v>542</v>
      </c>
      <c r="W37" s="115">
        <v>747</v>
      </c>
      <c r="X37" s="115">
        <v>899</v>
      </c>
      <c r="Y37" s="115">
        <v>707</v>
      </c>
      <c r="Z37" s="115">
        <v>771</v>
      </c>
      <c r="AA37" s="115">
        <v>697</v>
      </c>
      <c r="AB37" s="115">
        <v>617</v>
      </c>
      <c r="AC37" s="111">
        <f t="shared" si="177"/>
        <v>7481</v>
      </c>
      <c r="AD37" s="115">
        <v>685</v>
      </c>
      <c r="AE37" s="115">
        <v>480</v>
      </c>
      <c r="AF37" s="115">
        <v>480</v>
      </c>
      <c r="AG37" s="115">
        <v>496</v>
      </c>
      <c r="AH37" s="115">
        <v>669</v>
      </c>
      <c r="AI37" s="115">
        <v>591</v>
      </c>
      <c r="AJ37" s="115">
        <v>710</v>
      </c>
      <c r="AK37" s="115">
        <v>852</v>
      </c>
      <c r="AL37" s="115">
        <v>692</v>
      </c>
      <c r="AM37" s="115">
        <v>906</v>
      </c>
      <c r="AN37" s="115">
        <v>620</v>
      </c>
      <c r="AO37" s="115">
        <v>535</v>
      </c>
      <c r="AP37" s="112">
        <f t="shared" si="178"/>
        <v>7716</v>
      </c>
      <c r="AQ37" s="115">
        <v>618</v>
      </c>
      <c r="AR37" s="115">
        <v>392</v>
      </c>
      <c r="AS37" s="115">
        <v>536</v>
      </c>
      <c r="AT37" s="115">
        <v>619</v>
      </c>
      <c r="AU37" s="115">
        <v>564</v>
      </c>
      <c r="AV37" s="115">
        <v>528</v>
      </c>
      <c r="AW37" s="115">
        <v>754</v>
      </c>
      <c r="AX37" s="115">
        <v>839</v>
      </c>
      <c r="AY37" s="115">
        <v>860</v>
      </c>
      <c r="AZ37" s="115">
        <v>1071</v>
      </c>
      <c r="BA37" s="115">
        <v>757</v>
      </c>
      <c r="BB37" s="115">
        <v>1028</v>
      </c>
      <c r="BC37" s="112">
        <f t="shared" si="179"/>
        <v>8566</v>
      </c>
      <c r="BD37" s="115">
        <v>862</v>
      </c>
      <c r="BE37" s="115">
        <v>376</v>
      </c>
      <c r="BF37" s="115">
        <v>508</v>
      </c>
      <c r="BG37" s="115">
        <v>455</v>
      </c>
      <c r="BH37" s="115">
        <v>504</v>
      </c>
      <c r="BI37" s="115">
        <v>556</v>
      </c>
      <c r="BJ37" s="115">
        <v>724</v>
      </c>
      <c r="BK37" s="115">
        <v>784</v>
      </c>
      <c r="BL37" s="115">
        <v>872</v>
      </c>
      <c r="BM37" s="115">
        <v>884</v>
      </c>
      <c r="BN37" s="115">
        <v>437</v>
      </c>
      <c r="BO37" s="115">
        <v>658</v>
      </c>
      <c r="BP37" s="111">
        <f t="shared" si="180"/>
        <v>7620</v>
      </c>
      <c r="BQ37" s="115">
        <v>587</v>
      </c>
      <c r="BR37" s="115">
        <v>411</v>
      </c>
      <c r="BS37" s="115">
        <v>660</v>
      </c>
      <c r="BT37" s="115">
        <v>488</v>
      </c>
      <c r="BU37" s="115">
        <v>458</v>
      </c>
      <c r="BV37" s="115">
        <v>643</v>
      </c>
      <c r="BW37" s="115">
        <v>782</v>
      </c>
      <c r="BX37" s="115">
        <v>878</v>
      </c>
      <c r="BY37" s="115">
        <v>976</v>
      </c>
      <c r="BZ37" s="115">
        <v>955</v>
      </c>
      <c r="CA37" s="115">
        <v>549</v>
      </c>
      <c r="CB37" s="115">
        <v>655</v>
      </c>
      <c r="CC37" s="112">
        <f t="shared" si="181"/>
        <v>8042</v>
      </c>
      <c r="CD37" s="115">
        <v>535</v>
      </c>
      <c r="CE37" s="115">
        <v>424</v>
      </c>
      <c r="CF37" s="115">
        <v>598</v>
      </c>
      <c r="CG37" s="115">
        <v>572</v>
      </c>
      <c r="CH37" s="115">
        <v>523</v>
      </c>
      <c r="CI37" s="115">
        <v>573</v>
      </c>
      <c r="CJ37" s="115">
        <v>719</v>
      </c>
      <c r="CK37" s="115">
        <v>978</v>
      </c>
      <c r="CL37" s="115">
        <v>958</v>
      </c>
      <c r="CM37" s="115">
        <v>820</v>
      </c>
      <c r="CN37" s="115">
        <v>609</v>
      </c>
      <c r="CO37" s="115">
        <v>580</v>
      </c>
      <c r="CP37" s="112">
        <f t="shared" si="182"/>
        <v>7889</v>
      </c>
      <c r="CQ37" s="115">
        <v>498</v>
      </c>
      <c r="CR37" s="115">
        <v>553</v>
      </c>
      <c r="CS37" s="115">
        <v>669</v>
      </c>
      <c r="CT37" s="115">
        <v>560</v>
      </c>
      <c r="CU37" s="115">
        <v>695</v>
      </c>
      <c r="CV37" s="115">
        <v>735</v>
      </c>
      <c r="CW37" s="115">
        <v>659</v>
      </c>
      <c r="CX37" s="115">
        <v>680</v>
      </c>
      <c r="CY37" s="115">
        <v>864</v>
      </c>
      <c r="CZ37" s="115">
        <v>690</v>
      </c>
      <c r="DA37" s="115">
        <v>676</v>
      </c>
      <c r="DB37" s="115">
        <v>506</v>
      </c>
      <c r="DC37" s="112">
        <f t="shared" si="183"/>
        <v>7785</v>
      </c>
      <c r="DD37" s="115">
        <v>563</v>
      </c>
      <c r="DE37" s="115">
        <v>545</v>
      </c>
      <c r="DF37" s="115">
        <v>598</v>
      </c>
      <c r="DG37" s="115">
        <v>550</v>
      </c>
      <c r="DH37" s="115">
        <v>604</v>
      </c>
      <c r="DI37" s="115">
        <v>491</v>
      </c>
      <c r="DJ37" s="115">
        <v>819</v>
      </c>
      <c r="DK37" s="115">
        <v>1015</v>
      </c>
      <c r="DL37" s="115">
        <v>827</v>
      </c>
      <c r="DM37" s="115">
        <v>778</v>
      </c>
      <c r="DN37" s="115">
        <v>670</v>
      </c>
      <c r="DO37" s="115">
        <v>469</v>
      </c>
      <c r="DP37" s="112">
        <f t="shared" si="184"/>
        <v>7929</v>
      </c>
      <c r="DQ37" s="115">
        <v>693</v>
      </c>
      <c r="DR37" s="115">
        <v>524</v>
      </c>
      <c r="DS37" s="115">
        <v>616</v>
      </c>
      <c r="DT37" s="115">
        <v>637</v>
      </c>
      <c r="DU37" s="115">
        <v>580</v>
      </c>
      <c r="DV37" s="115">
        <v>655</v>
      </c>
      <c r="DW37" s="115">
        <v>850</v>
      </c>
      <c r="DX37" s="115">
        <v>1075</v>
      </c>
      <c r="DY37" s="115">
        <v>926</v>
      </c>
      <c r="DZ37" s="115">
        <v>944</v>
      </c>
      <c r="EA37" s="115">
        <v>684</v>
      </c>
      <c r="EB37" s="115">
        <v>537</v>
      </c>
      <c r="EC37" s="112">
        <f t="shared" si="185"/>
        <v>8721</v>
      </c>
      <c r="ED37" s="115">
        <v>928</v>
      </c>
      <c r="EE37" s="115">
        <v>658</v>
      </c>
      <c r="EF37" s="115">
        <v>781</v>
      </c>
      <c r="EG37" s="115">
        <v>708</v>
      </c>
      <c r="EH37" s="115">
        <v>604</v>
      </c>
      <c r="EI37" s="115">
        <v>776</v>
      </c>
      <c r="EJ37" s="115">
        <v>1044</v>
      </c>
      <c r="EK37" s="115">
        <v>1106</v>
      </c>
      <c r="EL37" s="115">
        <v>1025</v>
      </c>
      <c r="EM37" s="115">
        <v>1062</v>
      </c>
      <c r="EN37" s="115">
        <v>626</v>
      </c>
      <c r="EO37" s="115">
        <v>799</v>
      </c>
      <c r="EP37" s="112">
        <f t="shared" si="186"/>
        <v>10117</v>
      </c>
      <c r="EQ37" s="115">
        <v>690</v>
      </c>
      <c r="ER37" s="115">
        <v>680</v>
      </c>
      <c r="ES37" s="115">
        <v>905</v>
      </c>
      <c r="ET37" s="115">
        <v>806</v>
      </c>
      <c r="EU37" s="115">
        <v>693</v>
      </c>
      <c r="EV37" s="115">
        <v>936</v>
      </c>
      <c r="EW37" s="115">
        <v>1082</v>
      </c>
      <c r="EX37" s="115">
        <v>1078</v>
      </c>
      <c r="EY37" s="115">
        <v>1008</v>
      </c>
      <c r="EZ37" s="115">
        <v>1046</v>
      </c>
      <c r="FA37" s="115">
        <v>1063</v>
      </c>
      <c r="FB37" s="115">
        <v>982</v>
      </c>
      <c r="FC37" s="112">
        <f t="shared" si="187"/>
        <v>10969</v>
      </c>
      <c r="FD37" s="115">
        <v>854</v>
      </c>
      <c r="FE37" s="115">
        <v>667.12</v>
      </c>
      <c r="FF37" s="115">
        <v>888</v>
      </c>
      <c r="FG37" s="115">
        <v>880</v>
      </c>
      <c r="FH37" s="115">
        <v>1065</v>
      </c>
      <c r="FI37" s="115">
        <v>955</v>
      </c>
      <c r="FJ37" s="115">
        <v>1329</v>
      </c>
      <c r="FK37" s="115">
        <v>958</v>
      </c>
      <c r="FL37" s="115">
        <v>1070</v>
      </c>
      <c r="FM37" s="115">
        <v>1010</v>
      </c>
      <c r="FN37" s="115">
        <v>78</v>
      </c>
      <c r="FO37" s="115">
        <v>910</v>
      </c>
      <c r="FP37" s="112">
        <f t="shared" si="188"/>
        <v>10664.119999999999</v>
      </c>
      <c r="FQ37" s="115">
        <v>780</v>
      </c>
      <c r="FR37" s="115">
        <v>637</v>
      </c>
      <c r="FS37" s="115">
        <v>766</v>
      </c>
      <c r="FT37" s="115">
        <v>745</v>
      </c>
      <c r="FU37" s="115">
        <v>796</v>
      </c>
      <c r="FV37" s="115">
        <v>1040</v>
      </c>
      <c r="FW37" s="115">
        <v>925</v>
      </c>
      <c r="FX37" s="115">
        <v>883</v>
      </c>
      <c r="FY37" s="115">
        <v>1018</v>
      </c>
      <c r="FZ37" s="115">
        <v>812</v>
      </c>
      <c r="GA37" s="115">
        <v>766</v>
      </c>
      <c r="GB37" s="115">
        <v>822</v>
      </c>
      <c r="GC37" s="112">
        <f t="shared" si="189"/>
        <v>9990</v>
      </c>
      <c r="GD37" s="115">
        <v>687</v>
      </c>
      <c r="GE37" s="115">
        <v>594</v>
      </c>
      <c r="GF37" s="115">
        <v>790</v>
      </c>
      <c r="GG37" s="115">
        <v>849</v>
      </c>
      <c r="GH37" s="115">
        <v>655</v>
      </c>
      <c r="GI37" s="115">
        <v>742</v>
      </c>
      <c r="GJ37" s="115">
        <v>976</v>
      </c>
      <c r="GK37" s="115">
        <v>959</v>
      </c>
      <c r="GL37" s="115">
        <v>914</v>
      </c>
      <c r="GM37" s="115">
        <v>893</v>
      </c>
      <c r="GN37" s="115">
        <v>786</v>
      </c>
      <c r="GO37" s="115">
        <v>868</v>
      </c>
      <c r="GP37" s="112">
        <f t="shared" si="190"/>
        <v>9713</v>
      </c>
      <c r="GQ37" s="115">
        <v>814</v>
      </c>
      <c r="GR37" s="115">
        <v>717</v>
      </c>
      <c r="GS37" s="115">
        <v>759</v>
      </c>
      <c r="GT37" s="115">
        <v>750</v>
      </c>
      <c r="GU37" s="115">
        <v>872</v>
      </c>
      <c r="GV37" s="115">
        <v>901</v>
      </c>
      <c r="GW37" s="115">
        <v>813</v>
      </c>
      <c r="GX37" s="115">
        <v>1094</v>
      </c>
      <c r="GY37" s="115">
        <v>1004</v>
      </c>
      <c r="GZ37" s="115">
        <v>1001</v>
      </c>
      <c r="HA37" s="115">
        <v>800</v>
      </c>
      <c r="HB37" s="115">
        <v>913</v>
      </c>
      <c r="HC37" s="112">
        <f t="shared" si="191"/>
        <v>10438</v>
      </c>
      <c r="HD37" s="115">
        <v>815</v>
      </c>
      <c r="HE37" s="115">
        <v>764</v>
      </c>
      <c r="HF37" s="115">
        <v>869</v>
      </c>
      <c r="HG37" s="115">
        <v>931</v>
      </c>
      <c r="HH37" s="115">
        <v>877</v>
      </c>
      <c r="HI37" s="115">
        <v>1112</v>
      </c>
      <c r="HJ37" s="115">
        <v>897</v>
      </c>
      <c r="HK37" s="115">
        <v>1049</v>
      </c>
      <c r="HL37" s="115">
        <v>921</v>
      </c>
      <c r="HM37" s="115">
        <v>1287</v>
      </c>
      <c r="HN37" s="115">
        <v>813</v>
      </c>
      <c r="HO37" s="115">
        <v>840</v>
      </c>
      <c r="HP37" s="112">
        <f t="shared" si="192"/>
        <v>11175</v>
      </c>
      <c r="HQ37" s="115">
        <v>696</v>
      </c>
      <c r="HR37" s="115">
        <v>759</v>
      </c>
      <c r="HS37" s="115">
        <v>928</v>
      </c>
      <c r="HT37" s="115">
        <v>786</v>
      </c>
      <c r="HU37" s="115">
        <v>788</v>
      </c>
      <c r="HV37" s="115">
        <v>1018</v>
      </c>
      <c r="HW37" s="115">
        <v>886</v>
      </c>
      <c r="HX37" s="115">
        <v>1144</v>
      </c>
      <c r="HY37" s="115">
        <v>943</v>
      </c>
      <c r="HZ37" s="115">
        <v>1212</v>
      </c>
      <c r="IA37" s="115">
        <v>954</v>
      </c>
      <c r="IB37" s="115">
        <v>815</v>
      </c>
      <c r="IC37" s="112">
        <f t="shared" si="193"/>
        <v>10929</v>
      </c>
      <c r="ID37" s="115">
        <v>769</v>
      </c>
      <c r="IE37" s="115">
        <v>742</v>
      </c>
      <c r="IF37" s="115">
        <v>959</v>
      </c>
      <c r="IG37" s="115">
        <v>861</v>
      </c>
      <c r="IH37" s="115">
        <v>1105</v>
      </c>
      <c r="II37" s="115">
        <v>905</v>
      </c>
      <c r="IJ37" s="115">
        <v>1151</v>
      </c>
      <c r="IK37" s="115">
        <v>2066</v>
      </c>
      <c r="IL37" s="115">
        <v>727</v>
      </c>
      <c r="IM37" s="115">
        <v>1176</v>
      </c>
      <c r="IN37" s="115">
        <v>842</v>
      </c>
      <c r="IO37" s="115">
        <v>717</v>
      </c>
      <c r="IP37" s="112">
        <f t="shared" si="194"/>
        <v>12020</v>
      </c>
      <c r="IQ37" s="115">
        <v>834</v>
      </c>
      <c r="IR37" s="115">
        <v>603</v>
      </c>
      <c r="IS37" s="115">
        <v>833</v>
      </c>
      <c r="IT37" s="115">
        <v>719</v>
      </c>
      <c r="IU37" s="115">
        <v>960</v>
      </c>
      <c r="IV37" s="115">
        <v>901</v>
      </c>
      <c r="IW37" s="115">
        <v>988</v>
      </c>
      <c r="IX37" s="115">
        <v>836</v>
      </c>
      <c r="IY37" s="115">
        <v>1032</v>
      </c>
      <c r="IZ37" s="115">
        <v>1277</v>
      </c>
      <c r="JA37" s="115">
        <v>860</v>
      </c>
      <c r="JB37" s="115">
        <v>1166</v>
      </c>
      <c r="JC37" s="64">
        <f t="shared" si="195"/>
        <v>11009</v>
      </c>
      <c r="JD37" s="58">
        <v>763</v>
      </c>
      <c r="JE37" s="58">
        <v>681</v>
      </c>
      <c r="JF37" s="58">
        <v>889</v>
      </c>
      <c r="JG37" s="58">
        <v>744</v>
      </c>
      <c r="JH37" s="58">
        <v>827</v>
      </c>
      <c r="JI37" s="58">
        <v>658</v>
      </c>
      <c r="JJ37" s="58">
        <v>921</v>
      </c>
      <c r="JK37" s="58">
        <v>810</v>
      </c>
      <c r="JL37" s="58">
        <v>1036</v>
      </c>
      <c r="JM37" s="58">
        <v>886</v>
      </c>
      <c r="JN37" s="58">
        <v>738</v>
      </c>
      <c r="JO37" s="58">
        <v>843</v>
      </c>
      <c r="JP37" s="64">
        <f t="shared" si="196"/>
        <v>9796</v>
      </c>
      <c r="JQ37" s="58">
        <v>779</v>
      </c>
      <c r="JR37" s="58">
        <v>630</v>
      </c>
      <c r="JS37" s="58">
        <v>490</v>
      </c>
      <c r="JT37" s="58">
        <v>352</v>
      </c>
      <c r="JU37" s="58">
        <v>451</v>
      </c>
      <c r="JV37" s="58">
        <v>811</v>
      </c>
      <c r="JW37" s="58">
        <v>1110</v>
      </c>
      <c r="JX37" s="58">
        <v>679</v>
      </c>
      <c r="JY37" s="58">
        <v>946</v>
      </c>
      <c r="JZ37" s="58">
        <v>904</v>
      </c>
      <c r="KA37" s="58">
        <v>820</v>
      </c>
      <c r="KB37" s="58">
        <v>888</v>
      </c>
      <c r="KC37" s="64">
        <f t="shared" si="197"/>
        <v>8860</v>
      </c>
      <c r="KD37" s="58">
        <v>504</v>
      </c>
      <c r="KE37" s="58">
        <v>510</v>
      </c>
      <c r="KF37" s="58">
        <v>896</v>
      </c>
      <c r="KG37" s="58">
        <v>853</v>
      </c>
      <c r="KH37" s="58">
        <v>586</v>
      </c>
      <c r="KI37" s="58">
        <v>935</v>
      </c>
      <c r="KJ37" s="58">
        <v>786</v>
      </c>
      <c r="KK37" s="58">
        <v>848</v>
      </c>
      <c r="KL37" s="58">
        <v>1061</v>
      </c>
      <c r="KM37" s="58">
        <v>814</v>
      </c>
      <c r="KN37" s="58">
        <v>858</v>
      </c>
      <c r="KO37" s="58">
        <v>765</v>
      </c>
      <c r="KP37" s="64">
        <f t="shared" si="198"/>
        <v>9416</v>
      </c>
      <c r="KQ37" s="58">
        <v>801</v>
      </c>
      <c r="KR37" s="58">
        <v>638</v>
      </c>
      <c r="KS37" s="58">
        <v>854</v>
      </c>
      <c r="KT37" s="58">
        <v>622</v>
      </c>
      <c r="KU37" s="58">
        <v>556</v>
      </c>
      <c r="KV37" s="58">
        <v>346</v>
      </c>
      <c r="KW37" s="58">
        <v>106</v>
      </c>
      <c r="KX37" s="58">
        <v>1416</v>
      </c>
      <c r="KY37" s="58">
        <v>1041</v>
      </c>
      <c r="KZ37" s="58">
        <v>932</v>
      </c>
      <c r="LA37" s="58">
        <v>776</v>
      </c>
      <c r="LB37" s="58">
        <v>695</v>
      </c>
      <c r="LC37" s="64">
        <f t="shared" si="199"/>
        <v>8783</v>
      </c>
      <c r="LD37" s="58">
        <v>531</v>
      </c>
      <c r="LE37" s="58">
        <v>445</v>
      </c>
      <c r="LF37" s="58">
        <v>822</v>
      </c>
      <c r="LG37" s="58">
        <v>510</v>
      </c>
      <c r="LH37" s="58">
        <v>1021</v>
      </c>
      <c r="LI37" s="58">
        <v>872</v>
      </c>
      <c r="LJ37" s="58">
        <v>813</v>
      </c>
      <c r="LK37" s="58">
        <v>1048</v>
      </c>
      <c r="LL37" s="58">
        <v>780</v>
      </c>
      <c r="LM37" s="58">
        <v>964</v>
      </c>
      <c r="LN37" s="58">
        <v>815</v>
      </c>
      <c r="LO37" s="58">
        <v>731</v>
      </c>
      <c r="LP37" s="64">
        <f t="shared" si="200"/>
        <v>9352</v>
      </c>
      <c r="LQ37" s="58">
        <v>690</v>
      </c>
      <c r="LR37" s="58">
        <v>377</v>
      </c>
      <c r="LS37" s="58">
        <v>761</v>
      </c>
      <c r="LT37" s="58">
        <v>655</v>
      </c>
      <c r="LU37" s="58">
        <v>838</v>
      </c>
      <c r="LV37" s="58">
        <v>540</v>
      </c>
      <c r="LW37" s="58">
        <v>892</v>
      </c>
      <c r="LX37" s="58">
        <v>830</v>
      </c>
      <c r="LY37" s="58">
        <v>877</v>
      </c>
      <c r="LZ37" s="58">
        <v>903</v>
      </c>
      <c r="MA37" s="58">
        <v>687</v>
      </c>
      <c r="MB37" s="58">
        <v>606</v>
      </c>
      <c r="MC37" s="64">
        <f t="shared" si="201"/>
        <v>8656</v>
      </c>
      <c r="MD37" s="58">
        <v>703</v>
      </c>
      <c r="ME37" s="58">
        <v>575</v>
      </c>
      <c r="MF37" s="58">
        <v>483</v>
      </c>
      <c r="MG37" s="58">
        <v>601</v>
      </c>
      <c r="MH37" s="58">
        <v>593</v>
      </c>
      <c r="MI37" s="58">
        <v>660</v>
      </c>
      <c r="MJ37" s="58">
        <v>887</v>
      </c>
      <c r="MK37" s="58"/>
      <c r="ML37" s="58"/>
      <c r="MM37" s="58"/>
      <c r="MN37" s="58"/>
      <c r="MO37" s="58"/>
      <c r="MP37" s="64">
        <f t="shared" si="202"/>
        <v>4502</v>
      </c>
    </row>
    <row r="38" spans="1:354" ht="22.5" x14ac:dyDescent="0.25">
      <c r="A38" s="184"/>
      <c r="B38" s="185"/>
      <c r="C38" s="12" t="s">
        <v>120</v>
      </c>
      <c r="D38" s="58">
        <v>228</v>
      </c>
      <c r="E38" s="58">
        <v>285</v>
      </c>
      <c r="F38" s="58">
        <v>300</v>
      </c>
      <c r="G38" s="58">
        <v>385</v>
      </c>
      <c r="H38" s="58">
        <v>278</v>
      </c>
      <c r="I38" s="58">
        <v>321</v>
      </c>
      <c r="J38" s="58">
        <v>384</v>
      </c>
      <c r="K38" s="58">
        <v>456</v>
      </c>
      <c r="L38" s="58">
        <v>456</v>
      </c>
      <c r="M38" s="58">
        <v>412</v>
      </c>
      <c r="N38" s="58">
        <v>357</v>
      </c>
      <c r="O38" s="58">
        <v>284</v>
      </c>
      <c r="P38" s="63">
        <f t="shared" si="176"/>
        <v>4146</v>
      </c>
      <c r="Q38" s="58">
        <v>217</v>
      </c>
      <c r="R38" s="58">
        <v>468</v>
      </c>
      <c r="S38" s="58">
        <v>316</v>
      </c>
      <c r="T38" s="58">
        <v>236</v>
      </c>
      <c r="U38" s="58">
        <v>314</v>
      </c>
      <c r="V38" s="58">
        <v>293</v>
      </c>
      <c r="W38" s="58">
        <v>391</v>
      </c>
      <c r="X38" s="58">
        <v>430</v>
      </c>
      <c r="Y38" s="58">
        <v>323</v>
      </c>
      <c r="Z38" s="58">
        <v>457</v>
      </c>
      <c r="AA38" s="58">
        <v>411</v>
      </c>
      <c r="AB38" s="58">
        <v>226</v>
      </c>
      <c r="AC38" s="63">
        <f t="shared" si="177"/>
        <v>4082</v>
      </c>
      <c r="AD38" s="58">
        <v>350</v>
      </c>
      <c r="AE38" s="58">
        <v>316</v>
      </c>
      <c r="AF38" s="58">
        <v>317</v>
      </c>
      <c r="AG38" s="58">
        <v>232</v>
      </c>
      <c r="AH38" s="58">
        <v>339</v>
      </c>
      <c r="AI38" s="58">
        <v>318</v>
      </c>
      <c r="AJ38" s="58">
        <v>399</v>
      </c>
      <c r="AK38" s="58">
        <v>438</v>
      </c>
      <c r="AL38" s="58">
        <v>401</v>
      </c>
      <c r="AM38" s="58">
        <v>523</v>
      </c>
      <c r="AN38" s="58">
        <v>319</v>
      </c>
      <c r="AO38" s="58">
        <v>250</v>
      </c>
      <c r="AP38" s="64">
        <f t="shared" si="178"/>
        <v>4202</v>
      </c>
      <c r="AQ38" s="58">
        <v>315</v>
      </c>
      <c r="AR38" s="58">
        <v>292</v>
      </c>
      <c r="AS38" s="58">
        <v>296</v>
      </c>
      <c r="AT38" s="58">
        <v>342</v>
      </c>
      <c r="AU38" s="58">
        <v>306</v>
      </c>
      <c r="AV38" s="58">
        <v>286</v>
      </c>
      <c r="AW38" s="58">
        <v>399</v>
      </c>
      <c r="AX38" s="58">
        <v>482</v>
      </c>
      <c r="AY38" s="58">
        <v>444</v>
      </c>
      <c r="AZ38" s="58">
        <v>458</v>
      </c>
      <c r="BA38" s="58">
        <v>320</v>
      </c>
      <c r="BB38" s="58">
        <v>385</v>
      </c>
      <c r="BC38" s="64">
        <f t="shared" si="179"/>
        <v>4325</v>
      </c>
      <c r="BD38" s="58">
        <v>579</v>
      </c>
      <c r="BE38" s="58">
        <v>283</v>
      </c>
      <c r="BF38" s="58">
        <v>278</v>
      </c>
      <c r="BG38" s="58">
        <v>258</v>
      </c>
      <c r="BH38" s="58">
        <v>297</v>
      </c>
      <c r="BI38" s="58">
        <v>330</v>
      </c>
      <c r="BJ38" s="58">
        <v>443</v>
      </c>
      <c r="BK38" s="58">
        <v>469</v>
      </c>
      <c r="BL38" s="58">
        <v>455</v>
      </c>
      <c r="BM38" s="58">
        <v>423</v>
      </c>
      <c r="BN38" s="58">
        <v>224</v>
      </c>
      <c r="BO38" s="58">
        <v>347</v>
      </c>
      <c r="BP38" s="63">
        <f t="shared" si="180"/>
        <v>4386</v>
      </c>
      <c r="BQ38" s="58">
        <v>321</v>
      </c>
      <c r="BR38" s="58">
        <v>269</v>
      </c>
      <c r="BS38" s="58">
        <v>290</v>
      </c>
      <c r="BT38" s="58">
        <v>261</v>
      </c>
      <c r="BU38" s="58">
        <v>234</v>
      </c>
      <c r="BV38" s="58">
        <v>374</v>
      </c>
      <c r="BW38" s="58">
        <v>444</v>
      </c>
      <c r="BX38" s="58">
        <v>459</v>
      </c>
      <c r="BY38" s="58">
        <v>361</v>
      </c>
      <c r="BZ38" s="58">
        <v>393</v>
      </c>
      <c r="CA38" s="58">
        <v>314</v>
      </c>
      <c r="CB38" s="58">
        <v>420</v>
      </c>
      <c r="CC38" s="64">
        <f t="shared" si="181"/>
        <v>4140</v>
      </c>
      <c r="CD38" s="58">
        <v>308</v>
      </c>
      <c r="CE38" s="58">
        <v>265</v>
      </c>
      <c r="CF38" s="58">
        <v>342</v>
      </c>
      <c r="CG38" s="58">
        <v>285</v>
      </c>
      <c r="CH38" s="58">
        <v>355</v>
      </c>
      <c r="CI38" s="58">
        <v>356</v>
      </c>
      <c r="CJ38" s="58">
        <v>406</v>
      </c>
      <c r="CK38" s="58">
        <v>447</v>
      </c>
      <c r="CL38" s="58">
        <v>502</v>
      </c>
      <c r="CM38" s="58">
        <v>380</v>
      </c>
      <c r="CN38" s="58">
        <v>277</v>
      </c>
      <c r="CO38" s="58">
        <v>390</v>
      </c>
      <c r="CP38" s="64">
        <f t="shared" si="182"/>
        <v>4313</v>
      </c>
      <c r="CQ38" s="58">
        <v>289</v>
      </c>
      <c r="CR38" s="58">
        <v>317</v>
      </c>
      <c r="CS38" s="58">
        <v>297</v>
      </c>
      <c r="CT38" s="58">
        <v>365</v>
      </c>
      <c r="CU38" s="58">
        <v>395</v>
      </c>
      <c r="CV38" s="58">
        <v>386</v>
      </c>
      <c r="CW38" s="58">
        <v>200</v>
      </c>
      <c r="CX38" s="58">
        <v>244</v>
      </c>
      <c r="CY38" s="58">
        <v>545</v>
      </c>
      <c r="CZ38" s="58">
        <v>374</v>
      </c>
      <c r="DA38" s="58">
        <v>545</v>
      </c>
      <c r="DB38" s="58">
        <v>388</v>
      </c>
      <c r="DC38" s="64">
        <f t="shared" si="183"/>
        <v>4345</v>
      </c>
      <c r="DD38" s="58">
        <v>385</v>
      </c>
      <c r="DE38" s="58">
        <v>323</v>
      </c>
      <c r="DF38" s="58">
        <v>335</v>
      </c>
      <c r="DG38" s="58">
        <v>363</v>
      </c>
      <c r="DH38" s="58">
        <v>402</v>
      </c>
      <c r="DI38" s="58">
        <v>384</v>
      </c>
      <c r="DJ38" s="58">
        <v>500</v>
      </c>
      <c r="DK38" s="58">
        <v>657</v>
      </c>
      <c r="DL38" s="58">
        <v>527</v>
      </c>
      <c r="DM38" s="58">
        <v>456</v>
      </c>
      <c r="DN38" s="58">
        <v>483</v>
      </c>
      <c r="DO38" s="58">
        <v>316</v>
      </c>
      <c r="DP38" s="64">
        <f t="shared" si="184"/>
        <v>5131</v>
      </c>
      <c r="DQ38" s="58">
        <v>357</v>
      </c>
      <c r="DR38" s="58">
        <v>300</v>
      </c>
      <c r="DS38" s="58">
        <v>390</v>
      </c>
      <c r="DT38" s="58">
        <v>398</v>
      </c>
      <c r="DU38" s="58">
        <v>324</v>
      </c>
      <c r="DV38" s="58">
        <v>359</v>
      </c>
      <c r="DW38" s="58">
        <v>515</v>
      </c>
      <c r="DX38" s="58">
        <v>543</v>
      </c>
      <c r="DY38" s="58">
        <v>462</v>
      </c>
      <c r="DZ38" s="58">
        <v>474</v>
      </c>
      <c r="EA38" s="58">
        <v>434</v>
      </c>
      <c r="EB38" s="58">
        <v>358</v>
      </c>
      <c r="EC38" s="64">
        <f t="shared" si="185"/>
        <v>4914</v>
      </c>
      <c r="ED38" s="58">
        <v>363</v>
      </c>
      <c r="EE38" s="58">
        <v>332</v>
      </c>
      <c r="EF38" s="58">
        <v>416</v>
      </c>
      <c r="EG38" s="58">
        <v>390</v>
      </c>
      <c r="EH38" s="58">
        <v>323</v>
      </c>
      <c r="EI38" s="58">
        <v>418</v>
      </c>
      <c r="EJ38" s="58">
        <v>586</v>
      </c>
      <c r="EK38" s="58">
        <v>544</v>
      </c>
      <c r="EL38" s="58">
        <v>429</v>
      </c>
      <c r="EM38" s="58">
        <v>547</v>
      </c>
      <c r="EN38" s="58">
        <v>392</v>
      </c>
      <c r="EO38" s="58">
        <v>434</v>
      </c>
      <c r="EP38" s="64">
        <f t="shared" si="186"/>
        <v>5174</v>
      </c>
      <c r="EQ38" s="58">
        <v>327</v>
      </c>
      <c r="ER38" s="58">
        <v>336</v>
      </c>
      <c r="ES38" s="58">
        <v>431</v>
      </c>
      <c r="ET38" s="58">
        <v>392</v>
      </c>
      <c r="EU38" s="58">
        <v>329</v>
      </c>
      <c r="EV38" s="58">
        <v>403</v>
      </c>
      <c r="EW38" s="58">
        <v>623</v>
      </c>
      <c r="EX38" s="58">
        <v>526</v>
      </c>
      <c r="EY38" s="58">
        <v>516</v>
      </c>
      <c r="EZ38" s="58">
        <v>430</v>
      </c>
      <c r="FA38" s="58">
        <v>400</v>
      </c>
      <c r="FB38" s="58">
        <v>386</v>
      </c>
      <c r="FC38" s="64">
        <f t="shared" si="187"/>
        <v>5099</v>
      </c>
      <c r="FD38" s="58">
        <v>377</v>
      </c>
      <c r="FE38" s="58">
        <v>369</v>
      </c>
      <c r="FF38" s="58">
        <v>425</v>
      </c>
      <c r="FG38" s="58">
        <v>371</v>
      </c>
      <c r="FH38" s="58">
        <v>387</v>
      </c>
      <c r="FI38" s="58">
        <v>463</v>
      </c>
      <c r="FJ38" s="58">
        <v>515</v>
      </c>
      <c r="FK38" s="58">
        <v>413</v>
      </c>
      <c r="FL38" s="58">
        <v>532</v>
      </c>
      <c r="FM38" s="58">
        <v>484</v>
      </c>
      <c r="FN38" s="58">
        <v>379</v>
      </c>
      <c r="FO38" s="58">
        <v>364</v>
      </c>
      <c r="FP38" s="64">
        <f t="shared" si="188"/>
        <v>5079</v>
      </c>
      <c r="FQ38" s="58">
        <v>325</v>
      </c>
      <c r="FR38" s="58">
        <v>374</v>
      </c>
      <c r="FS38" s="58">
        <v>364</v>
      </c>
      <c r="FT38" s="58">
        <v>366</v>
      </c>
      <c r="FU38" s="58">
        <v>379</v>
      </c>
      <c r="FV38" s="58">
        <v>447</v>
      </c>
      <c r="FW38" s="58">
        <v>576</v>
      </c>
      <c r="FX38" s="58">
        <v>424</v>
      </c>
      <c r="FY38" s="58">
        <v>554</v>
      </c>
      <c r="FZ38" s="58">
        <v>432</v>
      </c>
      <c r="GA38" s="58">
        <v>419</v>
      </c>
      <c r="GB38" s="58">
        <v>387</v>
      </c>
      <c r="GC38" s="64">
        <f t="shared" si="189"/>
        <v>5047</v>
      </c>
      <c r="GD38" s="58">
        <v>381</v>
      </c>
      <c r="GE38" s="58">
        <v>297</v>
      </c>
      <c r="GF38" s="58">
        <v>315</v>
      </c>
      <c r="GG38" s="58">
        <v>482</v>
      </c>
      <c r="GH38" s="58">
        <v>382</v>
      </c>
      <c r="GI38" s="58">
        <v>384</v>
      </c>
      <c r="GJ38" s="58">
        <v>442</v>
      </c>
      <c r="GK38" s="58">
        <v>537</v>
      </c>
      <c r="GL38" s="58">
        <v>603</v>
      </c>
      <c r="GM38" s="58">
        <v>490</v>
      </c>
      <c r="GN38" s="58">
        <v>362</v>
      </c>
      <c r="GO38" s="58">
        <v>326</v>
      </c>
      <c r="GP38" s="64">
        <f t="shared" si="190"/>
        <v>5001</v>
      </c>
      <c r="GQ38" s="58">
        <v>415</v>
      </c>
      <c r="GR38" s="58">
        <v>434</v>
      </c>
      <c r="GS38" s="58">
        <v>405</v>
      </c>
      <c r="GT38" s="58">
        <v>388</v>
      </c>
      <c r="GU38" s="58">
        <v>407</v>
      </c>
      <c r="GV38" s="58">
        <v>413</v>
      </c>
      <c r="GW38" s="58">
        <v>377</v>
      </c>
      <c r="GX38" s="58">
        <v>595</v>
      </c>
      <c r="GY38" s="58">
        <v>622</v>
      </c>
      <c r="GZ38" s="58">
        <v>492</v>
      </c>
      <c r="HA38" s="58">
        <v>382</v>
      </c>
      <c r="HB38" s="58">
        <v>373</v>
      </c>
      <c r="HC38" s="64">
        <f t="shared" si="191"/>
        <v>5303</v>
      </c>
      <c r="HD38" s="58">
        <v>339</v>
      </c>
      <c r="HE38" s="58">
        <v>404</v>
      </c>
      <c r="HF38" s="58">
        <v>424</v>
      </c>
      <c r="HG38" s="58">
        <v>441</v>
      </c>
      <c r="HH38" s="58">
        <v>395</v>
      </c>
      <c r="HI38" s="58">
        <v>431</v>
      </c>
      <c r="HJ38" s="58">
        <v>424</v>
      </c>
      <c r="HK38" s="58">
        <v>611</v>
      </c>
      <c r="HL38" s="58">
        <v>494</v>
      </c>
      <c r="HM38" s="58">
        <v>563</v>
      </c>
      <c r="HN38" s="58">
        <v>380</v>
      </c>
      <c r="HO38" s="58">
        <v>418</v>
      </c>
      <c r="HP38" s="64">
        <f t="shared" si="192"/>
        <v>5324</v>
      </c>
      <c r="HQ38" s="58">
        <v>370</v>
      </c>
      <c r="HR38" s="58">
        <v>120</v>
      </c>
      <c r="HS38" s="58">
        <v>424</v>
      </c>
      <c r="HT38" s="58">
        <v>391</v>
      </c>
      <c r="HU38" s="58">
        <v>383</v>
      </c>
      <c r="HV38" s="58">
        <v>390</v>
      </c>
      <c r="HW38" s="58">
        <v>446</v>
      </c>
      <c r="HX38" s="58">
        <v>570</v>
      </c>
      <c r="HY38" s="58">
        <v>527</v>
      </c>
      <c r="HZ38" s="58">
        <v>476</v>
      </c>
      <c r="IA38" s="58">
        <v>371</v>
      </c>
      <c r="IB38" s="58">
        <v>331</v>
      </c>
      <c r="IC38" s="64">
        <f t="shared" si="193"/>
        <v>4799</v>
      </c>
      <c r="ID38" s="58">
        <v>367</v>
      </c>
      <c r="IE38" s="58">
        <v>301</v>
      </c>
      <c r="IF38" s="58">
        <v>385</v>
      </c>
      <c r="IG38" s="58">
        <v>394</v>
      </c>
      <c r="IH38" s="58">
        <v>482</v>
      </c>
      <c r="II38" s="58">
        <v>356</v>
      </c>
      <c r="IJ38" s="58">
        <v>463</v>
      </c>
      <c r="IK38" s="58">
        <v>570</v>
      </c>
      <c r="IL38" s="58">
        <v>419</v>
      </c>
      <c r="IM38" s="58">
        <v>512</v>
      </c>
      <c r="IN38" s="58">
        <v>368</v>
      </c>
      <c r="IO38" s="58">
        <v>379</v>
      </c>
      <c r="IP38" s="64">
        <f t="shared" si="194"/>
        <v>4996</v>
      </c>
      <c r="IQ38" s="58">
        <v>397</v>
      </c>
      <c r="IR38" s="58">
        <v>322</v>
      </c>
      <c r="IS38" s="58">
        <v>412</v>
      </c>
      <c r="IT38" s="58">
        <v>380</v>
      </c>
      <c r="IU38" s="58">
        <v>360</v>
      </c>
      <c r="IV38" s="58">
        <v>370</v>
      </c>
      <c r="IW38" s="58">
        <v>578</v>
      </c>
      <c r="IX38" s="58">
        <v>559</v>
      </c>
      <c r="IY38" s="58">
        <v>453</v>
      </c>
      <c r="IZ38" s="58">
        <v>491</v>
      </c>
      <c r="JA38" s="58">
        <v>317</v>
      </c>
      <c r="JB38" s="58">
        <v>410</v>
      </c>
      <c r="JC38" s="64">
        <f t="shared" si="195"/>
        <v>5049</v>
      </c>
      <c r="JD38" s="23">
        <v>367</v>
      </c>
      <c r="JE38" s="23">
        <v>314</v>
      </c>
      <c r="JF38" s="23">
        <v>356</v>
      </c>
      <c r="JG38" s="23">
        <v>296</v>
      </c>
      <c r="JH38" s="23">
        <v>350</v>
      </c>
      <c r="JI38" s="23">
        <v>339</v>
      </c>
      <c r="JJ38" s="23">
        <v>553</v>
      </c>
      <c r="JK38" s="23">
        <v>508</v>
      </c>
      <c r="JL38" s="23">
        <v>471</v>
      </c>
      <c r="JM38" s="23">
        <v>371</v>
      </c>
      <c r="JN38" s="23">
        <v>323</v>
      </c>
      <c r="JO38" s="23">
        <v>382</v>
      </c>
      <c r="JP38" s="64">
        <f t="shared" si="196"/>
        <v>4630</v>
      </c>
      <c r="JQ38" s="23">
        <v>393</v>
      </c>
      <c r="JR38" s="23">
        <v>312</v>
      </c>
      <c r="JS38" s="23">
        <v>210</v>
      </c>
      <c r="JT38" s="23">
        <v>60</v>
      </c>
      <c r="JU38" s="23">
        <v>131</v>
      </c>
      <c r="JV38" s="23">
        <v>411</v>
      </c>
      <c r="JW38" s="23">
        <v>456</v>
      </c>
      <c r="JX38" s="23">
        <v>433</v>
      </c>
      <c r="JY38" s="23">
        <v>393</v>
      </c>
      <c r="JZ38" s="23">
        <v>462</v>
      </c>
      <c r="KA38" s="23">
        <v>376</v>
      </c>
      <c r="KB38" s="23">
        <v>484</v>
      </c>
      <c r="KC38" s="64">
        <f t="shared" si="197"/>
        <v>4121</v>
      </c>
      <c r="KD38" s="23">
        <v>214</v>
      </c>
      <c r="KE38" s="23">
        <v>221</v>
      </c>
      <c r="KF38" s="23">
        <v>436</v>
      </c>
      <c r="KG38" s="23">
        <v>407</v>
      </c>
      <c r="KH38" s="23">
        <v>343</v>
      </c>
      <c r="KI38" s="23">
        <v>433</v>
      </c>
      <c r="KJ38" s="23">
        <v>400</v>
      </c>
      <c r="KK38" s="23">
        <v>429</v>
      </c>
      <c r="KL38" s="23">
        <v>439</v>
      </c>
      <c r="KM38" s="23">
        <v>473</v>
      </c>
      <c r="KN38" s="23">
        <v>435</v>
      </c>
      <c r="KO38" s="23">
        <v>400</v>
      </c>
      <c r="KP38" s="64">
        <f t="shared" si="198"/>
        <v>4630</v>
      </c>
      <c r="KQ38" s="23">
        <v>420</v>
      </c>
      <c r="KR38" s="23">
        <v>344</v>
      </c>
      <c r="KS38" s="23">
        <v>339</v>
      </c>
      <c r="KT38" s="23">
        <v>237</v>
      </c>
      <c r="KU38" s="23">
        <v>245</v>
      </c>
      <c r="KV38" s="23">
        <v>167</v>
      </c>
      <c r="KW38" s="23">
        <v>86</v>
      </c>
      <c r="KX38" s="23">
        <v>684</v>
      </c>
      <c r="KY38" s="23">
        <v>307</v>
      </c>
      <c r="KZ38" s="23">
        <v>457</v>
      </c>
      <c r="LA38" s="23">
        <v>410</v>
      </c>
      <c r="LB38" s="23">
        <v>376</v>
      </c>
      <c r="LC38" s="64">
        <f t="shared" si="199"/>
        <v>4072</v>
      </c>
      <c r="LD38" s="23">
        <v>340</v>
      </c>
      <c r="LE38" s="23">
        <v>215</v>
      </c>
      <c r="LF38" s="23">
        <v>343</v>
      </c>
      <c r="LG38" s="23">
        <v>261</v>
      </c>
      <c r="LH38" s="23">
        <v>475</v>
      </c>
      <c r="LI38" s="23">
        <v>323</v>
      </c>
      <c r="LJ38" s="23">
        <v>437</v>
      </c>
      <c r="LK38" s="23">
        <v>427</v>
      </c>
      <c r="LL38" s="23">
        <v>367</v>
      </c>
      <c r="LM38" s="23">
        <v>449</v>
      </c>
      <c r="LN38" s="23">
        <v>403</v>
      </c>
      <c r="LO38" s="23">
        <v>304</v>
      </c>
      <c r="LP38" s="64">
        <f t="shared" si="200"/>
        <v>4344</v>
      </c>
      <c r="LQ38" s="23">
        <v>363</v>
      </c>
      <c r="LR38" s="23">
        <v>174</v>
      </c>
      <c r="LS38" s="23">
        <v>364</v>
      </c>
      <c r="LT38" s="23">
        <v>330</v>
      </c>
      <c r="LU38" s="23">
        <v>386</v>
      </c>
      <c r="LV38" s="23">
        <v>362</v>
      </c>
      <c r="LW38" s="23">
        <v>424</v>
      </c>
      <c r="LX38" s="23">
        <v>402</v>
      </c>
      <c r="LY38" s="23">
        <v>216</v>
      </c>
      <c r="LZ38" s="23">
        <v>117</v>
      </c>
      <c r="MA38" s="23">
        <v>131</v>
      </c>
      <c r="MB38" s="23">
        <v>282</v>
      </c>
      <c r="MC38" s="64">
        <f t="shared" si="201"/>
        <v>3551</v>
      </c>
      <c r="MD38" s="23">
        <v>447</v>
      </c>
      <c r="ME38" s="23">
        <v>345</v>
      </c>
      <c r="MF38" s="23">
        <v>288</v>
      </c>
      <c r="MG38" s="23">
        <v>345</v>
      </c>
      <c r="MH38" s="23">
        <v>340</v>
      </c>
      <c r="MI38" s="23">
        <v>365</v>
      </c>
      <c r="MJ38" s="23">
        <v>457</v>
      </c>
      <c r="MK38" s="23"/>
      <c r="ML38" s="23"/>
      <c r="MM38" s="23"/>
      <c r="MN38" s="23"/>
      <c r="MO38" s="23"/>
      <c r="MP38" s="64">
        <f t="shared" si="202"/>
        <v>2587</v>
      </c>
    </row>
    <row r="39" spans="1:354" ht="22.5" x14ac:dyDescent="0.25">
      <c r="A39" s="184"/>
      <c r="B39" s="185"/>
      <c r="C39" s="12" t="s">
        <v>121</v>
      </c>
      <c r="D39" s="58">
        <v>280</v>
      </c>
      <c r="E39" s="58">
        <v>321</v>
      </c>
      <c r="F39" s="58">
        <v>321</v>
      </c>
      <c r="G39" s="58">
        <v>290</v>
      </c>
      <c r="H39" s="58">
        <v>321</v>
      </c>
      <c r="I39" s="58">
        <v>314</v>
      </c>
      <c r="J39" s="58">
        <v>417</v>
      </c>
      <c r="K39" s="58">
        <v>497</v>
      </c>
      <c r="L39" s="58">
        <v>512</v>
      </c>
      <c r="M39" s="58">
        <v>412</v>
      </c>
      <c r="N39" s="58">
        <v>379</v>
      </c>
      <c r="O39" s="58">
        <v>286</v>
      </c>
      <c r="P39" s="63">
        <f t="shared" si="176"/>
        <v>4350</v>
      </c>
      <c r="Q39" s="58">
        <v>307</v>
      </c>
      <c r="R39" s="58">
        <v>321</v>
      </c>
      <c r="S39" s="58">
        <v>268</v>
      </c>
      <c r="T39" s="58">
        <v>302</v>
      </c>
      <c r="U39" s="58">
        <v>238</v>
      </c>
      <c r="V39" s="58">
        <v>423</v>
      </c>
      <c r="W39" s="58">
        <v>464</v>
      </c>
      <c r="X39" s="58">
        <v>474</v>
      </c>
      <c r="Y39" s="58">
        <v>491</v>
      </c>
      <c r="Z39" s="58">
        <v>482</v>
      </c>
      <c r="AA39" s="58">
        <v>363</v>
      </c>
      <c r="AB39" s="58">
        <v>217</v>
      </c>
      <c r="AC39" s="63">
        <f t="shared" si="177"/>
        <v>4350</v>
      </c>
      <c r="AD39" s="58">
        <v>391</v>
      </c>
      <c r="AE39" s="58">
        <v>322</v>
      </c>
      <c r="AF39" s="58">
        <v>343</v>
      </c>
      <c r="AG39" s="58">
        <v>292</v>
      </c>
      <c r="AH39" s="58">
        <v>350</v>
      </c>
      <c r="AI39" s="58">
        <v>379</v>
      </c>
      <c r="AJ39" s="58">
        <v>497</v>
      </c>
      <c r="AK39" s="58">
        <v>517</v>
      </c>
      <c r="AL39" s="58">
        <v>422</v>
      </c>
      <c r="AM39" s="58">
        <v>452</v>
      </c>
      <c r="AN39" s="58">
        <v>322</v>
      </c>
      <c r="AO39" s="58">
        <v>297</v>
      </c>
      <c r="AP39" s="64">
        <f t="shared" si="178"/>
        <v>4584</v>
      </c>
      <c r="AQ39" s="58">
        <v>371</v>
      </c>
      <c r="AR39" s="58">
        <v>310</v>
      </c>
      <c r="AS39" s="58">
        <v>360</v>
      </c>
      <c r="AT39" s="58">
        <v>367</v>
      </c>
      <c r="AU39" s="58">
        <v>301</v>
      </c>
      <c r="AV39" s="58">
        <v>307</v>
      </c>
      <c r="AW39" s="58">
        <v>453</v>
      </c>
      <c r="AX39" s="58">
        <v>672</v>
      </c>
      <c r="AY39" s="58">
        <v>581</v>
      </c>
      <c r="AZ39" s="58">
        <v>501</v>
      </c>
      <c r="BA39" s="58">
        <v>276</v>
      </c>
      <c r="BB39" s="58">
        <v>480</v>
      </c>
      <c r="BC39" s="64">
        <f t="shared" si="179"/>
        <v>4979</v>
      </c>
      <c r="BD39" s="58">
        <v>817</v>
      </c>
      <c r="BE39" s="58">
        <v>277</v>
      </c>
      <c r="BF39" s="58">
        <v>326</v>
      </c>
      <c r="BG39" s="58">
        <v>295</v>
      </c>
      <c r="BH39" s="58">
        <v>347</v>
      </c>
      <c r="BI39" s="58">
        <v>315</v>
      </c>
      <c r="BJ39" s="58">
        <v>453</v>
      </c>
      <c r="BK39" s="58">
        <v>524</v>
      </c>
      <c r="BL39" s="58">
        <v>539</v>
      </c>
      <c r="BM39" s="58">
        <v>447</v>
      </c>
      <c r="BN39" s="58">
        <v>265</v>
      </c>
      <c r="BO39" s="58">
        <v>390</v>
      </c>
      <c r="BP39" s="63">
        <f t="shared" si="180"/>
        <v>4995</v>
      </c>
      <c r="BQ39" s="58">
        <v>343</v>
      </c>
      <c r="BR39" s="58">
        <v>280</v>
      </c>
      <c r="BS39" s="58">
        <v>307</v>
      </c>
      <c r="BT39" s="58">
        <v>275</v>
      </c>
      <c r="BU39" s="58">
        <v>259</v>
      </c>
      <c r="BV39" s="58">
        <v>354</v>
      </c>
      <c r="BW39" s="58">
        <v>470</v>
      </c>
      <c r="BX39" s="58">
        <v>600</v>
      </c>
      <c r="BY39" s="58">
        <v>505</v>
      </c>
      <c r="BZ39" s="58">
        <v>477</v>
      </c>
      <c r="CA39" s="58">
        <v>362</v>
      </c>
      <c r="CB39" s="58">
        <v>326</v>
      </c>
      <c r="CC39" s="64">
        <f t="shared" si="181"/>
        <v>4558</v>
      </c>
      <c r="CD39" s="58">
        <v>326</v>
      </c>
      <c r="CE39" s="58">
        <v>271</v>
      </c>
      <c r="CF39" s="58">
        <v>343</v>
      </c>
      <c r="CG39" s="58">
        <v>293</v>
      </c>
      <c r="CH39" s="58">
        <v>351</v>
      </c>
      <c r="CI39" s="58">
        <v>367</v>
      </c>
      <c r="CJ39" s="58">
        <v>447</v>
      </c>
      <c r="CK39" s="58">
        <v>684</v>
      </c>
      <c r="CL39" s="58">
        <v>590</v>
      </c>
      <c r="CM39" s="58">
        <v>424</v>
      </c>
      <c r="CN39" s="58">
        <v>327</v>
      </c>
      <c r="CO39" s="58">
        <v>392</v>
      </c>
      <c r="CP39" s="64">
        <f t="shared" si="182"/>
        <v>4815</v>
      </c>
      <c r="CQ39" s="58">
        <v>307</v>
      </c>
      <c r="CR39" s="58">
        <v>311</v>
      </c>
      <c r="CS39" s="58">
        <v>380</v>
      </c>
      <c r="CT39" s="58">
        <v>340</v>
      </c>
      <c r="CU39" s="58">
        <v>411</v>
      </c>
      <c r="CV39" s="58">
        <v>357</v>
      </c>
      <c r="CW39" s="58">
        <v>195</v>
      </c>
      <c r="CX39" s="58">
        <v>158</v>
      </c>
      <c r="CY39" s="58">
        <v>555</v>
      </c>
      <c r="CZ39" s="58">
        <v>413</v>
      </c>
      <c r="DA39" s="58">
        <v>527</v>
      </c>
      <c r="DB39" s="58">
        <v>380</v>
      </c>
      <c r="DC39" s="64">
        <f t="shared" si="183"/>
        <v>4334</v>
      </c>
      <c r="DD39" s="58">
        <v>407</v>
      </c>
      <c r="DE39" s="58">
        <v>329</v>
      </c>
      <c r="DF39" s="58">
        <v>386</v>
      </c>
      <c r="DG39" s="58">
        <v>399</v>
      </c>
      <c r="DH39" s="58">
        <v>412</v>
      </c>
      <c r="DI39" s="58">
        <v>407</v>
      </c>
      <c r="DJ39" s="58">
        <v>538</v>
      </c>
      <c r="DK39" s="58">
        <v>624</v>
      </c>
      <c r="DL39" s="58">
        <v>558</v>
      </c>
      <c r="DM39" s="58">
        <v>489</v>
      </c>
      <c r="DN39" s="58">
        <v>447</v>
      </c>
      <c r="DO39" s="58">
        <v>363</v>
      </c>
      <c r="DP39" s="64">
        <f t="shared" si="184"/>
        <v>5359</v>
      </c>
      <c r="DQ39" s="58">
        <v>391</v>
      </c>
      <c r="DR39" s="58">
        <v>361</v>
      </c>
      <c r="DS39" s="58">
        <v>424</v>
      </c>
      <c r="DT39" s="58">
        <v>432</v>
      </c>
      <c r="DU39" s="58">
        <v>319</v>
      </c>
      <c r="DV39" s="58">
        <v>388</v>
      </c>
      <c r="DW39" s="58">
        <v>597</v>
      </c>
      <c r="DX39" s="58">
        <v>689</v>
      </c>
      <c r="DY39" s="58">
        <v>507</v>
      </c>
      <c r="DZ39" s="58">
        <v>546</v>
      </c>
      <c r="EA39" s="58">
        <v>431</v>
      </c>
      <c r="EB39" s="58">
        <v>389</v>
      </c>
      <c r="EC39" s="64">
        <f t="shared" si="185"/>
        <v>5474</v>
      </c>
      <c r="ED39" s="58">
        <v>419</v>
      </c>
      <c r="EE39" s="58">
        <v>373</v>
      </c>
      <c r="EF39" s="58">
        <v>414</v>
      </c>
      <c r="EG39" s="58">
        <v>403</v>
      </c>
      <c r="EH39" s="58">
        <v>364</v>
      </c>
      <c r="EI39" s="58">
        <v>369</v>
      </c>
      <c r="EJ39" s="58">
        <v>689</v>
      </c>
      <c r="EK39" s="58">
        <v>685</v>
      </c>
      <c r="EL39" s="58">
        <v>430</v>
      </c>
      <c r="EM39" s="58">
        <v>606</v>
      </c>
      <c r="EN39" s="58">
        <v>423</v>
      </c>
      <c r="EO39" s="58">
        <v>404</v>
      </c>
      <c r="EP39" s="64">
        <f t="shared" si="186"/>
        <v>5579</v>
      </c>
      <c r="EQ39" s="58">
        <v>355</v>
      </c>
      <c r="ER39" s="58">
        <v>335</v>
      </c>
      <c r="ES39" s="58">
        <v>479</v>
      </c>
      <c r="ET39" s="58">
        <v>411</v>
      </c>
      <c r="EU39" s="58">
        <v>359</v>
      </c>
      <c r="EV39" s="58">
        <v>435</v>
      </c>
      <c r="EW39" s="58">
        <v>740</v>
      </c>
      <c r="EX39" s="58">
        <v>489</v>
      </c>
      <c r="EY39" s="58">
        <v>519</v>
      </c>
      <c r="EZ39" s="58">
        <v>556</v>
      </c>
      <c r="FA39" s="58">
        <v>355</v>
      </c>
      <c r="FB39" s="58">
        <v>463</v>
      </c>
      <c r="FC39" s="64">
        <f t="shared" si="187"/>
        <v>5496</v>
      </c>
      <c r="FD39" s="58">
        <v>447</v>
      </c>
      <c r="FE39" s="58">
        <v>350</v>
      </c>
      <c r="FF39" s="58">
        <v>460</v>
      </c>
      <c r="FG39" s="58">
        <v>422</v>
      </c>
      <c r="FH39" s="58">
        <v>437</v>
      </c>
      <c r="FI39" s="58">
        <v>538</v>
      </c>
      <c r="FJ39" s="58">
        <v>652</v>
      </c>
      <c r="FK39" s="58">
        <v>489</v>
      </c>
      <c r="FL39" s="58">
        <v>564</v>
      </c>
      <c r="FM39" s="58">
        <v>577</v>
      </c>
      <c r="FN39" s="58">
        <v>383</v>
      </c>
      <c r="FO39" s="58">
        <v>406</v>
      </c>
      <c r="FP39" s="64">
        <f t="shared" si="188"/>
        <v>5725</v>
      </c>
      <c r="FQ39" s="58">
        <v>299</v>
      </c>
      <c r="FR39" s="58">
        <v>366</v>
      </c>
      <c r="FS39" s="58">
        <v>442</v>
      </c>
      <c r="FT39" s="58">
        <v>375</v>
      </c>
      <c r="FU39" s="58">
        <v>481</v>
      </c>
      <c r="FV39" s="58">
        <v>428</v>
      </c>
      <c r="FW39" s="58">
        <v>540</v>
      </c>
      <c r="FX39" s="58">
        <v>447</v>
      </c>
      <c r="FY39" s="58">
        <v>607</v>
      </c>
      <c r="FZ39" s="58">
        <v>498</v>
      </c>
      <c r="GA39" s="58">
        <v>384</v>
      </c>
      <c r="GB39" s="58">
        <v>392</v>
      </c>
      <c r="GC39" s="64">
        <f t="shared" si="189"/>
        <v>5259</v>
      </c>
      <c r="GD39" s="58">
        <v>375</v>
      </c>
      <c r="GE39" s="58">
        <v>320</v>
      </c>
      <c r="GF39" s="58">
        <v>384</v>
      </c>
      <c r="GG39" s="58">
        <v>448</v>
      </c>
      <c r="GH39" s="58">
        <v>413</v>
      </c>
      <c r="GI39" s="58">
        <v>429</v>
      </c>
      <c r="GJ39" s="58">
        <v>458</v>
      </c>
      <c r="GK39" s="58">
        <v>505</v>
      </c>
      <c r="GL39" s="58">
        <v>634</v>
      </c>
      <c r="GM39" s="58">
        <v>506</v>
      </c>
      <c r="GN39" s="58">
        <v>355.68</v>
      </c>
      <c r="GO39" s="58">
        <v>311</v>
      </c>
      <c r="GP39" s="64">
        <f t="shared" si="190"/>
        <v>5138.68</v>
      </c>
      <c r="GQ39" s="58">
        <v>373</v>
      </c>
      <c r="GR39" s="58">
        <v>392</v>
      </c>
      <c r="GS39" s="58">
        <v>434</v>
      </c>
      <c r="GT39" s="58">
        <v>356</v>
      </c>
      <c r="GU39" s="58">
        <v>413</v>
      </c>
      <c r="GV39" s="58">
        <v>424</v>
      </c>
      <c r="GW39" s="58">
        <v>350</v>
      </c>
      <c r="GX39" s="58">
        <v>715</v>
      </c>
      <c r="GY39" s="58">
        <v>539</v>
      </c>
      <c r="GZ39" s="58">
        <v>475</v>
      </c>
      <c r="HA39" s="58">
        <v>709</v>
      </c>
      <c r="HB39" s="58">
        <v>380</v>
      </c>
      <c r="HC39" s="64">
        <f t="shared" si="191"/>
        <v>5560</v>
      </c>
      <c r="HD39" s="58">
        <v>397</v>
      </c>
      <c r="HE39" s="58">
        <v>378</v>
      </c>
      <c r="HF39" s="58">
        <v>448</v>
      </c>
      <c r="HG39" s="58">
        <v>436</v>
      </c>
      <c r="HH39" s="58">
        <v>437</v>
      </c>
      <c r="HI39" s="58">
        <v>432</v>
      </c>
      <c r="HJ39" s="58">
        <v>383</v>
      </c>
      <c r="HK39" s="58">
        <v>604</v>
      </c>
      <c r="HL39" s="58">
        <v>492</v>
      </c>
      <c r="HM39" s="58">
        <v>473</v>
      </c>
      <c r="HN39" s="58">
        <v>364</v>
      </c>
      <c r="HO39" s="58">
        <v>387</v>
      </c>
      <c r="HP39" s="64">
        <f t="shared" si="192"/>
        <v>5231</v>
      </c>
      <c r="HQ39" s="58">
        <v>401</v>
      </c>
      <c r="HR39" s="58">
        <v>310</v>
      </c>
      <c r="HS39" s="58">
        <v>440</v>
      </c>
      <c r="HT39" s="58">
        <v>433</v>
      </c>
      <c r="HU39" s="58">
        <v>427</v>
      </c>
      <c r="HV39" s="58">
        <v>394</v>
      </c>
      <c r="HW39" s="58">
        <v>395</v>
      </c>
      <c r="HX39" s="58">
        <v>702</v>
      </c>
      <c r="HY39" s="58">
        <v>530</v>
      </c>
      <c r="HZ39" s="58">
        <v>470</v>
      </c>
      <c r="IA39" s="58">
        <v>336</v>
      </c>
      <c r="IB39" s="58">
        <v>383</v>
      </c>
      <c r="IC39" s="64">
        <f t="shared" si="193"/>
        <v>5221</v>
      </c>
      <c r="ID39" s="58">
        <v>430</v>
      </c>
      <c r="IE39" s="58">
        <v>377</v>
      </c>
      <c r="IF39" s="58">
        <v>408</v>
      </c>
      <c r="IG39" s="58">
        <v>373</v>
      </c>
      <c r="IH39" s="58">
        <v>516</v>
      </c>
      <c r="II39" s="58">
        <v>296</v>
      </c>
      <c r="IJ39" s="58">
        <v>501</v>
      </c>
      <c r="IK39" s="58">
        <v>607</v>
      </c>
      <c r="IL39" s="58">
        <v>386</v>
      </c>
      <c r="IM39" s="58">
        <v>486</v>
      </c>
      <c r="IN39" s="58">
        <v>357</v>
      </c>
      <c r="IO39" s="58">
        <v>951</v>
      </c>
      <c r="IP39" s="64">
        <f t="shared" si="194"/>
        <v>5688</v>
      </c>
      <c r="IQ39" s="58">
        <v>410</v>
      </c>
      <c r="IR39" s="58">
        <v>310</v>
      </c>
      <c r="IS39" s="58">
        <v>436</v>
      </c>
      <c r="IT39" s="58">
        <v>388</v>
      </c>
      <c r="IU39" s="58">
        <v>440</v>
      </c>
      <c r="IV39" s="58">
        <v>349</v>
      </c>
      <c r="IW39" s="58">
        <v>528</v>
      </c>
      <c r="IX39" s="58">
        <v>540</v>
      </c>
      <c r="IY39" s="58">
        <v>478</v>
      </c>
      <c r="IZ39" s="58">
        <v>504</v>
      </c>
      <c r="JA39" s="58">
        <v>361</v>
      </c>
      <c r="JB39" s="58">
        <v>387</v>
      </c>
      <c r="JC39" s="64">
        <f t="shared" si="195"/>
        <v>5131</v>
      </c>
      <c r="JD39" s="58">
        <v>373</v>
      </c>
      <c r="JE39" s="58">
        <v>359</v>
      </c>
      <c r="JF39" s="58">
        <v>378</v>
      </c>
      <c r="JG39" s="58">
        <v>358</v>
      </c>
      <c r="JH39" s="58">
        <v>373</v>
      </c>
      <c r="JI39" s="58">
        <v>360</v>
      </c>
      <c r="JJ39" s="58">
        <v>510</v>
      </c>
      <c r="JK39" s="58">
        <v>520</v>
      </c>
      <c r="JL39" s="58">
        <v>507</v>
      </c>
      <c r="JM39" s="58">
        <v>386</v>
      </c>
      <c r="JN39" s="58">
        <v>351</v>
      </c>
      <c r="JO39" s="58">
        <v>426</v>
      </c>
      <c r="JP39" s="64">
        <f t="shared" si="196"/>
        <v>4901</v>
      </c>
      <c r="JQ39" s="58">
        <v>392</v>
      </c>
      <c r="JR39" s="58">
        <v>336</v>
      </c>
      <c r="JS39" s="58">
        <v>205</v>
      </c>
      <c r="JT39" s="58">
        <v>85</v>
      </c>
      <c r="JU39" s="58">
        <v>159</v>
      </c>
      <c r="JV39" s="58">
        <v>423</v>
      </c>
      <c r="JW39" s="58">
        <v>435</v>
      </c>
      <c r="JX39" s="58">
        <v>434</v>
      </c>
      <c r="JY39" s="58">
        <v>441</v>
      </c>
      <c r="JZ39" s="58">
        <v>413</v>
      </c>
      <c r="KA39" s="58">
        <v>383</v>
      </c>
      <c r="KB39" s="58">
        <v>475</v>
      </c>
      <c r="KC39" s="64">
        <f t="shared" si="197"/>
        <v>4181</v>
      </c>
      <c r="KD39" s="58">
        <v>218</v>
      </c>
      <c r="KE39" s="58">
        <v>187</v>
      </c>
      <c r="KF39" s="58">
        <v>517</v>
      </c>
      <c r="KG39" s="58">
        <v>439</v>
      </c>
      <c r="KH39" s="58">
        <v>389</v>
      </c>
      <c r="KI39" s="58">
        <v>470</v>
      </c>
      <c r="KJ39" s="58">
        <v>421</v>
      </c>
      <c r="KK39" s="58">
        <v>425</v>
      </c>
      <c r="KL39" s="58">
        <v>463</v>
      </c>
      <c r="KM39" s="58">
        <v>494</v>
      </c>
      <c r="KN39" s="58">
        <v>474</v>
      </c>
      <c r="KO39" s="58">
        <v>466</v>
      </c>
      <c r="KP39" s="64">
        <f t="shared" si="198"/>
        <v>4963</v>
      </c>
      <c r="KQ39" s="58">
        <v>405</v>
      </c>
      <c r="KR39" s="58">
        <v>334</v>
      </c>
      <c r="KS39" s="58">
        <v>434</v>
      </c>
      <c r="KT39" s="58">
        <v>298</v>
      </c>
      <c r="KU39" s="58">
        <v>314</v>
      </c>
      <c r="KV39" s="58">
        <v>206</v>
      </c>
      <c r="KW39" s="58">
        <v>242</v>
      </c>
      <c r="KX39" s="58">
        <v>652</v>
      </c>
      <c r="KY39" s="58">
        <v>577</v>
      </c>
      <c r="KZ39" s="58">
        <v>529</v>
      </c>
      <c r="LA39" s="58">
        <v>400</v>
      </c>
      <c r="LB39" s="58">
        <v>387</v>
      </c>
      <c r="LC39" s="64">
        <f t="shared" si="199"/>
        <v>4778</v>
      </c>
      <c r="LD39" s="58">
        <v>341</v>
      </c>
      <c r="LE39" s="58">
        <v>254</v>
      </c>
      <c r="LF39" s="58">
        <v>355</v>
      </c>
      <c r="LG39" s="58">
        <v>219</v>
      </c>
      <c r="LH39" s="58">
        <v>454</v>
      </c>
      <c r="LI39" s="58">
        <v>380</v>
      </c>
      <c r="LJ39" s="58">
        <v>430</v>
      </c>
      <c r="LK39" s="58">
        <v>529</v>
      </c>
      <c r="LL39" s="58">
        <v>369</v>
      </c>
      <c r="LM39" s="58">
        <v>319</v>
      </c>
      <c r="LN39" s="58">
        <v>284</v>
      </c>
      <c r="LO39" s="58">
        <v>239</v>
      </c>
      <c r="LP39" s="64">
        <f t="shared" si="200"/>
        <v>4173</v>
      </c>
      <c r="LQ39" s="58">
        <v>367</v>
      </c>
      <c r="LR39" s="58">
        <v>246</v>
      </c>
      <c r="LS39" s="58">
        <v>386</v>
      </c>
      <c r="LT39" s="58">
        <v>277</v>
      </c>
      <c r="LU39" s="58">
        <v>346</v>
      </c>
      <c r="LV39" s="58">
        <v>297</v>
      </c>
      <c r="LW39" s="58">
        <v>422</v>
      </c>
      <c r="LX39" s="58">
        <v>379</v>
      </c>
      <c r="LY39" s="58">
        <v>278</v>
      </c>
      <c r="LZ39" s="58">
        <v>10</v>
      </c>
      <c r="MA39" s="58">
        <v>13</v>
      </c>
      <c r="MB39" s="58">
        <v>174</v>
      </c>
      <c r="MC39" s="64">
        <f t="shared" si="201"/>
        <v>3195</v>
      </c>
      <c r="MD39" s="58">
        <v>346</v>
      </c>
      <c r="ME39" s="58">
        <v>439</v>
      </c>
      <c r="MF39" s="58">
        <v>391</v>
      </c>
      <c r="MG39" s="58">
        <v>427</v>
      </c>
      <c r="MH39" s="58">
        <v>514</v>
      </c>
      <c r="MI39" s="58">
        <v>337</v>
      </c>
      <c r="MJ39" s="58">
        <v>565</v>
      </c>
      <c r="MK39" s="58"/>
      <c r="ML39" s="58"/>
      <c r="MM39" s="58"/>
      <c r="MN39" s="58"/>
      <c r="MO39" s="58"/>
      <c r="MP39" s="64">
        <f t="shared" si="202"/>
        <v>3019</v>
      </c>
    </row>
    <row r="40" spans="1:354" ht="13.5" thickBot="1" x14ac:dyDescent="0.3">
      <c r="A40" s="184"/>
      <c r="B40" s="185"/>
      <c r="C40" s="108" t="s">
        <v>122</v>
      </c>
      <c r="D40" s="58">
        <v>349</v>
      </c>
      <c r="E40" s="58">
        <v>394</v>
      </c>
      <c r="F40" s="58">
        <v>412</v>
      </c>
      <c r="G40" s="58">
        <v>256</v>
      </c>
      <c r="H40" s="58">
        <v>515</v>
      </c>
      <c r="I40" s="58">
        <v>403</v>
      </c>
      <c r="J40" s="58">
        <v>485</v>
      </c>
      <c r="K40" s="58">
        <v>554</v>
      </c>
      <c r="L40" s="58">
        <v>787</v>
      </c>
      <c r="M40" s="58">
        <v>599</v>
      </c>
      <c r="N40" s="58">
        <v>430</v>
      </c>
      <c r="O40" s="58">
        <v>493</v>
      </c>
      <c r="P40" s="63">
        <f t="shared" si="176"/>
        <v>5677</v>
      </c>
      <c r="Q40" s="58">
        <v>303</v>
      </c>
      <c r="R40" s="58">
        <v>395</v>
      </c>
      <c r="S40" s="58">
        <v>481</v>
      </c>
      <c r="T40" s="58">
        <v>360</v>
      </c>
      <c r="U40" s="58">
        <v>435</v>
      </c>
      <c r="V40" s="58">
        <v>379</v>
      </c>
      <c r="W40" s="58">
        <v>563</v>
      </c>
      <c r="X40" s="58">
        <v>603</v>
      </c>
      <c r="Y40" s="58">
        <v>659</v>
      </c>
      <c r="Z40" s="58">
        <v>602</v>
      </c>
      <c r="AA40" s="58">
        <v>501</v>
      </c>
      <c r="AB40" s="58">
        <v>343</v>
      </c>
      <c r="AC40" s="63">
        <f t="shared" si="177"/>
        <v>5624</v>
      </c>
      <c r="AD40" s="58">
        <v>470</v>
      </c>
      <c r="AE40" s="58">
        <v>315</v>
      </c>
      <c r="AF40" s="58">
        <v>316</v>
      </c>
      <c r="AG40" s="58">
        <v>260</v>
      </c>
      <c r="AH40" s="58">
        <v>486</v>
      </c>
      <c r="AI40" s="58">
        <v>313</v>
      </c>
      <c r="AJ40" s="58">
        <v>359</v>
      </c>
      <c r="AK40" s="58">
        <v>345</v>
      </c>
      <c r="AL40" s="58">
        <v>352</v>
      </c>
      <c r="AM40" s="58">
        <v>469</v>
      </c>
      <c r="AN40" s="58">
        <v>257</v>
      </c>
      <c r="AO40" s="58">
        <v>204</v>
      </c>
      <c r="AP40" s="64">
        <f t="shared" si="178"/>
        <v>4146</v>
      </c>
      <c r="AQ40" s="58">
        <v>204</v>
      </c>
      <c r="AR40" s="58">
        <v>123</v>
      </c>
      <c r="AS40" s="58">
        <v>139</v>
      </c>
      <c r="AT40" s="58">
        <v>141</v>
      </c>
      <c r="AU40" s="58">
        <v>133</v>
      </c>
      <c r="AV40" s="58">
        <v>138</v>
      </c>
      <c r="AW40" s="58">
        <v>225</v>
      </c>
      <c r="AX40" s="58">
        <v>215</v>
      </c>
      <c r="AY40" s="58">
        <v>240</v>
      </c>
      <c r="AZ40" s="58">
        <v>255</v>
      </c>
      <c r="BA40" s="58">
        <v>179</v>
      </c>
      <c r="BB40" s="58">
        <v>169</v>
      </c>
      <c r="BC40" s="64">
        <f t="shared" si="179"/>
        <v>2161</v>
      </c>
      <c r="BD40" s="58">
        <v>307</v>
      </c>
      <c r="BE40" s="58">
        <v>80</v>
      </c>
      <c r="BF40" s="58">
        <v>168</v>
      </c>
      <c r="BG40" s="58">
        <v>124</v>
      </c>
      <c r="BH40" s="58">
        <v>138</v>
      </c>
      <c r="BI40" s="58">
        <v>154</v>
      </c>
      <c r="BJ40" s="58">
        <v>186</v>
      </c>
      <c r="BK40" s="58">
        <v>258</v>
      </c>
      <c r="BL40" s="58">
        <v>264</v>
      </c>
      <c r="BM40" s="58">
        <v>250</v>
      </c>
      <c r="BN40" s="58">
        <v>147</v>
      </c>
      <c r="BO40" s="58">
        <v>186</v>
      </c>
      <c r="BP40" s="63">
        <f t="shared" si="180"/>
        <v>2262</v>
      </c>
      <c r="BQ40" s="58">
        <v>128</v>
      </c>
      <c r="BR40" s="58">
        <v>104</v>
      </c>
      <c r="BS40" s="58">
        <v>184</v>
      </c>
      <c r="BT40" s="58">
        <v>105</v>
      </c>
      <c r="BU40" s="58">
        <v>139</v>
      </c>
      <c r="BV40" s="58">
        <v>245</v>
      </c>
      <c r="BW40" s="58">
        <v>237</v>
      </c>
      <c r="BX40" s="58">
        <v>266</v>
      </c>
      <c r="BY40" s="58">
        <v>282</v>
      </c>
      <c r="BZ40" s="58">
        <v>294</v>
      </c>
      <c r="CA40" s="58">
        <v>160</v>
      </c>
      <c r="CB40" s="58">
        <v>181</v>
      </c>
      <c r="CC40" s="64">
        <f t="shared" si="181"/>
        <v>2325</v>
      </c>
      <c r="CD40" s="58">
        <v>110</v>
      </c>
      <c r="CE40" s="58">
        <v>116</v>
      </c>
      <c r="CF40" s="58">
        <v>120</v>
      </c>
      <c r="CG40" s="58">
        <v>154</v>
      </c>
      <c r="CH40" s="58">
        <v>127</v>
      </c>
      <c r="CI40" s="58">
        <v>108</v>
      </c>
      <c r="CJ40" s="58">
        <v>141</v>
      </c>
      <c r="CK40" s="58">
        <v>244</v>
      </c>
      <c r="CL40" s="58">
        <v>242</v>
      </c>
      <c r="CM40" s="58">
        <v>230</v>
      </c>
      <c r="CN40" s="58">
        <v>122</v>
      </c>
      <c r="CO40" s="58">
        <v>118</v>
      </c>
      <c r="CP40" s="64">
        <f t="shared" si="182"/>
        <v>1832</v>
      </c>
      <c r="CQ40" s="58">
        <v>124</v>
      </c>
      <c r="CR40" s="58">
        <v>127</v>
      </c>
      <c r="CS40" s="58">
        <v>143</v>
      </c>
      <c r="CT40" s="58">
        <v>85</v>
      </c>
      <c r="CU40" s="58">
        <v>153</v>
      </c>
      <c r="CV40" s="58">
        <v>146</v>
      </c>
      <c r="CW40" s="58">
        <v>85</v>
      </c>
      <c r="CX40" s="58">
        <v>31</v>
      </c>
      <c r="CY40" s="58">
        <v>210</v>
      </c>
      <c r="CZ40" s="58">
        <v>183</v>
      </c>
      <c r="DA40" s="58">
        <v>552</v>
      </c>
      <c r="DB40" s="58">
        <v>508</v>
      </c>
      <c r="DC40" s="64">
        <f t="shared" si="183"/>
        <v>2347</v>
      </c>
      <c r="DD40" s="58">
        <v>447</v>
      </c>
      <c r="DE40" s="58">
        <v>417</v>
      </c>
      <c r="DF40" s="58">
        <v>443</v>
      </c>
      <c r="DG40" s="58">
        <v>389</v>
      </c>
      <c r="DH40" s="58">
        <v>489</v>
      </c>
      <c r="DI40" s="58">
        <v>485</v>
      </c>
      <c r="DJ40" s="58">
        <v>639</v>
      </c>
      <c r="DK40" s="58">
        <v>756</v>
      </c>
      <c r="DL40" s="58">
        <v>705</v>
      </c>
      <c r="DM40" s="58">
        <v>574</v>
      </c>
      <c r="DN40" s="58">
        <v>675</v>
      </c>
      <c r="DO40" s="58">
        <v>397</v>
      </c>
      <c r="DP40" s="64">
        <f t="shared" si="184"/>
        <v>6416</v>
      </c>
      <c r="DQ40" s="58">
        <v>497</v>
      </c>
      <c r="DR40" s="58">
        <v>423</v>
      </c>
      <c r="DS40" s="58">
        <v>388</v>
      </c>
      <c r="DT40" s="58">
        <v>578</v>
      </c>
      <c r="DU40" s="58">
        <v>460</v>
      </c>
      <c r="DV40" s="58">
        <v>553</v>
      </c>
      <c r="DW40" s="58">
        <v>756</v>
      </c>
      <c r="DX40" s="58">
        <v>727</v>
      </c>
      <c r="DY40" s="58">
        <v>740</v>
      </c>
      <c r="DZ40" s="58">
        <v>719</v>
      </c>
      <c r="EA40" s="58">
        <v>617</v>
      </c>
      <c r="EB40" s="58">
        <v>443</v>
      </c>
      <c r="EC40" s="64">
        <f t="shared" si="185"/>
        <v>6901</v>
      </c>
      <c r="ED40" s="58">
        <v>593</v>
      </c>
      <c r="EE40" s="58">
        <v>517</v>
      </c>
      <c r="EF40" s="58">
        <v>612</v>
      </c>
      <c r="EG40" s="58">
        <v>578</v>
      </c>
      <c r="EH40" s="58">
        <v>563</v>
      </c>
      <c r="EI40" s="58">
        <v>551</v>
      </c>
      <c r="EJ40" s="58">
        <v>813</v>
      </c>
      <c r="EK40" s="58">
        <v>791</v>
      </c>
      <c r="EL40" s="58">
        <v>762</v>
      </c>
      <c r="EM40" s="58">
        <v>760</v>
      </c>
      <c r="EN40" s="58">
        <v>500</v>
      </c>
      <c r="EO40" s="58">
        <v>680</v>
      </c>
      <c r="EP40" s="64">
        <f t="shared" si="186"/>
        <v>7720</v>
      </c>
      <c r="EQ40" s="58">
        <v>554</v>
      </c>
      <c r="ER40" s="58">
        <v>485</v>
      </c>
      <c r="ES40" s="58">
        <v>582</v>
      </c>
      <c r="ET40" s="58">
        <v>462</v>
      </c>
      <c r="EU40" s="58">
        <v>541</v>
      </c>
      <c r="EV40" s="58">
        <v>681</v>
      </c>
      <c r="EW40" s="58">
        <v>562</v>
      </c>
      <c r="EX40" s="58">
        <v>987</v>
      </c>
      <c r="EY40" s="58">
        <v>740</v>
      </c>
      <c r="EZ40" s="58">
        <v>1220</v>
      </c>
      <c r="FA40" s="58">
        <v>748</v>
      </c>
      <c r="FB40" s="58">
        <v>579</v>
      </c>
      <c r="FC40" s="64">
        <f t="shared" si="187"/>
        <v>8141</v>
      </c>
      <c r="FD40" s="58">
        <v>577</v>
      </c>
      <c r="FE40" s="58">
        <v>495</v>
      </c>
      <c r="FF40" s="58">
        <v>583</v>
      </c>
      <c r="FG40" s="58">
        <v>657</v>
      </c>
      <c r="FH40" s="58">
        <v>669</v>
      </c>
      <c r="FI40" s="58">
        <v>719</v>
      </c>
      <c r="FJ40" s="58">
        <v>723</v>
      </c>
      <c r="FK40" s="58">
        <v>716</v>
      </c>
      <c r="FL40" s="58">
        <v>1119</v>
      </c>
      <c r="FM40" s="58">
        <v>857</v>
      </c>
      <c r="FN40" s="58">
        <v>548</v>
      </c>
      <c r="FO40" s="58">
        <v>605</v>
      </c>
      <c r="FP40" s="64">
        <f t="shared" si="188"/>
        <v>8268</v>
      </c>
      <c r="FQ40" s="58">
        <v>458</v>
      </c>
      <c r="FR40" s="58">
        <v>491</v>
      </c>
      <c r="FS40" s="58">
        <v>488</v>
      </c>
      <c r="FT40" s="58">
        <v>497</v>
      </c>
      <c r="FU40" s="58">
        <v>596</v>
      </c>
      <c r="FV40" s="58">
        <v>589</v>
      </c>
      <c r="FW40" s="58">
        <v>693</v>
      </c>
      <c r="FX40" s="58">
        <v>659</v>
      </c>
      <c r="FY40" s="58">
        <v>812</v>
      </c>
      <c r="FZ40" s="58">
        <v>616</v>
      </c>
      <c r="GA40" s="58">
        <v>600</v>
      </c>
      <c r="GB40" s="58">
        <v>601</v>
      </c>
      <c r="GC40" s="64">
        <f t="shared" si="189"/>
        <v>7100</v>
      </c>
      <c r="GD40" s="58">
        <v>409</v>
      </c>
      <c r="GE40" s="58">
        <v>442</v>
      </c>
      <c r="GF40" s="58">
        <v>503</v>
      </c>
      <c r="GG40" s="58">
        <v>632</v>
      </c>
      <c r="GH40" s="58">
        <v>553</v>
      </c>
      <c r="GI40" s="58">
        <v>528</v>
      </c>
      <c r="GJ40" s="58">
        <v>662</v>
      </c>
      <c r="GK40" s="58">
        <v>670</v>
      </c>
      <c r="GL40" s="58">
        <v>876</v>
      </c>
      <c r="GM40" s="58">
        <v>677</v>
      </c>
      <c r="GN40" s="58">
        <v>699</v>
      </c>
      <c r="GO40" s="58">
        <v>481</v>
      </c>
      <c r="GP40" s="64">
        <f t="shared" si="190"/>
        <v>7132</v>
      </c>
      <c r="GQ40" s="58">
        <v>549</v>
      </c>
      <c r="GR40" s="58">
        <v>503</v>
      </c>
      <c r="GS40" s="58">
        <v>585</v>
      </c>
      <c r="GT40" s="58">
        <v>492</v>
      </c>
      <c r="GU40" s="58">
        <v>605</v>
      </c>
      <c r="GV40" s="58">
        <v>268</v>
      </c>
      <c r="GW40" s="58">
        <v>541</v>
      </c>
      <c r="GX40" s="58">
        <v>799</v>
      </c>
      <c r="GY40" s="58">
        <v>808</v>
      </c>
      <c r="GZ40" s="58">
        <v>796</v>
      </c>
      <c r="HA40" s="58">
        <v>676</v>
      </c>
      <c r="HB40" s="58">
        <v>730</v>
      </c>
      <c r="HC40" s="64">
        <f t="shared" si="191"/>
        <v>7352</v>
      </c>
      <c r="HD40" s="58">
        <v>487</v>
      </c>
      <c r="HE40" s="58">
        <v>541</v>
      </c>
      <c r="HF40" s="58">
        <v>650</v>
      </c>
      <c r="HG40" s="58">
        <v>612</v>
      </c>
      <c r="HH40" s="58">
        <v>607</v>
      </c>
      <c r="HI40" s="58">
        <v>610</v>
      </c>
      <c r="HJ40" s="58">
        <v>605</v>
      </c>
      <c r="HK40" s="58">
        <v>858</v>
      </c>
      <c r="HL40" s="58">
        <v>758</v>
      </c>
      <c r="HM40" s="58">
        <v>732</v>
      </c>
      <c r="HN40" s="58">
        <v>637</v>
      </c>
      <c r="HO40" s="58">
        <v>629</v>
      </c>
      <c r="HP40" s="64">
        <f t="shared" si="192"/>
        <v>7726</v>
      </c>
      <c r="HQ40" s="58">
        <v>535</v>
      </c>
      <c r="HR40" s="58">
        <v>562</v>
      </c>
      <c r="HS40" s="58">
        <v>713</v>
      </c>
      <c r="HT40" s="58">
        <v>521</v>
      </c>
      <c r="HU40" s="58">
        <v>530</v>
      </c>
      <c r="HV40" s="58">
        <v>678</v>
      </c>
      <c r="HW40" s="58">
        <v>593</v>
      </c>
      <c r="HX40" s="58">
        <v>878</v>
      </c>
      <c r="HY40" s="58">
        <v>704</v>
      </c>
      <c r="HZ40" s="58">
        <v>889</v>
      </c>
      <c r="IA40" s="58">
        <v>725</v>
      </c>
      <c r="IB40" s="58">
        <v>796</v>
      </c>
      <c r="IC40" s="64">
        <f t="shared" si="193"/>
        <v>8124</v>
      </c>
      <c r="ID40" s="58">
        <v>520</v>
      </c>
      <c r="IE40" s="58">
        <v>483</v>
      </c>
      <c r="IF40" s="58">
        <v>630</v>
      </c>
      <c r="IG40" s="58">
        <v>608</v>
      </c>
      <c r="IH40" s="58">
        <v>659</v>
      </c>
      <c r="II40" s="58">
        <v>529</v>
      </c>
      <c r="IJ40" s="58">
        <v>854</v>
      </c>
      <c r="IK40" s="58">
        <v>828</v>
      </c>
      <c r="IL40" s="58">
        <v>705</v>
      </c>
      <c r="IM40" s="58">
        <v>958</v>
      </c>
      <c r="IN40" s="58">
        <v>648</v>
      </c>
      <c r="IO40" s="58">
        <v>498</v>
      </c>
      <c r="IP40" s="64">
        <f t="shared" si="194"/>
        <v>7920</v>
      </c>
      <c r="IQ40" s="58">
        <v>491</v>
      </c>
      <c r="IR40" s="58">
        <v>564</v>
      </c>
      <c r="IS40" s="58">
        <v>723</v>
      </c>
      <c r="IT40" s="58">
        <v>577</v>
      </c>
      <c r="IU40" s="58">
        <v>597</v>
      </c>
      <c r="IV40" s="58">
        <v>548</v>
      </c>
      <c r="IW40" s="58">
        <v>723</v>
      </c>
      <c r="IX40" s="58">
        <v>704</v>
      </c>
      <c r="IY40" s="58">
        <v>795</v>
      </c>
      <c r="IZ40" s="58">
        <v>1118</v>
      </c>
      <c r="JA40" s="58">
        <v>703</v>
      </c>
      <c r="JB40" s="58">
        <v>596</v>
      </c>
      <c r="JC40" s="64">
        <f t="shared" si="195"/>
        <v>8139</v>
      </c>
      <c r="JD40" s="23">
        <v>494</v>
      </c>
      <c r="JE40" s="23">
        <v>509</v>
      </c>
      <c r="JF40" s="23">
        <v>608</v>
      </c>
      <c r="JG40" s="23">
        <v>506</v>
      </c>
      <c r="JH40" s="23">
        <v>595</v>
      </c>
      <c r="JI40" s="23">
        <v>506</v>
      </c>
      <c r="JJ40" s="23">
        <v>904</v>
      </c>
      <c r="JK40" s="23">
        <v>1376</v>
      </c>
      <c r="JL40" s="23">
        <v>704</v>
      </c>
      <c r="JM40" s="23">
        <v>668</v>
      </c>
      <c r="JN40" s="23">
        <v>469</v>
      </c>
      <c r="JO40" s="23">
        <v>625</v>
      </c>
      <c r="JP40" s="64">
        <f t="shared" si="196"/>
        <v>7964</v>
      </c>
      <c r="JQ40" s="23">
        <v>541</v>
      </c>
      <c r="JR40" s="23">
        <v>479</v>
      </c>
      <c r="JS40" s="23">
        <v>358</v>
      </c>
      <c r="JT40" s="23">
        <v>104</v>
      </c>
      <c r="JU40" s="23">
        <v>169</v>
      </c>
      <c r="JV40" s="23">
        <v>686</v>
      </c>
      <c r="JW40" s="23">
        <v>640</v>
      </c>
      <c r="JX40" s="23">
        <v>628</v>
      </c>
      <c r="JY40" s="23">
        <v>686</v>
      </c>
      <c r="JZ40" s="23">
        <v>504</v>
      </c>
      <c r="KA40" s="23">
        <v>470</v>
      </c>
      <c r="KB40" s="23">
        <v>696</v>
      </c>
      <c r="KC40" s="64">
        <f t="shared" si="197"/>
        <v>5961</v>
      </c>
      <c r="KD40" s="23">
        <v>262</v>
      </c>
      <c r="KE40" s="23">
        <v>245</v>
      </c>
      <c r="KF40" s="23">
        <v>604</v>
      </c>
      <c r="KG40" s="23">
        <v>591</v>
      </c>
      <c r="KH40" s="23">
        <v>547</v>
      </c>
      <c r="KI40" s="23">
        <v>1098</v>
      </c>
      <c r="KJ40" s="23">
        <v>556</v>
      </c>
      <c r="KK40" s="23">
        <v>683</v>
      </c>
      <c r="KL40" s="23">
        <v>762</v>
      </c>
      <c r="KM40" s="23">
        <v>785</v>
      </c>
      <c r="KN40" s="23">
        <v>685</v>
      </c>
      <c r="KO40" s="23">
        <v>647</v>
      </c>
      <c r="KP40" s="64">
        <f t="shared" si="198"/>
        <v>7465</v>
      </c>
      <c r="KQ40" s="23">
        <v>387</v>
      </c>
      <c r="KR40" s="23">
        <v>475</v>
      </c>
      <c r="KS40" s="23">
        <v>528</v>
      </c>
      <c r="KT40" s="23">
        <v>361</v>
      </c>
      <c r="KU40" s="23">
        <v>403</v>
      </c>
      <c r="KV40" s="23">
        <v>210</v>
      </c>
      <c r="KW40" s="23">
        <v>77</v>
      </c>
      <c r="KX40" s="23">
        <v>884</v>
      </c>
      <c r="KY40" s="23">
        <v>848</v>
      </c>
      <c r="KZ40" s="23">
        <v>617</v>
      </c>
      <c r="LA40" s="23">
        <v>638</v>
      </c>
      <c r="LB40" s="23">
        <v>472</v>
      </c>
      <c r="LC40" s="64">
        <f t="shared" si="199"/>
        <v>5900</v>
      </c>
      <c r="LD40" s="23">
        <v>365</v>
      </c>
      <c r="LE40" s="23">
        <v>202</v>
      </c>
      <c r="LF40" s="23">
        <v>459</v>
      </c>
      <c r="LG40" s="23">
        <v>307</v>
      </c>
      <c r="LH40" s="23">
        <v>585</v>
      </c>
      <c r="LI40" s="23">
        <v>524</v>
      </c>
      <c r="LJ40" s="23">
        <v>591</v>
      </c>
      <c r="LK40" s="23">
        <v>904</v>
      </c>
      <c r="LL40" s="23">
        <v>552</v>
      </c>
      <c r="LM40" s="23">
        <v>688</v>
      </c>
      <c r="LN40" s="23">
        <v>678</v>
      </c>
      <c r="LO40" s="23">
        <v>940</v>
      </c>
      <c r="LP40" s="64">
        <f t="shared" si="200"/>
        <v>6795</v>
      </c>
      <c r="LQ40" s="23">
        <v>492</v>
      </c>
      <c r="LR40" s="23">
        <v>329</v>
      </c>
      <c r="LS40" s="23">
        <v>544</v>
      </c>
      <c r="LT40" s="23">
        <v>401</v>
      </c>
      <c r="LU40" s="23">
        <v>487</v>
      </c>
      <c r="LV40" s="23">
        <v>421</v>
      </c>
      <c r="LW40" s="23">
        <v>559</v>
      </c>
      <c r="LX40" s="23">
        <v>567</v>
      </c>
      <c r="LY40" s="23">
        <v>495</v>
      </c>
      <c r="LZ40" s="23">
        <v>229</v>
      </c>
      <c r="MA40" s="23">
        <v>254</v>
      </c>
      <c r="MB40" s="23">
        <v>490</v>
      </c>
      <c r="MC40" s="64">
        <f t="shared" si="201"/>
        <v>5268</v>
      </c>
      <c r="MD40" s="23">
        <v>580</v>
      </c>
      <c r="ME40" s="23">
        <v>431</v>
      </c>
      <c r="MF40" s="23">
        <v>377</v>
      </c>
      <c r="MG40" s="23">
        <v>608</v>
      </c>
      <c r="MH40" s="23">
        <v>474</v>
      </c>
      <c r="MI40" s="23">
        <v>517</v>
      </c>
      <c r="MJ40" s="23">
        <v>700</v>
      </c>
      <c r="MK40" s="23"/>
      <c r="ML40" s="23"/>
      <c r="MM40" s="23"/>
      <c r="MN40" s="23"/>
      <c r="MO40" s="23"/>
      <c r="MP40" s="64">
        <f t="shared" si="202"/>
        <v>3687</v>
      </c>
    </row>
    <row r="41" spans="1:354" ht="13.5" thickBot="1" x14ac:dyDescent="0.3">
      <c r="A41" s="186"/>
      <c r="B41" s="187"/>
      <c r="C41" s="89" t="s">
        <v>124</v>
      </c>
      <c r="D41" s="80">
        <f>SUM(D35:D40)</f>
        <v>1942</v>
      </c>
      <c r="E41" s="80">
        <f t="shared" ref="E41:O41" si="203">SUM(E35:E40)</f>
        <v>2150</v>
      </c>
      <c r="F41" s="80">
        <f t="shared" si="203"/>
        <v>2145</v>
      </c>
      <c r="G41" s="80">
        <f t="shared" si="203"/>
        <v>2000</v>
      </c>
      <c r="H41" s="80">
        <f t="shared" si="203"/>
        <v>2603</v>
      </c>
      <c r="I41" s="80">
        <f t="shared" si="203"/>
        <v>2413</v>
      </c>
      <c r="J41" s="80">
        <f t="shared" si="203"/>
        <v>3033</v>
      </c>
      <c r="K41" s="80">
        <f t="shared" si="203"/>
        <v>3291</v>
      </c>
      <c r="L41" s="80">
        <f t="shared" si="203"/>
        <v>3872</v>
      </c>
      <c r="M41" s="80">
        <f t="shared" si="203"/>
        <v>3475</v>
      </c>
      <c r="N41" s="80">
        <f t="shared" si="203"/>
        <v>3194</v>
      </c>
      <c r="O41" s="80">
        <f t="shared" si="203"/>
        <v>2555</v>
      </c>
      <c r="P41" s="81">
        <f>SUM(D41:O41)</f>
        <v>32673</v>
      </c>
      <c r="Q41" s="80">
        <f>SUM(Q35:Q40)</f>
        <v>2015</v>
      </c>
      <c r="R41" s="80">
        <f t="shared" ref="R41:AB41" si="204">SUM(R35:R40)</f>
        <v>2501</v>
      </c>
      <c r="S41" s="80">
        <f t="shared" si="204"/>
        <v>2380</v>
      </c>
      <c r="T41" s="80">
        <f t="shared" si="204"/>
        <v>2104</v>
      </c>
      <c r="U41" s="80">
        <f t="shared" si="204"/>
        <v>2302</v>
      </c>
      <c r="V41" s="80">
        <f t="shared" si="204"/>
        <v>2413</v>
      </c>
      <c r="W41" s="80">
        <f t="shared" si="204"/>
        <v>3115</v>
      </c>
      <c r="X41" s="80">
        <f t="shared" si="204"/>
        <v>3654</v>
      </c>
      <c r="Y41" s="80">
        <f t="shared" si="204"/>
        <v>3346</v>
      </c>
      <c r="Z41" s="80">
        <f t="shared" si="204"/>
        <v>3534</v>
      </c>
      <c r="AA41" s="80">
        <f t="shared" si="204"/>
        <v>3040</v>
      </c>
      <c r="AB41" s="80">
        <f t="shared" si="204"/>
        <v>2160</v>
      </c>
      <c r="AC41" s="81">
        <f>SUM(Q41:AB41)</f>
        <v>32564</v>
      </c>
      <c r="AD41" s="80">
        <f>SUM(AD35:AD40)</f>
        <v>2965</v>
      </c>
      <c r="AE41" s="80">
        <f t="shared" ref="AE41:CP41" si="205">SUM(AE35:AE40)</f>
        <v>2099</v>
      </c>
      <c r="AF41" s="80">
        <f t="shared" si="205"/>
        <v>2181</v>
      </c>
      <c r="AG41" s="80">
        <f t="shared" si="205"/>
        <v>1811</v>
      </c>
      <c r="AH41" s="80">
        <f t="shared" si="205"/>
        <v>2906</v>
      </c>
      <c r="AI41" s="80">
        <f t="shared" si="205"/>
        <v>2594</v>
      </c>
      <c r="AJ41" s="80">
        <f t="shared" si="205"/>
        <v>2965</v>
      </c>
      <c r="AK41" s="80">
        <f t="shared" si="205"/>
        <v>3472</v>
      </c>
      <c r="AL41" s="80">
        <f t="shared" si="205"/>
        <v>3077</v>
      </c>
      <c r="AM41" s="80">
        <f t="shared" si="205"/>
        <v>3644</v>
      </c>
      <c r="AN41" s="80">
        <f t="shared" si="205"/>
        <v>2482</v>
      </c>
      <c r="AO41" s="80">
        <f t="shared" si="205"/>
        <v>2029</v>
      </c>
      <c r="AP41" s="116">
        <f t="shared" si="205"/>
        <v>32225</v>
      </c>
      <c r="AQ41" s="80">
        <f t="shared" si="205"/>
        <v>2366</v>
      </c>
      <c r="AR41" s="80">
        <f t="shared" si="205"/>
        <v>1854</v>
      </c>
      <c r="AS41" s="80">
        <f t="shared" si="205"/>
        <v>2320</v>
      </c>
      <c r="AT41" s="80">
        <f t="shared" si="205"/>
        <v>2259</v>
      </c>
      <c r="AU41" s="80">
        <f t="shared" si="205"/>
        <v>2116</v>
      </c>
      <c r="AV41" s="80">
        <f t="shared" si="205"/>
        <v>2020</v>
      </c>
      <c r="AW41" s="80">
        <f t="shared" si="205"/>
        <v>2873</v>
      </c>
      <c r="AX41" s="80">
        <f t="shared" si="205"/>
        <v>3498</v>
      </c>
      <c r="AY41" s="80">
        <f t="shared" si="205"/>
        <v>3355</v>
      </c>
      <c r="AZ41" s="80">
        <f t="shared" si="205"/>
        <v>3600</v>
      </c>
      <c r="BA41" s="80">
        <f t="shared" si="205"/>
        <v>2550</v>
      </c>
      <c r="BB41" s="80">
        <f t="shared" si="205"/>
        <v>2842</v>
      </c>
      <c r="BC41" s="116">
        <f t="shared" si="205"/>
        <v>31653</v>
      </c>
      <c r="BD41" s="80">
        <f t="shared" si="205"/>
        <v>3801</v>
      </c>
      <c r="BE41" s="80">
        <f t="shared" si="205"/>
        <v>1750</v>
      </c>
      <c r="BF41" s="80">
        <f t="shared" si="205"/>
        <v>2036</v>
      </c>
      <c r="BG41" s="80">
        <f t="shared" si="205"/>
        <v>1729</v>
      </c>
      <c r="BH41" s="80">
        <f t="shared" si="205"/>
        <v>2057</v>
      </c>
      <c r="BI41" s="80">
        <f t="shared" si="205"/>
        <v>2138</v>
      </c>
      <c r="BJ41" s="80">
        <f t="shared" si="205"/>
        <v>2828</v>
      </c>
      <c r="BK41" s="80">
        <f t="shared" si="205"/>
        <v>3119</v>
      </c>
      <c r="BL41" s="80">
        <f t="shared" si="205"/>
        <v>3438</v>
      </c>
      <c r="BM41" s="80">
        <f t="shared" si="205"/>
        <v>3404</v>
      </c>
      <c r="BN41" s="80">
        <f t="shared" si="205"/>
        <v>1833</v>
      </c>
      <c r="BO41" s="80">
        <f t="shared" si="205"/>
        <v>2503</v>
      </c>
      <c r="BP41" s="80">
        <f t="shared" si="205"/>
        <v>30636</v>
      </c>
      <c r="BQ41" s="80">
        <f t="shared" si="205"/>
        <v>2111</v>
      </c>
      <c r="BR41" s="80">
        <f t="shared" si="205"/>
        <v>1712</v>
      </c>
      <c r="BS41" s="80">
        <f t="shared" si="205"/>
        <v>2203</v>
      </c>
      <c r="BT41" s="80">
        <f t="shared" si="205"/>
        <v>1664</v>
      </c>
      <c r="BU41" s="80">
        <f t="shared" si="205"/>
        <v>1809</v>
      </c>
      <c r="BV41" s="80">
        <f t="shared" si="205"/>
        <v>2537</v>
      </c>
      <c r="BW41" s="80">
        <f t="shared" si="205"/>
        <v>2899</v>
      </c>
      <c r="BX41" s="80">
        <f t="shared" si="205"/>
        <v>3479</v>
      </c>
      <c r="BY41" s="80">
        <f t="shared" si="205"/>
        <v>3520</v>
      </c>
      <c r="BZ41" s="80">
        <f t="shared" si="205"/>
        <v>3402</v>
      </c>
      <c r="CA41" s="80">
        <f t="shared" si="205"/>
        <v>2212</v>
      </c>
      <c r="CB41" s="80">
        <f t="shared" si="205"/>
        <v>2466</v>
      </c>
      <c r="CC41" s="116">
        <f t="shared" si="205"/>
        <v>30014</v>
      </c>
      <c r="CD41" s="80">
        <f t="shared" si="205"/>
        <v>2008</v>
      </c>
      <c r="CE41" s="80">
        <f t="shared" si="205"/>
        <v>1658</v>
      </c>
      <c r="CF41" s="80">
        <f t="shared" si="205"/>
        <v>2160</v>
      </c>
      <c r="CG41" s="80">
        <f t="shared" si="205"/>
        <v>2006</v>
      </c>
      <c r="CH41" s="80">
        <f t="shared" si="205"/>
        <v>2089</v>
      </c>
      <c r="CI41" s="80">
        <f t="shared" si="205"/>
        <v>2181</v>
      </c>
      <c r="CJ41" s="80">
        <f t="shared" si="205"/>
        <v>2690</v>
      </c>
      <c r="CK41" s="80">
        <f t="shared" si="205"/>
        <v>3694</v>
      </c>
      <c r="CL41" s="80">
        <f t="shared" si="205"/>
        <v>3662</v>
      </c>
      <c r="CM41" s="80">
        <f t="shared" si="205"/>
        <v>2980</v>
      </c>
      <c r="CN41" s="80">
        <f t="shared" si="205"/>
        <v>2280</v>
      </c>
      <c r="CO41" s="80">
        <f t="shared" si="205"/>
        <v>2297</v>
      </c>
      <c r="CP41" s="82">
        <f t="shared" si="205"/>
        <v>29705</v>
      </c>
      <c r="CQ41" s="80">
        <f t="shared" ref="CQ41:FB41" si="206">SUM(CQ35:CQ40)</f>
        <v>1989</v>
      </c>
      <c r="CR41" s="80">
        <f t="shared" si="206"/>
        <v>2096</v>
      </c>
      <c r="CS41" s="80">
        <f t="shared" si="206"/>
        <v>2283</v>
      </c>
      <c r="CT41" s="80">
        <f t="shared" si="206"/>
        <v>1973</v>
      </c>
      <c r="CU41" s="80">
        <f t="shared" si="206"/>
        <v>2479</v>
      </c>
      <c r="CV41" s="80">
        <f t="shared" si="206"/>
        <v>2514</v>
      </c>
      <c r="CW41" s="80">
        <f t="shared" si="206"/>
        <v>1840</v>
      </c>
      <c r="CX41" s="80">
        <f t="shared" si="206"/>
        <v>1897</v>
      </c>
      <c r="CY41" s="80">
        <f t="shared" si="206"/>
        <v>3382</v>
      </c>
      <c r="CZ41" s="80">
        <f t="shared" si="206"/>
        <v>2799</v>
      </c>
      <c r="DA41" s="80">
        <f t="shared" si="206"/>
        <v>3277</v>
      </c>
      <c r="DB41" s="80">
        <f t="shared" si="206"/>
        <v>2549</v>
      </c>
      <c r="DC41" s="82">
        <f t="shared" si="206"/>
        <v>29078</v>
      </c>
      <c r="DD41" s="80">
        <f t="shared" si="206"/>
        <v>2629</v>
      </c>
      <c r="DE41" s="80">
        <f t="shared" si="206"/>
        <v>2054</v>
      </c>
      <c r="DF41" s="80">
        <f t="shared" si="206"/>
        <v>2453</v>
      </c>
      <c r="DG41" s="80">
        <f t="shared" si="206"/>
        <v>2296</v>
      </c>
      <c r="DH41" s="80">
        <f t="shared" si="206"/>
        <v>2768</v>
      </c>
      <c r="DI41" s="80">
        <f t="shared" si="206"/>
        <v>2592</v>
      </c>
      <c r="DJ41" s="80">
        <f t="shared" si="206"/>
        <v>3631</v>
      </c>
      <c r="DK41" s="80">
        <f t="shared" si="206"/>
        <v>4405</v>
      </c>
      <c r="DL41" s="80">
        <f t="shared" si="206"/>
        <v>3919</v>
      </c>
      <c r="DM41" s="80">
        <f t="shared" si="206"/>
        <v>3557</v>
      </c>
      <c r="DN41" s="80">
        <f t="shared" si="206"/>
        <v>3206</v>
      </c>
      <c r="DO41" s="80">
        <f t="shared" si="206"/>
        <v>2286</v>
      </c>
      <c r="DP41" s="82">
        <f t="shared" si="206"/>
        <v>35796</v>
      </c>
      <c r="DQ41" s="80">
        <f t="shared" si="206"/>
        <v>2761</v>
      </c>
      <c r="DR41" s="80">
        <f t="shared" si="206"/>
        <v>2323</v>
      </c>
      <c r="DS41" s="80">
        <f t="shared" si="206"/>
        <v>2598</v>
      </c>
      <c r="DT41" s="80">
        <f t="shared" si="206"/>
        <v>2788</v>
      </c>
      <c r="DU41" s="80">
        <f t="shared" si="206"/>
        <v>2381</v>
      </c>
      <c r="DV41" s="80">
        <f t="shared" si="206"/>
        <v>2792</v>
      </c>
      <c r="DW41" s="80">
        <f t="shared" si="206"/>
        <v>3949</v>
      </c>
      <c r="DX41" s="80">
        <f t="shared" si="206"/>
        <v>4516</v>
      </c>
      <c r="DY41" s="80">
        <f t="shared" si="206"/>
        <v>3950</v>
      </c>
      <c r="DZ41" s="80">
        <f t="shared" si="206"/>
        <v>3890</v>
      </c>
      <c r="EA41" s="80">
        <f t="shared" si="206"/>
        <v>3120</v>
      </c>
      <c r="EB41" s="80">
        <f t="shared" si="206"/>
        <v>2525</v>
      </c>
      <c r="EC41" s="82">
        <f t="shared" si="206"/>
        <v>37593</v>
      </c>
      <c r="ED41" s="80">
        <f t="shared" si="206"/>
        <v>3229</v>
      </c>
      <c r="EE41" s="80">
        <f t="shared" si="206"/>
        <v>2602</v>
      </c>
      <c r="EF41" s="80">
        <f t="shared" si="206"/>
        <v>3016</v>
      </c>
      <c r="EG41" s="80">
        <f t="shared" si="206"/>
        <v>2752</v>
      </c>
      <c r="EH41" s="80">
        <f t="shared" si="206"/>
        <v>2639</v>
      </c>
      <c r="EI41" s="80">
        <f t="shared" si="206"/>
        <v>3052</v>
      </c>
      <c r="EJ41" s="80">
        <f t="shared" si="206"/>
        <v>4357</v>
      </c>
      <c r="EK41" s="80">
        <f t="shared" si="206"/>
        <v>4450</v>
      </c>
      <c r="EL41" s="80">
        <f t="shared" si="206"/>
        <v>4061</v>
      </c>
      <c r="EM41" s="80">
        <f t="shared" si="206"/>
        <v>4366</v>
      </c>
      <c r="EN41" s="80">
        <f t="shared" si="206"/>
        <v>2772</v>
      </c>
      <c r="EO41" s="80">
        <f t="shared" si="206"/>
        <v>3269</v>
      </c>
      <c r="EP41" s="82">
        <f t="shared" si="206"/>
        <v>40565</v>
      </c>
      <c r="EQ41" s="80">
        <f t="shared" si="206"/>
        <v>2638</v>
      </c>
      <c r="ER41" s="80">
        <f t="shared" si="206"/>
        <v>2638</v>
      </c>
      <c r="ES41" s="80">
        <f t="shared" si="206"/>
        <v>3207</v>
      </c>
      <c r="ET41" s="80">
        <f t="shared" si="206"/>
        <v>2794</v>
      </c>
      <c r="EU41" s="80">
        <f t="shared" si="206"/>
        <v>2824</v>
      </c>
      <c r="EV41" s="80">
        <f t="shared" si="206"/>
        <v>3464</v>
      </c>
      <c r="EW41" s="80">
        <f t="shared" si="206"/>
        <v>4211</v>
      </c>
      <c r="EX41" s="80">
        <f t="shared" si="206"/>
        <v>4412</v>
      </c>
      <c r="EY41" s="80">
        <f t="shared" si="206"/>
        <v>4067</v>
      </c>
      <c r="EZ41" s="80">
        <f t="shared" si="206"/>
        <v>4497</v>
      </c>
      <c r="FA41" s="80">
        <f t="shared" si="206"/>
        <v>3546</v>
      </c>
      <c r="FB41" s="80">
        <f t="shared" si="206"/>
        <v>3460</v>
      </c>
      <c r="FC41" s="82">
        <f t="shared" ref="FC41:HN41" si="207">SUM(FC35:FC40)</f>
        <v>41758</v>
      </c>
      <c r="FD41" s="80">
        <f t="shared" si="207"/>
        <v>3232</v>
      </c>
      <c r="FE41" s="80">
        <f t="shared" si="207"/>
        <v>2552.12</v>
      </c>
      <c r="FF41" s="80">
        <f t="shared" si="207"/>
        <v>3235</v>
      </c>
      <c r="FG41" s="80">
        <f t="shared" si="207"/>
        <v>3136</v>
      </c>
      <c r="FH41" s="80">
        <f t="shared" si="207"/>
        <v>3461</v>
      </c>
      <c r="FI41" s="80">
        <f t="shared" si="207"/>
        <v>3786</v>
      </c>
      <c r="FJ41" s="80">
        <f t="shared" si="207"/>
        <v>4422</v>
      </c>
      <c r="FK41" s="80">
        <f t="shared" si="207"/>
        <v>3677</v>
      </c>
      <c r="FL41" s="80">
        <f t="shared" si="207"/>
        <v>4623</v>
      </c>
      <c r="FM41" s="80">
        <f t="shared" si="207"/>
        <v>4216</v>
      </c>
      <c r="FN41" s="80">
        <f t="shared" si="207"/>
        <v>2288</v>
      </c>
      <c r="FO41" s="80">
        <f t="shared" si="207"/>
        <v>3183</v>
      </c>
      <c r="FP41" s="82">
        <f t="shared" si="207"/>
        <v>41811.119999999995</v>
      </c>
      <c r="FQ41" s="80">
        <f t="shared" si="207"/>
        <v>2638</v>
      </c>
      <c r="FR41" s="80">
        <f t="shared" si="207"/>
        <v>2606</v>
      </c>
      <c r="FS41" s="80">
        <f t="shared" si="207"/>
        <v>2801</v>
      </c>
      <c r="FT41" s="80">
        <f t="shared" si="207"/>
        <v>2688</v>
      </c>
      <c r="FU41" s="80">
        <f t="shared" si="207"/>
        <v>3081</v>
      </c>
      <c r="FV41" s="80">
        <f t="shared" si="207"/>
        <v>3375</v>
      </c>
      <c r="FW41" s="80">
        <f t="shared" si="207"/>
        <v>3947</v>
      </c>
      <c r="FX41" s="80">
        <f t="shared" si="207"/>
        <v>3588</v>
      </c>
      <c r="FY41" s="80">
        <f t="shared" si="207"/>
        <v>4302</v>
      </c>
      <c r="FZ41" s="80">
        <f t="shared" si="207"/>
        <v>3531</v>
      </c>
      <c r="GA41" s="80">
        <f t="shared" si="207"/>
        <v>3098</v>
      </c>
      <c r="GB41" s="80">
        <f t="shared" si="207"/>
        <v>3016</v>
      </c>
      <c r="GC41" s="82">
        <f t="shared" si="207"/>
        <v>38671</v>
      </c>
      <c r="GD41" s="80">
        <f t="shared" si="207"/>
        <v>2665</v>
      </c>
      <c r="GE41" s="80">
        <f t="shared" si="207"/>
        <v>2351</v>
      </c>
      <c r="GF41" s="80">
        <f t="shared" si="207"/>
        <v>2696</v>
      </c>
      <c r="GG41" s="80">
        <f t="shared" si="207"/>
        <v>3297</v>
      </c>
      <c r="GH41" s="80">
        <f t="shared" si="207"/>
        <v>2837</v>
      </c>
      <c r="GI41" s="80">
        <f t="shared" si="207"/>
        <v>3044</v>
      </c>
      <c r="GJ41" s="80">
        <f t="shared" si="207"/>
        <v>3669</v>
      </c>
      <c r="GK41" s="80">
        <f t="shared" si="207"/>
        <v>3895</v>
      </c>
      <c r="GL41" s="80">
        <f t="shared" si="207"/>
        <v>4405</v>
      </c>
      <c r="GM41" s="80">
        <f t="shared" si="207"/>
        <v>3863</v>
      </c>
      <c r="GN41" s="80">
        <f t="shared" si="207"/>
        <v>3225.68</v>
      </c>
      <c r="GO41" s="80">
        <f t="shared" si="207"/>
        <v>2710</v>
      </c>
      <c r="GP41" s="82">
        <f t="shared" si="207"/>
        <v>38657.68</v>
      </c>
      <c r="GQ41" s="80">
        <f t="shared" si="207"/>
        <v>2987</v>
      </c>
      <c r="GR41" s="80">
        <f t="shared" si="207"/>
        <v>2910</v>
      </c>
      <c r="GS41" s="80">
        <f t="shared" si="207"/>
        <v>3003</v>
      </c>
      <c r="GT41" s="80">
        <f t="shared" si="207"/>
        <v>2805</v>
      </c>
      <c r="GU41" s="80">
        <f t="shared" si="207"/>
        <v>3181</v>
      </c>
      <c r="GV41" s="80">
        <f t="shared" si="207"/>
        <v>2991</v>
      </c>
      <c r="GW41" s="80">
        <f t="shared" si="207"/>
        <v>3043</v>
      </c>
      <c r="GX41" s="80">
        <f t="shared" si="207"/>
        <v>4624</v>
      </c>
      <c r="GY41" s="80">
        <f t="shared" si="207"/>
        <v>4441</v>
      </c>
      <c r="GZ41" s="80">
        <f t="shared" si="207"/>
        <v>4035</v>
      </c>
      <c r="HA41" s="80">
        <f t="shared" si="207"/>
        <v>3537</v>
      </c>
      <c r="HB41" s="80">
        <f t="shared" si="207"/>
        <v>3432</v>
      </c>
      <c r="HC41" s="82">
        <f t="shared" si="207"/>
        <v>40989</v>
      </c>
      <c r="HD41" s="80">
        <f t="shared" si="207"/>
        <v>2880</v>
      </c>
      <c r="HE41" s="80">
        <f t="shared" si="207"/>
        <v>2915</v>
      </c>
      <c r="HF41" s="80">
        <f t="shared" si="207"/>
        <v>3232</v>
      </c>
      <c r="HG41" s="80">
        <f t="shared" si="207"/>
        <v>3327</v>
      </c>
      <c r="HH41" s="80">
        <f t="shared" si="207"/>
        <v>3284</v>
      </c>
      <c r="HI41" s="80">
        <f t="shared" si="207"/>
        <v>3660</v>
      </c>
      <c r="HJ41" s="80">
        <f t="shared" si="207"/>
        <v>3337</v>
      </c>
      <c r="HK41" s="80">
        <f t="shared" si="207"/>
        <v>4407</v>
      </c>
      <c r="HL41" s="80">
        <f t="shared" si="207"/>
        <v>3880</v>
      </c>
      <c r="HM41" s="80">
        <f t="shared" si="207"/>
        <v>4289</v>
      </c>
      <c r="HN41" s="80">
        <f t="shared" si="207"/>
        <v>3067</v>
      </c>
      <c r="HO41" s="80">
        <f t="shared" ref="HO41:IP41" si="208">SUM(HO35:HO40)</f>
        <v>3139</v>
      </c>
      <c r="HP41" s="82">
        <f t="shared" si="208"/>
        <v>41417</v>
      </c>
      <c r="HQ41" s="80">
        <f t="shared" si="208"/>
        <v>2818</v>
      </c>
      <c r="HR41" s="80">
        <f t="shared" si="208"/>
        <v>2540</v>
      </c>
      <c r="HS41" s="80">
        <f t="shared" si="208"/>
        <v>3495</v>
      </c>
      <c r="HT41" s="80">
        <f t="shared" si="208"/>
        <v>2939</v>
      </c>
      <c r="HU41" s="80">
        <f t="shared" si="208"/>
        <v>2821</v>
      </c>
      <c r="HV41" s="80">
        <f t="shared" si="208"/>
        <v>3515</v>
      </c>
      <c r="HW41" s="80">
        <f t="shared" si="208"/>
        <v>3250</v>
      </c>
      <c r="HX41" s="80">
        <f t="shared" si="208"/>
        <v>4680</v>
      </c>
      <c r="HY41" s="80">
        <f t="shared" si="208"/>
        <v>3920</v>
      </c>
      <c r="HZ41" s="80">
        <f t="shared" si="208"/>
        <v>4279</v>
      </c>
      <c r="IA41" s="80">
        <f t="shared" si="208"/>
        <v>3292</v>
      </c>
      <c r="IB41" s="80">
        <f t="shared" si="208"/>
        <v>3099</v>
      </c>
      <c r="IC41" s="82">
        <f t="shared" si="208"/>
        <v>40648</v>
      </c>
      <c r="ID41" s="80">
        <f t="shared" si="208"/>
        <v>2884</v>
      </c>
      <c r="IE41" s="80">
        <f t="shared" si="208"/>
        <v>2594</v>
      </c>
      <c r="IF41" s="80">
        <f t="shared" si="208"/>
        <v>3149</v>
      </c>
      <c r="IG41" s="80">
        <f t="shared" si="208"/>
        <v>2997</v>
      </c>
      <c r="IH41" s="80">
        <f t="shared" si="208"/>
        <v>3689</v>
      </c>
      <c r="II41" s="80">
        <f t="shared" si="208"/>
        <v>2915</v>
      </c>
      <c r="IJ41" s="80">
        <f t="shared" si="208"/>
        <v>4104</v>
      </c>
      <c r="IK41" s="80">
        <f t="shared" si="208"/>
        <v>5347</v>
      </c>
      <c r="IL41" s="80">
        <f t="shared" si="208"/>
        <v>3328</v>
      </c>
      <c r="IM41" s="80">
        <f t="shared" si="208"/>
        <v>4482</v>
      </c>
      <c r="IN41" s="80">
        <f t="shared" si="208"/>
        <v>3149</v>
      </c>
      <c r="IO41" s="80">
        <f t="shared" si="208"/>
        <v>3251</v>
      </c>
      <c r="IP41" s="82">
        <f t="shared" si="208"/>
        <v>41889</v>
      </c>
      <c r="IQ41" s="80">
        <f t="shared" ref="IQ41:JC41" si="209">SUM(IQ35:IQ40)</f>
        <v>2895</v>
      </c>
      <c r="IR41" s="80">
        <f t="shared" si="209"/>
        <v>2495</v>
      </c>
      <c r="IS41" s="80">
        <f t="shared" si="209"/>
        <v>3217</v>
      </c>
      <c r="IT41" s="80">
        <f t="shared" si="209"/>
        <v>2795</v>
      </c>
      <c r="IU41" s="80">
        <f t="shared" si="209"/>
        <v>3198</v>
      </c>
      <c r="IV41" s="80">
        <f t="shared" si="209"/>
        <v>3026</v>
      </c>
      <c r="IW41" s="80">
        <f t="shared" si="209"/>
        <v>3997</v>
      </c>
      <c r="IX41" s="80">
        <f t="shared" si="209"/>
        <v>3794</v>
      </c>
      <c r="IY41" s="80">
        <f t="shared" si="209"/>
        <v>3279</v>
      </c>
      <c r="IZ41" s="80">
        <f t="shared" si="209"/>
        <v>4911</v>
      </c>
      <c r="JA41" s="80">
        <f t="shared" si="209"/>
        <v>3150</v>
      </c>
      <c r="JB41" s="80">
        <f t="shared" si="209"/>
        <v>3083</v>
      </c>
      <c r="JC41" s="82">
        <f t="shared" si="209"/>
        <v>39840</v>
      </c>
      <c r="JD41" s="80">
        <f t="shared" ref="JD41:JP41" si="210">SUM(JD35:JD40)</f>
        <v>2746</v>
      </c>
      <c r="JE41" s="80">
        <f t="shared" si="210"/>
        <v>2503</v>
      </c>
      <c r="JF41" s="80">
        <f t="shared" si="210"/>
        <v>2970</v>
      </c>
      <c r="JG41" s="80">
        <f t="shared" si="210"/>
        <v>2517</v>
      </c>
      <c r="JH41" s="80">
        <f t="shared" si="210"/>
        <v>2941</v>
      </c>
      <c r="JI41" s="80">
        <f t="shared" si="210"/>
        <v>2602</v>
      </c>
      <c r="JJ41" s="80">
        <f t="shared" si="210"/>
        <v>7576</v>
      </c>
      <c r="JK41" s="80">
        <f t="shared" si="210"/>
        <v>4331</v>
      </c>
      <c r="JL41" s="80">
        <f t="shared" si="210"/>
        <v>3958</v>
      </c>
      <c r="JM41" s="80">
        <f t="shared" si="210"/>
        <v>3267</v>
      </c>
      <c r="JN41" s="80">
        <f t="shared" si="210"/>
        <v>2621</v>
      </c>
      <c r="JO41" s="80">
        <f t="shared" si="210"/>
        <v>3203</v>
      </c>
      <c r="JP41" s="82">
        <f t="shared" si="210"/>
        <v>41235</v>
      </c>
      <c r="JQ41" s="80">
        <f t="shared" ref="JQ41:KC41" si="211">SUM(JQ35:JQ40)</f>
        <v>2859</v>
      </c>
      <c r="JR41" s="80">
        <f t="shared" si="211"/>
        <v>2378</v>
      </c>
      <c r="JS41" s="80">
        <f t="shared" si="211"/>
        <v>1687</v>
      </c>
      <c r="JT41" s="80">
        <f t="shared" si="211"/>
        <v>740</v>
      </c>
      <c r="JU41" s="80">
        <f t="shared" si="211"/>
        <v>1210</v>
      </c>
      <c r="JV41" s="80">
        <f t="shared" si="211"/>
        <v>3139</v>
      </c>
      <c r="JW41" s="80">
        <f t="shared" si="211"/>
        <v>3450</v>
      </c>
      <c r="JX41" s="80">
        <f t="shared" si="211"/>
        <v>2914</v>
      </c>
      <c r="JY41" s="80">
        <f t="shared" si="211"/>
        <v>3554</v>
      </c>
      <c r="JZ41" s="80">
        <f t="shared" si="211"/>
        <v>3213</v>
      </c>
      <c r="KA41" s="80">
        <f t="shared" si="211"/>
        <v>2815</v>
      </c>
      <c r="KB41" s="80">
        <f t="shared" si="211"/>
        <v>3579</v>
      </c>
      <c r="KC41" s="82">
        <f t="shared" si="211"/>
        <v>31538</v>
      </c>
      <c r="KD41" s="80">
        <f t="shared" ref="KD41:KP41" si="212">SUM(KD35:KD40)</f>
        <v>1539</v>
      </c>
      <c r="KE41" s="80">
        <f t="shared" si="212"/>
        <v>1600</v>
      </c>
      <c r="KF41" s="80">
        <f t="shared" si="212"/>
        <v>3292</v>
      </c>
      <c r="KG41" s="80">
        <f t="shared" si="212"/>
        <v>3128</v>
      </c>
      <c r="KH41" s="80">
        <f t="shared" si="212"/>
        <v>2369</v>
      </c>
      <c r="KI41" s="80">
        <f t="shared" si="212"/>
        <v>3905</v>
      </c>
      <c r="KJ41" s="80">
        <f t="shared" si="212"/>
        <v>3016</v>
      </c>
      <c r="KK41" s="80">
        <f t="shared" si="212"/>
        <v>3282</v>
      </c>
      <c r="KL41" s="80">
        <f t="shared" si="212"/>
        <v>3968</v>
      </c>
      <c r="KM41" s="80">
        <f t="shared" si="212"/>
        <v>3614</v>
      </c>
      <c r="KN41" s="80">
        <f t="shared" si="212"/>
        <v>3368</v>
      </c>
      <c r="KO41" s="80">
        <f t="shared" si="212"/>
        <v>3206</v>
      </c>
      <c r="KP41" s="82">
        <f t="shared" si="212"/>
        <v>36287</v>
      </c>
      <c r="KQ41" s="80">
        <f t="shared" ref="KQ41:LC41" si="213">SUM(KQ35:KQ40)</f>
        <v>2702</v>
      </c>
      <c r="KR41" s="80">
        <f t="shared" si="213"/>
        <v>2376</v>
      </c>
      <c r="KS41" s="80">
        <f t="shared" si="213"/>
        <v>2929</v>
      </c>
      <c r="KT41" s="80">
        <f t="shared" si="213"/>
        <v>2082</v>
      </c>
      <c r="KU41" s="80">
        <f t="shared" si="213"/>
        <v>2083</v>
      </c>
      <c r="KV41" s="80">
        <f t="shared" si="213"/>
        <v>1326</v>
      </c>
      <c r="KW41" s="80">
        <f t="shared" si="213"/>
        <v>760</v>
      </c>
      <c r="KX41" s="80">
        <f t="shared" si="213"/>
        <v>4869</v>
      </c>
      <c r="KY41" s="80">
        <f t="shared" si="213"/>
        <v>3913</v>
      </c>
      <c r="KZ41" s="80">
        <f t="shared" si="213"/>
        <v>3573</v>
      </c>
      <c r="LA41" s="80">
        <f t="shared" si="213"/>
        <v>3076</v>
      </c>
      <c r="LB41" s="80">
        <f t="shared" si="213"/>
        <v>2601</v>
      </c>
      <c r="LC41" s="82">
        <f t="shared" si="213"/>
        <v>32290</v>
      </c>
      <c r="LD41" s="80">
        <f t="shared" ref="LD41:LP41" si="214">SUM(LD35:LD40)</f>
        <v>2172</v>
      </c>
      <c r="LE41" s="80">
        <f t="shared" si="214"/>
        <v>1406</v>
      </c>
      <c r="LF41" s="80">
        <f t="shared" si="214"/>
        <v>2647</v>
      </c>
      <c r="LG41" s="80">
        <f t="shared" si="214"/>
        <v>1731</v>
      </c>
      <c r="LH41" s="80">
        <f t="shared" si="214"/>
        <v>3449</v>
      </c>
      <c r="LI41" s="80">
        <f t="shared" si="214"/>
        <v>2836</v>
      </c>
      <c r="LJ41" s="80">
        <f t="shared" si="214"/>
        <v>2999</v>
      </c>
      <c r="LK41" s="80">
        <f t="shared" si="214"/>
        <v>3961</v>
      </c>
      <c r="LL41" s="80">
        <f t="shared" si="214"/>
        <v>2907</v>
      </c>
      <c r="LM41" s="80">
        <f t="shared" si="214"/>
        <v>3318</v>
      </c>
      <c r="LN41" s="80">
        <f t="shared" si="214"/>
        <v>3042</v>
      </c>
      <c r="LO41" s="80">
        <f t="shared" si="214"/>
        <v>2955</v>
      </c>
      <c r="LP41" s="82">
        <f t="shared" si="214"/>
        <v>33423</v>
      </c>
      <c r="LQ41" s="80">
        <f t="shared" ref="LQ41:MC41" si="215">SUM(LQ35:LQ40)</f>
        <v>2599</v>
      </c>
      <c r="LR41" s="80">
        <f t="shared" si="215"/>
        <v>1494</v>
      </c>
      <c r="LS41" s="80">
        <f t="shared" si="215"/>
        <v>2784</v>
      </c>
      <c r="LT41" s="80">
        <f t="shared" si="215"/>
        <v>2286</v>
      </c>
      <c r="LU41" s="80">
        <f t="shared" si="215"/>
        <v>2765</v>
      </c>
      <c r="LV41" s="80">
        <f t="shared" si="215"/>
        <v>2240</v>
      </c>
      <c r="LW41" s="80">
        <f t="shared" si="215"/>
        <v>3212</v>
      </c>
      <c r="LX41" s="80">
        <f t="shared" si="215"/>
        <v>3200</v>
      </c>
      <c r="LY41" s="80">
        <f t="shared" si="215"/>
        <v>2670</v>
      </c>
      <c r="LZ41" s="80">
        <f t="shared" si="215"/>
        <v>1963</v>
      </c>
      <c r="MA41" s="80">
        <f t="shared" si="215"/>
        <v>1634</v>
      </c>
      <c r="MB41" s="80">
        <f t="shared" si="215"/>
        <v>2157</v>
      </c>
      <c r="MC41" s="82">
        <f t="shared" si="215"/>
        <v>29004</v>
      </c>
      <c r="MD41" s="80">
        <f t="shared" ref="MD41:MP41" si="216">SUM(MD35:MD40)</f>
        <v>2765</v>
      </c>
      <c r="ME41" s="80">
        <f t="shared" si="216"/>
        <v>2349</v>
      </c>
      <c r="MF41" s="80">
        <f t="shared" si="216"/>
        <v>2177</v>
      </c>
      <c r="MG41" s="80">
        <f t="shared" si="216"/>
        <v>2592</v>
      </c>
      <c r="MH41" s="80">
        <f t="shared" si="216"/>
        <v>2571</v>
      </c>
      <c r="MI41" s="80">
        <f t="shared" si="216"/>
        <v>2564</v>
      </c>
      <c r="MJ41" s="80">
        <f t="shared" si="216"/>
        <v>3577</v>
      </c>
      <c r="MK41" s="80">
        <f t="shared" si="216"/>
        <v>0</v>
      </c>
      <c r="ML41" s="80">
        <f t="shared" si="216"/>
        <v>0</v>
      </c>
      <c r="MM41" s="80">
        <f t="shared" si="216"/>
        <v>0</v>
      </c>
      <c r="MN41" s="80">
        <f t="shared" si="216"/>
        <v>0</v>
      </c>
      <c r="MO41" s="80">
        <f t="shared" si="216"/>
        <v>0</v>
      </c>
      <c r="MP41" s="82">
        <f t="shared" si="216"/>
        <v>18595</v>
      </c>
    </row>
    <row r="42" spans="1:354" ht="22.5" x14ac:dyDescent="0.25">
      <c r="A42" s="182" t="s">
        <v>46</v>
      </c>
      <c r="B42" s="183"/>
      <c r="C42" s="21" t="s">
        <v>33</v>
      </c>
      <c r="D42" s="58">
        <v>42</v>
      </c>
      <c r="E42" s="58">
        <v>51</v>
      </c>
      <c r="F42" s="58">
        <v>57</v>
      </c>
      <c r="G42" s="58">
        <v>53</v>
      </c>
      <c r="H42" s="58">
        <v>72</v>
      </c>
      <c r="I42" s="58">
        <v>50</v>
      </c>
      <c r="J42" s="58">
        <v>60</v>
      </c>
      <c r="K42" s="58">
        <v>76</v>
      </c>
      <c r="L42" s="58">
        <v>71</v>
      </c>
      <c r="M42" s="57">
        <v>67</v>
      </c>
      <c r="N42" s="58">
        <v>7</v>
      </c>
      <c r="O42" s="58">
        <v>69</v>
      </c>
      <c r="P42" s="59">
        <f t="shared" ref="P42:P47" si="217">SUM(D42:O42)</f>
        <v>675</v>
      </c>
      <c r="Q42" s="58">
        <v>52</v>
      </c>
      <c r="R42" s="58">
        <v>69</v>
      </c>
      <c r="S42" s="58">
        <v>55</v>
      </c>
      <c r="T42" s="58">
        <v>79</v>
      </c>
      <c r="U42" s="58">
        <v>55</v>
      </c>
      <c r="V42" s="58">
        <v>69</v>
      </c>
      <c r="W42" s="58">
        <v>74</v>
      </c>
      <c r="X42" s="58">
        <v>78</v>
      </c>
      <c r="Y42" s="58">
        <v>88</v>
      </c>
      <c r="Z42" s="57">
        <v>72</v>
      </c>
      <c r="AA42" s="58">
        <v>80</v>
      </c>
      <c r="AB42" s="58">
        <v>41</v>
      </c>
      <c r="AC42" s="59">
        <f t="shared" ref="AC42:AC47" si="218">SUM(Q42:AB42)</f>
        <v>812</v>
      </c>
      <c r="AD42" s="58">
        <v>91</v>
      </c>
      <c r="AE42" s="58">
        <v>54</v>
      </c>
      <c r="AF42" s="58">
        <v>57</v>
      </c>
      <c r="AG42" s="58">
        <v>64</v>
      </c>
      <c r="AH42" s="58">
        <v>74</v>
      </c>
      <c r="AI42" s="58">
        <v>70</v>
      </c>
      <c r="AJ42" s="58">
        <v>70</v>
      </c>
      <c r="AK42" s="58">
        <v>84</v>
      </c>
      <c r="AL42" s="58">
        <v>65</v>
      </c>
      <c r="AM42" s="57">
        <v>80</v>
      </c>
      <c r="AN42" s="58">
        <v>68</v>
      </c>
      <c r="AO42" s="58">
        <v>55</v>
      </c>
      <c r="AP42" s="60">
        <f t="shared" ref="AP42:AP47" si="219">SUM(AD42:AO42)</f>
        <v>832</v>
      </c>
      <c r="AQ42" s="58">
        <v>69</v>
      </c>
      <c r="AR42" s="58">
        <v>55</v>
      </c>
      <c r="AS42" s="58">
        <v>56</v>
      </c>
      <c r="AT42" s="58">
        <v>83</v>
      </c>
      <c r="AU42" s="58">
        <v>62</v>
      </c>
      <c r="AV42" s="58">
        <v>74</v>
      </c>
      <c r="AW42" s="58">
        <v>75</v>
      </c>
      <c r="AX42" s="58">
        <v>97</v>
      </c>
      <c r="AY42" s="58">
        <v>79</v>
      </c>
      <c r="AZ42" s="57">
        <v>74</v>
      </c>
      <c r="BA42" s="58">
        <v>78</v>
      </c>
      <c r="BB42" s="58">
        <v>59</v>
      </c>
      <c r="BC42" s="60">
        <f t="shared" ref="BC42:BC47" si="220">SUM(AQ42:BB42)</f>
        <v>861</v>
      </c>
      <c r="BD42" s="58">
        <v>75</v>
      </c>
      <c r="BE42" s="58">
        <v>57</v>
      </c>
      <c r="BF42" s="58">
        <v>71</v>
      </c>
      <c r="BG42" s="58">
        <v>67</v>
      </c>
      <c r="BH42" s="58">
        <v>67</v>
      </c>
      <c r="BI42" s="58">
        <v>85</v>
      </c>
      <c r="BJ42" s="58">
        <v>65</v>
      </c>
      <c r="BK42" s="58">
        <v>84</v>
      </c>
      <c r="BL42" s="58">
        <v>84</v>
      </c>
      <c r="BM42" s="57">
        <v>70</v>
      </c>
      <c r="BN42" s="58">
        <v>35</v>
      </c>
      <c r="BO42" s="58">
        <v>72</v>
      </c>
      <c r="BP42" s="59">
        <f t="shared" ref="BP42:BP47" si="221">SUM(BD42:BO42)</f>
        <v>832</v>
      </c>
      <c r="BQ42" s="58">
        <v>80</v>
      </c>
      <c r="BR42" s="58">
        <v>51</v>
      </c>
      <c r="BS42" s="58">
        <v>85</v>
      </c>
      <c r="BT42" s="58">
        <v>71</v>
      </c>
      <c r="BU42" s="58">
        <v>62</v>
      </c>
      <c r="BV42" s="58">
        <v>68</v>
      </c>
      <c r="BW42" s="58">
        <v>83</v>
      </c>
      <c r="BX42" s="58">
        <v>93</v>
      </c>
      <c r="BY42" s="58">
        <v>75</v>
      </c>
      <c r="BZ42" s="57">
        <v>77</v>
      </c>
      <c r="CA42" s="58">
        <v>56</v>
      </c>
      <c r="CB42" s="58">
        <v>68</v>
      </c>
      <c r="CC42" s="60">
        <f t="shared" ref="CC42:CC47" si="222">SUM(BQ42:CB42)</f>
        <v>869</v>
      </c>
      <c r="CD42" s="58">
        <v>49</v>
      </c>
      <c r="CE42" s="58">
        <v>58</v>
      </c>
      <c r="CF42" s="58">
        <v>94</v>
      </c>
      <c r="CG42" s="58">
        <v>81</v>
      </c>
      <c r="CH42" s="58">
        <v>66</v>
      </c>
      <c r="CI42" s="58">
        <v>100</v>
      </c>
      <c r="CJ42" s="58">
        <v>88</v>
      </c>
      <c r="CK42" s="58">
        <v>88</v>
      </c>
      <c r="CL42" s="58">
        <v>193</v>
      </c>
      <c r="CM42" s="57">
        <v>67</v>
      </c>
      <c r="CN42" s="58">
        <v>81</v>
      </c>
      <c r="CO42" s="58">
        <v>76</v>
      </c>
      <c r="CP42" s="60">
        <f t="shared" ref="CP42:CP47" si="223">SUM(CD42:CO42)</f>
        <v>1041</v>
      </c>
      <c r="CQ42" s="58">
        <v>54</v>
      </c>
      <c r="CR42" s="58">
        <v>74</v>
      </c>
      <c r="CS42" s="58">
        <v>100</v>
      </c>
      <c r="CT42" s="58">
        <v>80</v>
      </c>
      <c r="CU42" s="58">
        <v>98</v>
      </c>
      <c r="CV42" s="58">
        <v>87</v>
      </c>
      <c r="CW42" s="58">
        <v>33</v>
      </c>
      <c r="CX42" s="58">
        <v>48</v>
      </c>
      <c r="CY42" s="58">
        <v>84</v>
      </c>
      <c r="CZ42" s="57">
        <v>64</v>
      </c>
      <c r="DA42" s="58">
        <v>73</v>
      </c>
      <c r="DB42" s="58">
        <v>78</v>
      </c>
      <c r="DC42" s="60">
        <f t="shared" ref="DC42:DC47" si="224">SUM(CQ42:DB42)</f>
        <v>873</v>
      </c>
      <c r="DD42" s="58">
        <v>63</v>
      </c>
      <c r="DE42" s="58">
        <v>69</v>
      </c>
      <c r="DF42" s="58">
        <v>84</v>
      </c>
      <c r="DG42" s="58">
        <v>64</v>
      </c>
      <c r="DH42" s="58">
        <v>77</v>
      </c>
      <c r="DI42" s="58">
        <v>80</v>
      </c>
      <c r="DJ42" s="58">
        <v>86</v>
      </c>
      <c r="DK42" s="58">
        <v>104</v>
      </c>
      <c r="DL42" s="58">
        <v>83</v>
      </c>
      <c r="DM42" s="57">
        <v>81</v>
      </c>
      <c r="DN42" s="58">
        <v>63</v>
      </c>
      <c r="DO42" s="58">
        <v>65</v>
      </c>
      <c r="DP42" s="60">
        <f t="shared" ref="DP42:DP47" si="225">SUM(DD42:DO42)</f>
        <v>919</v>
      </c>
      <c r="DQ42" s="58">
        <v>65</v>
      </c>
      <c r="DR42" s="58">
        <v>78</v>
      </c>
      <c r="DS42" s="58">
        <v>79</v>
      </c>
      <c r="DT42" s="58">
        <v>69</v>
      </c>
      <c r="DU42" s="58">
        <v>72</v>
      </c>
      <c r="DV42" s="58">
        <v>91</v>
      </c>
      <c r="DW42" s="58">
        <v>83</v>
      </c>
      <c r="DX42" s="58">
        <v>78</v>
      </c>
      <c r="DY42" s="58">
        <v>84</v>
      </c>
      <c r="DZ42" s="57">
        <v>70</v>
      </c>
      <c r="EA42" s="58">
        <v>79</v>
      </c>
      <c r="EB42" s="58">
        <v>63</v>
      </c>
      <c r="EC42" s="60">
        <f t="shared" ref="EC42:EC47" si="226">SUM(DQ42:EB42)</f>
        <v>911</v>
      </c>
      <c r="ED42" s="58">
        <v>58</v>
      </c>
      <c r="EE42" s="58">
        <v>76</v>
      </c>
      <c r="EF42" s="58">
        <v>82</v>
      </c>
      <c r="EG42" s="58">
        <v>74</v>
      </c>
      <c r="EH42" s="58">
        <v>70</v>
      </c>
      <c r="EI42" s="58">
        <v>74</v>
      </c>
      <c r="EJ42" s="58">
        <v>93</v>
      </c>
      <c r="EK42" s="58">
        <v>88</v>
      </c>
      <c r="EL42" s="58">
        <v>60</v>
      </c>
      <c r="EM42" s="57">
        <v>100</v>
      </c>
      <c r="EN42" s="58">
        <v>48</v>
      </c>
      <c r="EO42" s="58">
        <v>84</v>
      </c>
      <c r="EP42" s="60">
        <f t="shared" ref="EP42:EP47" si="227">SUM(ED42:EO42)</f>
        <v>907</v>
      </c>
      <c r="EQ42" s="58">
        <v>77</v>
      </c>
      <c r="ER42" s="58">
        <v>88</v>
      </c>
      <c r="ES42" s="58">
        <v>84</v>
      </c>
      <c r="ET42" s="58">
        <v>73</v>
      </c>
      <c r="EU42" s="58">
        <v>82</v>
      </c>
      <c r="EV42" s="58">
        <v>76</v>
      </c>
      <c r="EW42" s="58">
        <v>89</v>
      </c>
      <c r="EX42" s="58">
        <v>74</v>
      </c>
      <c r="EY42" s="58">
        <v>77</v>
      </c>
      <c r="EZ42" s="57">
        <v>101</v>
      </c>
      <c r="FA42" s="58">
        <v>75</v>
      </c>
      <c r="FB42" s="58">
        <v>97</v>
      </c>
      <c r="FC42" s="60">
        <f t="shared" ref="FC42:FC47" si="228">SUM(EQ42:FB42)</f>
        <v>993</v>
      </c>
      <c r="FD42" s="58">
        <v>96</v>
      </c>
      <c r="FE42" s="58">
        <v>76</v>
      </c>
      <c r="FF42" s="58">
        <v>111</v>
      </c>
      <c r="FG42" s="58">
        <v>78</v>
      </c>
      <c r="FH42" s="58">
        <v>89</v>
      </c>
      <c r="FI42" s="58">
        <v>83</v>
      </c>
      <c r="FJ42" s="58">
        <v>99</v>
      </c>
      <c r="FK42" s="58">
        <v>70</v>
      </c>
      <c r="FL42" s="58">
        <v>100</v>
      </c>
      <c r="FM42" s="57">
        <v>105</v>
      </c>
      <c r="FN42" s="58">
        <v>59</v>
      </c>
      <c r="FO42" s="58">
        <v>96</v>
      </c>
      <c r="FP42" s="60">
        <f t="shared" ref="FP42:FP47" si="229">SUM(FD42:FO42)</f>
        <v>1062</v>
      </c>
      <c r="FQ42" s="58">
        <v>76</v>
      </c>
      <c r="FR42" s="58">
        <v>93</v>
      </c>
      <c r="FS42" s="58">
        <v>105</v>
      </c>
      <c r="FT42" s="58">
        <v>76</v>
      </c>
      <c r="FU42" s="58">
        <v>96</v>
      </c>
      <c r="FV42" s="58">
        <v>95</v>
      </c>
      <c r="FW42" s="58">
        <v>76</v>
      </c>
      <c r="FX42" s="58">
        <v>76</v>
      </c>
      <c r="FY42" s="58">
        <v>86</v>
      </c>
      <c r="FZ42" s="57">
        <v>83</v>
      </c>
      <c r="GA42" s="58">
        <v>82</v>
      </c>
      <c r="GB42" s="58">
        <v>98</v>
      </c>
      <c r="GC42" s="60">
        <f t="shared" ref="GC42:GC47" si="230">SUM(FQ42:GB42)</f>
        <v>1042</v>
      </c>
      <c r="GD42" s="58">
        <v>81</v>
      </c>
      <c r="GE42" s="58">
        <v>66</v>
      </c>
      <c r="GF42" s="58">
        <v>75</v>
      </c>
      <c r="GG42" s="58">
        <v>84</v>
      </c>
      <c r="GH42" s="58">
        <v>73</v>
      </c>
      <c r="GI42" s="58">
        <v>80</v>
      </c>
      <c r="GJ42" s="58">
        <v>91</v>
      </c>
      <c r="GK42" s="58">
        <v>80</v>
      </c>
      <c r="GL42" s="58">
        <v>169</v>
      </c>
      <c r="GM42" s="57">
        <v>79</v>
      </c>
      <c r="GN42" s="58">
        <v>80</v>
      </c>
      <c r="GO42" s="58">
        <v>95</v>
      </c>
      <c r="GP42" s="60">
        <f t="shared" ref="GP42:GP47" si="231">SUM(GD42:GO42)</f>
        <v>1053</v>
      </c>
      <c r="GQ42" s="58">
        <v>79</v>
      </c>
      <c r="GR42" s="58">
        <v>87</v>
      </c>
      <c r="GS42" s="58">
        <v>79</v>
      </c>
      <c r="GT42" s="58">
        <v>104</v>
      </c>
      <c r="GU42" s="58">
        <v>82</v>
      </c>
      <c r="GV42" s="58">
        <v>93</v>
      </c>
      <c r="GW42" s="58">
        <v>79</v>
      </c>
      <c r="GX42" s="58">
        <v>107</v>
      </c>
      <c r="GY42" s="58">
        <v>110</v>
      </c>
      <c r="GZ42" s="57">
        <v>238</v>
      </c>
      <c r="HA42" s="58">
        <v>111</v>
      </c>
      <c r="HB42" s="58">
        <v>100</v>
      </c>
      <c r="HC42" s="60">
        <f t="shared" ref="HC42:HC47" si="232">SUM(GQ42:HB42)</f>
        <v>1269</v>
      </c>
      <c r="HD42" s="58">
        <v>105</v>
      </c>
      <c r="HE42" s="58">
        <v>107</v>
      </c>
      <c r="HF42" s="58">
        <v>107</v>
      </c>
      <c r="HG42" s="58">
        <v>99</v>
      </c>
      <c r="HH42" s="58">
        <v>89</v>
      </c>
      <c r="HI42" s="58">
        <v>93</v>
      </c>
      <c r="HJ42" s="58">
        <v>84</v>
      </c>
      <c r="HK42" s="58">
        <v>101</v>
      </c>
      <c r="HL42" s="58">
        <v>100</v>
      </c>
      <c r="HM42" s="57">
        <v>126</v>
      </c>
      <c r="HN42" s="58">
        <v>114</v>
      </c>
      <c r="HO42" s="58">
        <v>85</v>
      </c>
      <c r="HP42" s="60">
        <f t="shared" ref="HP42:HP47" si="233">SUM(HD42:HO42)</f>
        <v>1210</v>
      </c>
      <c r="HQ42" s="58">
        <v>99</v>
      </c>
      <c r="HR42" s="58">
        <v>104</v>
      </c>
      <c r="HS42" s="58">
        <v>108</v>
      </c>
      <c r="HT42" s="58">
        <v>101</v>
      </c>
      <c r="HU42" s="58">
        <v>93</v>
      </c>
      <c r="HV42" s="58">
        <v>85</v>
      </c>
      <c r="HW42" s="58">
        <v>95</v>
      </c>
      <c r="HX42" s="58">
        <v>105</v>
      </c>
      <c r="HY42" s="58">
        <v>98</v>
      </c>
      <c r="HZ42" s="57">
        <v>113</v>
      </c>
      <c r="IA42" s="58">
        <v>100</v>
      </c>
      <c r="IB42" s="58">
        <v>88</v>
      </c>
      <c r="IC42" s="60">
        <f t="shared" ref="IC42:IC47" si="234">SUM(HQ42:IB42)</f>
        <v>1189</v>
      </c>
      <c r="ID42" s="58">
        <v>86</v>
      </c>
      <c r="IE42" s="58">
        <v>74</v>
      </c>
      <c r="IF42" s="58">
        <v>219</v>
      </c>
      <c r="IG42" s="58">
        <v>118</v>
      </c>
      <c r="IH42" s="58">
        <v>109</v>
      </c>
      <c r="II42" s="58">
        <v>72</v>
      </c>
      <c r="IJ42" s="58">
        <v>111</v>
      </c>
      <c r="IK42" s="58">
        <v>61</v>
      </c>
      <c r="IL42" s="58">
        <v>98</v>
      </c>
      <c r="IM42" s="57">
        <v>117</v>
      </c>
      <c r="IN42" s="58">
        <v>124</v>
      </c>
      <c r="IO42" s="58">
        <v>287</v>
      </c>
      <c r="IP42" s="60">
        <f t="shared" ref="IP42:IP47" si="235">SUM(ID42:IO42)</f>
        <v>1476</v>
      </c>
      <c r="IQ42" s="58">
        <v>106</v>
      </c>
      <c r="IR42" s="58">
        <v>97</v>
      </c>
      <c r="IS42" s="58">
        <v>209</v>
      </c>
      <c r="IT42" s="58">
        <v>83</v>
      </c>
      <c r="IU42" s="58">
        <v>89</v>
      </c>
      <c r="IV42" s="58">
        <v>109</v>
      </c>
      <c r="IW42" s="58">
        <v>123</v>
      </c>
      <c r="IX42" s="58">
        <v>110</v>
      </c>
      <c r="IY42" s="58">
        <v>94</v>
      </c>
      <c r="IZ42" s="57">
        <v>129</v>
      </c>
      <c r="JA42" s="58">
        <v>106</v>
      </c>
      <c r="JB42" s="58">
        <v>92</v>
      </c>
      <c r="JC42" s="60">
        <f t="shared" ref="JC42:JC47" si="236">SUM(IQ42:JB42)</f>
        <v>1347</v>
      </c>
      <c r="JD42" s="58">
        <v>101</v>
      </c>
      <c r="JE42" s="58">
        <v>108</v>
      </c>
      <c r="JF42" s="58">
        <v>97</v>
      </c>
      <c r="JG42" s="58">
        <v>93</v>
      </c>
      <c r="JH42" s="58">
        <v>108</v>
      </c>
      <c r="JI42" s="58">
        <v>100</v>
      </c>
      <c r="JJ42" s="58">
        <v>1195</v>
      </c>
      <c r="JK42" s="58">
        <v>123</v>
      </c>
      <c r="JL42" s="58">
        <v>98</v>
      </c>
      <c r="JM42" s="57">
        <v>90</v>
      </c>
      <c r="JN42" s="58">
        <v>74</v>
      </c>
      <c r="JO42" s="58">
        <v>95</v>
      </c>
      <c r="JP42" s="60">
        <f t="shared" ref="JP42:JP47" si="237">SUM(JD42:JO42)</f>
        <v>2282</v>
      </c>
      <c r="JQ42" s="58">
        <v>96</v>
      </c>
      <c r="JR42" s="58">
        <v>119</v>
      </c>
      <c r="JS42" s="58">
        <v>52</v>
      </c>
      <c r="JT42" s="58">
        <v>5</v>
      </c>
      <c r="JU42" s="58">
        <v>34</v>
      </c>
      <c r="JV42" s="58">
        <v>90</v>
      </c>
      <c r="JW42" s="58">
        <v>119</v>
      </c>
      <c r="JX42" s="58">
        <v>55</v>
      </c>
      <c r="JY42" s="58">
        <v>111</v>
      </c>
      <c r="JZ42" s="57">
        <v>112</v>
      </c>
      <c r="KA42" s="58">
        <v>71</v>
      </c>
      <c r="KB42" s="58">
        <v>127</v>
      </c>
      <c r="KC42" s="60">
        <f t="shared" ref="KC42:KC47" si="238">SUM(JQ42:KB42)</f>
        <v>991</v>
      </c>
      <c r="KD42" s="58">
        <v>24</v>
      </c>
      <c r="KE42" s="58">
        <v>35</v>
      </c>
      <c r="KF42" s="58">
        <v>120</v>
      </c>
      <c r="KG42" s="58">
        <v>113</v>
      </c>
      <c r="KH42" s="58">
        <v>65</v>
      </c>
      <c r="KI42" s="58">
        <v>123</v>
      </c>
      <c r="KJ42" s="58">
        <v>86</v>
      </c>
      <c r="KK42" s="58">
        <v>102</v>
      </c>
      <c r="KL42" s="58">
        <v>127</v>
      </c>
      <c r="KM42" s="57">
        <v>113</v>
      </c>
      <c r="KN42" s="58">
        <v>138</v>
      </c>
      <c r="KO42" s="58">
        <v>130</v>
      </c>
      <c r="KP42" s="60">
        <f t="shared" ref="KP42:KP47" si="239">SUM(KD42:KO42)</f>
        <v>1176</v>
      </c>
      <c r="KQ42" s="58">
        <v>91</v>
      </c>
      <c r="KR42" s="58">
        <v>91</v>
      </c>
      <c r="KS42" s="58">
        <v>128</v>
      </c>
      <c r="KT42" s="58">
        <v>91</v>
      </c>
      <c r="KU42" s="58">
        <v>57</v>
      </c>
      <c r="KV42" s="58">
        <v>76</v>
      </c>
      <c r="KW42" s="58">
        <v>60</v>
      </c>
      <c r="KX42" s="58">
        <v>125</v>
      </c>
      <c r="KY42" s="58">
        <v>128</v>
      </c>
      <c r="KZ42" s="57">
        <v>103</v>
      </c>
      <c r="LA42" s="58">
        <v>103</v>
      </c>
      <c r="LB42" s="58">
        <v>86</v>
      </c>
      <c r="LC42" s="60">
        <f t="shared" ref="LC42:LC47" si="240">SUM(KQ42:LB42)</f>
        <v>1139</v>
      </c>
      <c r="LD42" s="58">
        <v>93</v>
      </c>
      <c r="LE42" s="58">
        <v>77</v>
      </c>
      <c r="LF42" s="58">
        <v>111</v>
      </c>
      <c r="LG42" s="58">
        <v>78</v>
      </c>
      <c r="LH42" s="58">
        <v>103</v>
      </c>
      <c r="LI42" s="58">
        <v>101</v>
      </c>
      <c r="LJ42" s="58">
        <v>105</v>
      </c>
      <c r="LK42" s="58">
        <v>126</v>
      </c>
      <c r="LL42" s="58">
        <v>117</v>
      </c>
      <c r="LM42" s="57">
        <v>100</v>
      </c>
      <c r="LN42" s="58">
        <v>96</v>
      </c>
      <c r="LO42" s="58">
        <v>104</v>
      </c>
      <c r="LP42" s="60">
        <f t="shared" ref="LP42:LP47" si="241">SUM(LD42:LO42)</f>
        <v>1211</v>
      </c>
      <c r="LQ42" s="58">
        <v>101</v>
      </c>
      <c r="LR42" s="58">
        <v>63</v>
      </c>
      <c r="LS42" s="58">
        <v>56</v>
      </c>
      <c r="LT42" s="58">
        <v>83</v>
      </c>
      <c r="LU42" s="58">
        <v>128</v>
      </c>
      <c r="LV42" s="58">
        <v>54</v>
      </c>
      <c r="LW42" s="58">
        <v>86</v>
      </c>
      <c r="LX42" s="58">
        <v>104</v>
      </c>
      <c r="LY42" s="58">
        <v>122</v>
      </c>
      <c r="LZ42" s="57">
        <v>54</v>
      </c>
      <c r="MA42" s="58">
        <v>52</v>
      </c>
      <c r="MB42" s="58">
        <v>66</v>
      </c>
      <c r="MC42" s="60">
        <f t="shared" ref="MC42:MC47" si="242">SUM(LQ42:MB42)</f>
        <v>969</v>
      </c>
      <c r="MD42" s="58">
        <v>74</v>
      </c>
      <c r="ME42" s="58">
        <v>80</v>
      </c>
      <c r="MF42" s="58">
        <v>82</v>
      </c>
      <c r="MG42" s="58">
        <v>91</v>
      </c>
      <c r="MH42" s="58">
        <v>207</v>
      </c>
      <c r="MI42" s="58">
        <v>94</v>
      </c>
      <c r="MJ42" s="58">
        <v>109</v>
      </c>
      <c r="MK42" s="58"/>
      <c r="ML42" s="58"/>
      <c r="MM42" s="57"/>
      <c r="MN42" s="58"/>
      <c r="MO42" s="58"/>
      <c r="MP42" s="60">
        <f t="shared" ref="MP42:MP47" si="243">SUM(MD42:MO42)</f>
        <v>737</v>
      </c>
    </row>
    <row r="43" spans="1:354" ht="22.5" x14ac:dyDescent="0.25">
      <c r="A43" s="184"/>
      <c r="B43" s="185"/>
      <c r="C43" s="12" t="s">
        <v>118</v>
      </c>
      <c r="D43" s="58">
        <v>25</v>
      </c>
      <c r="E43" s="58">
        <v>40</v>
      </c>
      <c r="F43" s="58">
        <v>45</v>
      </c>
      <c r="G43" s="58">
        <v>44</v>
      </c>
      <c r="H43" s="58">
        <v>44</v>
      </c>
      <c r="I43" s="58">
        <v>42</v>
      </c>
      <c r="J43" s="58">
        <v>46</v>
      </c>
      <c r="K43" s="58">
        <v>46</v>
      </c>
      <c r="L43" s="58">
        <v>57</v>
      </c>
      <c r="M43" s="58">
        <v>48</v>
      </c>
      <c r="N43" s="58">
        <v>49</v>
      </c>
      <c r="O43" s="58">
        <v>55</v>
      </c>
      <c r="P43" s="63">
        <f t="shared" si="217"/>
        <v>541</v>
      </c>
      <c r="Q43" s="58">
        <v>33</v>
      </c>
      <c r="R43" s="58">
        <v>58</v>
      </c>
      <c r="S43" s="58">
        <v>41</v>
      </c>
      <c r="T43" s="58">
        <v>55</v>
      </c>
      <c r="U43" s="58">
        <v>51</v>
      </c>
      <c r="V43" s="58">
        <v>45</v>
      </c>
      <c r="W43" s="58">
        <v>42</v>
      </c>
      <c r="X43" s="58">
        <v>52</v>
      </c>
      <c r="Y43" s="58">
        <v>66</v>
      </c>
      <c r="Z43" s="58">
        <v>56</v>
      </c>
      <c r="AA43" s="58">
        <v>58</v>
      </c>
      <c r="AB43" s="58">
        <v>41</v>
      </c>
      <c r="AC43" s="63">
        <f t="shared" si="218"/>
        <v>598</v>
      </c>
      <c r="AD43" s="58">
        <v>53</v>
      </c>
      <c r="AE43" s="58">
        <v>53</v>
      </c>
      <c r="AF43" s="58">
        <v>58</v>
      </c>
      <c r="AG43" s="58">
        <v>53</v>
      </c>
      <c r="AH43" s="58">
        <v>76</v>
      </c>
      <c r="AI43" s="58">
        <v>64</v>
      </c>
      <c r="AJ43" s="58">
        <v>64</v>
      </c>
      <c r="AK43" s="58">
        <v>52</v>
      </c>
      <c r="AL43" s="58">
        <v>57</v>
      </c>
      <c r="AM43" s="58">
        <v>70</v>
      </c>
      <c r="AN43" s="58">
        <v>54</v>
      </c>
      <c r="AO43" s="58">
        <v>46</v>
      </c>
      <c r="AP43" s="64">
        <f t="shared" si="219"/>
        <v>700</v>
      </c>
      <c r="AQ43" s="58">
        <v>51</v>
      </c>
      <c r="AR43" s="58">
        <v>65</v>
      </c>
      <c r="AS43" s="58">
        <v>51</v>
      </c>
      <c r="AT43" s="58">
        <v>46</v>
      </c>
      <c r="AU43" s="58">
        <v>50</v>
      </c>
      <c r="AV43" s="58">
        <v>54</v>
      </c>
      <c r="AW43" s="58">
        <v>63</v>
      </c>
      <c r="AX43" s="58">
        <v>64</v>
      </c>
      <c r="AY43" s="58">
        <v>58</v>
      </c>
      <c r="AZ43" s="58">
        <v>55</v>
      </c>
      <c r="BA43" s="58">
        <v>66</v>
      </c>
      <c r="BB43" s="58">
        <v>55</v>
      </c>
      <c r="BC43" s="64">
        <f t="shared" si="220"/>
        <v>678</v>
      </c>
      <c r="BD43" s="58">
        <v>61</v>
      </c>
      <c r="BE43" s="58">
        <v>32</v>
      </c>
      <c r="BF43" s="58">
        <v>68</v>
      </c>
      <c r="BG43" s="58">
        <v>56</v>
      </c>
      <c r="BH43" s="58">
        <v>68</v>
      </c>
      <c r="BI43" s="58">
        <v>74</v>
      </c>
      <c r="BJ43" s="58">
        <v>51</v>
      </c>
      <c r="BK43" s="58">
        <v>76</v>
      </c>
      <c r="BL43" s="58">
        <v>63</v>
      </c>
      <c r="BM43" s="58">
        <v>79</v>
      </c>
      <c r="BN43" s="58">
        <v>47</v>
      </c>
      <c r="BO43" s="58">
        <v>60</v>
      </c>
      <c r="BP43" s="63">
        <f t="shared" si="221"/>
        <v>735</v>
      </c>
      <c r="BQ43" s="58">
        <v>52</v>
      </c>
      <c r="BR43" s="58">
        <v>51</v>
      </c>
      <c r="BS43" s="58">
        <v>67</v>
      </c>
      <c r="BT43" s="58">
        <v>52</v>
      </c>
      <c r="BU43" s="58">
        <v>73</v>
      </c>
      <c r="BV43" s="58">
        <v>59</v>
      </c>
      <c r="BW43" s="58">
        <v>72</v>
      </c>
      <c r="BX43" s="58">
        <v>90</v>
      </c>
      <c r="BY43" s="58">
        <v>62</v>
      </c>
      <c r="BZ43" s="58">
        <v>67</v>
      </c>
      <c r="CA43" s="58">
        <v>49</v>
      </c>
      <c r="CB43" s="58">
        <v>95</v>
      </c>
      <c r="CC43" s="64">
        <f t="shared" si="222"/>
        <v>789</v>
      </c>
      <c r="CD43" s="58">
        <v>48</v>
      </c>
      <c r="CE43" s="58">
        <v>49</v>
      </c>
      <c r="CF43" s="58">
        <v>77</v>
      </c>
      <c r="CG43" s="58">
        <v>69</v>
      </c>
      <c r="CH43" s="58">
        <v>45</v>
      </c>
      <c r="CI43" s="58">
        <v>79</v>
      </c>
      <c r="CJ43" s="58">
        <v>73</v>
      </c>
      <c r="CK43" s="58">
        <v>77</v>
      </c>
      <c r="CL43" s="58">
        <v>78</v>
      </c>
      <c r="CM43" s="58">
        <v>61</v>
      </c>
      <c r="CN43" s="58">
        <v>65</v>
      </c>
      <c r="CO43" s="58">
        <v>74</v>
      </c>
      <c r="CP43" s="64">
        <f t="shared" si="223"/>
        <v>795</v>
      </c>
      <c r="CQ43" s="58">
        <v>42</v>
      </c>
      <c r="CR43" s="58">
        <v>62</v>
      </c>
      <c r="CS43" s="58">
        <v>73</v>
      </c>
      <c r="CT43" s="58">
        <v>62</v>
      </c>
      <c r="CU43" s="58">
        <v>66</v>
      </c>
      <c r="CV43" s="58">
        <v>88</v>
      </c>
      <c r="CW43" s="58">
        <v>40</v>
      </c>
      <c r="CX43" s="58">
        <v>55</v>
      </c>
      <c r="CY43" s="58">
        <v>53</v>
      </c>
      <c r="CZ43" s="58">
        <v>51</v>
      </c>
      <c r="DA43" s="58">
        <v>70</v>
      </c>
      <c r="DB43" s="58">
        <v>51</v>
      </c>
      <c r="DC43" s="64">
        <f t="shared" si="224"/>
        <v>713</v>
      </c>
      <c r="DD43" s="58">
        <v>86</v>
      </c>
      <c r="DE43" s="58">
        <v>55</v>
      </c>
      <c r="DF43" s="58">
        <v>78</v>
      </c>
      <c r="DG43" s="58">
        <v>53</v>
      </c>
      <c r="DH43" s="58">
        <v>61</v>
      </c>
      <c r="DI43" s="58">
        <v>65</v>
      </c>
      <c r="DJ43" s="58">
        <v>83</v>
      </c>
      <c r="DK43" s="58">
        <v>68</v>
      </c>
      <c r="DL43" s="58">
        <v>73</v>
      </c>
      <c r="DM43" s="58">
        <v>80</v>
      </c>
      <c r="DN43" s="58">
        <v>51</v>
      </c>
      <c r="DO43" s="58">
        <v>60</v>
      </c>
      <c r="DP43" s="64">
        <f t="shared" si="225"/>
        <v>813</v>
      </c>
      <c r="DQ43" s="58">
        <v>58</v>
      </c>
      <c r="DR43" s="58">
        <v>68</v>
      </c>
      <c r="DS43" s="58">
        <v>66</v>
      </c>
      <c r="DT43" s="58">
        <v>95</v>
      </c>
      <c r="DU43" s="58">
        <v>65</v>
      </c>
      <c r="DV43" s="58">
        <v>80</v>
      </c>
      <c r="DW43" s="58">
        <v>92</v>
      </c>
      <c r="DX43" s="58">
        <v>74</v>
      </c>
      <c r="DY43" s="58">
        <v>87</v>
      </c>
      <c r="DZ43" s="58">
        <v>139</v>
      </c>
      <c r="EA43" s="58">
        <v>61</v>
      </c>
      <c r="EB43" s="58">
        <v>74</v>
      </c>
      <c r="EC43" s="64">
        <f t="shared" si="226"/>
        <v>959</v>
      </c>
      <c r="ED43" s="58">
        <v>106</v>
      </c>
      <c r="EE43" s="58">
        <v>56</v>
      </c>
      <c r="EF43" s="58">
        <v>80</v>
      </c>
      <c r="EG43" s="58">
        <v>94</v>
      </c>
      <c r="EH43" s="58">
        <v>68</v>
      </c>
      <c r="EI43" s="58">
        <v>80</v>
      </c>
      <c r="EJ43" s="58">
        <v>73</v>
      </c>
      <c r="EK43" s="58">
        <v>84</v>
      </c>
      <c r="EL43" s="58">
        <v>74</v>
      </c>
      <c r="EM43" s="58">
        <v>89</v>
      </c>
      <c r="EN43" s="58">
        <v>74</v>
      </c>
      <c r="EO43" s="58">
        <v>80</v>
      </c>
      <c r="EP43" s="64">
        <f t="shared" si="227"/>
        <v>958</v>
      </c>
      <c r="EQ43" s="58">
        <v>59</v>
      </c>
      <c r="ER43" s="58">
        <v>73</v>
      </c>
      <c r="ES43" s="58">
        <v>84</v>
      </c>
      <c r="ET43" s="58">
        <v>70</v>
      </c>
      <c r="EU43" s="58">
        <v>110</v>
      </c>
      <c r="EV43" s="58">
        <v>70</v>
      </c>
      <c r="EW43" s="58">
        <v>71</v>
      </c>
      <c r="EX43" s="58">
        <v>76</v>
      </c>
      <c r="EY43" s="58">
        <v>81</v>
      </c>
      <c r="EZ43" s="58">
        <v>56</v>
      </c>
      <c r="FA43" s="58">
        <v>59</v>
      </c>
      <c r="FB43" s="58">
        <v>81</v>
      </c>
      <c r="FC43" s="64">
        <f t="shared" si="228"/>
        <v>890</v>
      </c>
      <c r="FD43" s="58">
        <v>84</v>
      </c>
      <c r="FE43" s="58">
        <v>65</v>
      </c>
      <c r="FF43" s="58">
        <v>90</v>
      </c>
      <c r="FG43" s="58">
        <v>97</v>
      </c>
      <c r="FH43" s="58">
        <v>107</v>
      </c>
      <c r="FI43" s="58">
        <v>99</v>
      </c>
      <c r="FJ43" s="58">
        <v>62</v>
      </c>
      <c r="FK43" s="58">
        <v>62</v>
      </c>
      <c r="FL43" s="58">
        <v>78</v>
      </c>
      <c r="FM43" s="58">
        <v>113</v>
      </c>
      <c r="FN43" s="58">
        <v>67</v>
      </c>
      <c r="FO43" s="58">
        <v>79</v>
      </c>
      <c r="FP43" s="64">
        <f t="shared" si="229"/>
        <v>1003</v>
      </c>
      <c r="FQ43" s="58">
        <v>73</v>
      </c>
      <c r="FR43" s="58">
        <v>91</v>
      </c>
      <c r="FS43" s="58">
        <v>73</v>
      </c>
      <c r="FT43" s="58">
        <v>75</v>
      </c>
      <c r="FU43" s="58">
        <v>77</v>
      </c>
      <c r="FV43" s="58">
        <v>90</v>
      </c>
      <c r="FW43" s="58">
        <v>87</v>
      </c>
      <c r="FX43" s="58">
        <v>86</v>
      </c>
      <c r="FY43" s="58">
        <v>81</v>
      </c>
      <c r="FZ43" s="58">
        <v>102</v>
      </c>
      <c r="GA43" s="58">
        <v>59</v>
      </c>
      <c r="GB43" s="58">
        <v>72</v>
      </c>
      <c r="GC43" s="64">
        <f t="shared" si="230"/>
        <v>966</v>
      </c>
      <c r="GD43" s="58">
        <v>67</v>
      </c>
      <c r="GE43" s="58">
        <v>65</v>
      </c>
      <c r="GF43" s="58">
        <v>74</v>
      </c>
      <c r="GG43" s="58">
        <v>109</v>
      </c>
      <c r="GH43" s="58">
        <v>72</v>
      </c>
      <c r="GI43" s="58">
        <v>96</v>
      </c>
      <c r="GJ43" s="58">
        <v>102</v>
      </c>
      <c r="GK43" s="58">
        <v>81</v>
      </c>
      <c r="GL43" s="58">
        <v>75</v>
      </c>
      <c r="GM43" s="58">
        <v>79</v>
      </c>
      <c r="GN43" s="58">
        <v>67</v>
      </c>
      <c r="GO43" s="58">
        <v>72</v>
      </c>
      <c r="GP43" s="64">
        <f t="shared" si="231"/>
        <v>959</v>
      </c>
      <c r="GQ43" s="58">
        <v>68</v>
      </c>
      <c r="GR43" s="58">
        <v>83</v>
      </c>
      <c r="GS43" s="58">
        <v>88</v>
      </c>
      <c r="GT43" s="58">
        <v>92</v>
      </c>
      <c r="GU43" s="58">
        <v>102</v>
      </c>
      <c r="GV43" s="58">
        <v>99</v>
      </c>
      <c r="GW43" s="58">
        <v>69</v>
      </c>
      <c r="GX43" s="58">
        <v>104</v>
      </c>
      <c r="GY43" s="58">
        <v>98</v>
      </c>
      <c r="GZ43" s="58">
        <v>78</v>
      </c>
      <c r="HA43" s="58">
        <v>82</v>
      </c>
      <c r="HB43" s="58">
        <v>98</v>
      </c>
      <c r="HC43" s="64">
        <f t="shared" si="232"/>
        <v>1061</v>
      </c>
      <c r="HD43" s="58">
        <v>83</v>
      </c>
      <c r="HE43" s="58">
        <v>78</v>
      </c>
      <c r="HF43" s="58">
        <v>111</v>
      </c>
      <c r="HG43" s="58">
        <v>80</v>
      </c>
      <c r="HH43" s="58">
        <v>84</v>
      </c>
      <c r="HI43" s="58">
        <v>104</v>
      </c>
      <c r="HJ43" s="58">
        <v>96</v>
      </c>
      <c r="HK43" s="58">
        <v>86</v>
      </c>
      <c r="HL43" s="58">
        <v>85</v>
      </c>
      <c r="HM43" s="58">
        <v>89</v>
      </c>
      <c r="HN43" s="58">
        <v>74</v>
      </c>
      <c r="HO43" s="58">
        <v>81</v>
      </c>
      <c r="HP43" s="64">
        <f t="shared" si="233"/>
        <v>1051</v>
      </c>
      <c r="HQ43" s="58">
        <v>110</v>
      </c>
      <c r="HR43" s="58">
        <v>74</v>
      </c>
      <c r="HS43" s="58">
        <v>118</v>
      </c>
      <c r="HT43" s="58">
        <v>111</v>
      </c>
      <c r="HU43" s="58">
        <v>100</v>
      </c>
      <c r="HV43" s="58">
        <v>106</v>
      </c>
      <c r="HW43" s="58">
        <v>81</v>
      </c>
      <c r="HX43" s="58">
        <v>109</v>
      </c>
      <c r="HY43" s="58">
        <v>89</v>
      </c>
      <c r="HZ43" s="58">
        <v>104</v>
      </c>
      <c r="IA43" s="58">
        <v>72</v>
      </c>
      <c r="IB43" s="58">
        <v>99</v>
      </c>
      <c r="IC43" s="64">
        <f t="shared" si="234"/>
        <v>1173</v>
      </c>
      <c r="ID43" s="58">
        <v>95</v>
      </c>
      <c r="IE43" s="58">
        <v>78</v>
      </c>
      <c r="IF43" s="58">
        <v>116</v>
      </c>
      <c r="IG43" s="58">
        <v>132</v>
      </c>
      <c r="IH43" s="58">
        <v>123</v>
      </c>
      <c r="II43" s="58">
        <v>120</v>
      </c>
      <c r="IJ43" s="58">
        <v>126</v>
      </c>
      <c r="IK43" s="58">
        <v>87</v>
      </c>
      <c r="IL43" s="58">
        <v>103</v>
      </c>
      <c r="IM43" s="58">
        <v>140</v>
      </c>
      <c r="IN43" s="58">
        <v>120</v>
      </c>
      <c r="IO43" s="58">
        <v>108</v>
      </c>
      <c r="IP43" s="64">
        <f t="shared" si="235"/>
        <v>1348</v>
      </c>
      <c r="IQ43" s="58">
        <v>102</v>
      </c>
      <c r="IR43" s="58">
        <v>99</v>
      </c>
      <c r="IS43" s="58">
        <v>131</v>
      </c>
      <c r="IT43" s="58">
        <v>91</v>
      </c>
      <c r="IU43" s="58">
        <v>94</v>
      </c>
      <c r="IV43" s="58">
        <v>95</v>
      </c>
      <c r="IW43" s="58">
        <v>114</v>
      </c>
      <c r="IX43" s="58">
        <v>111</v>
      </c>
      <c r="IY43" s="58">
        <v>82</v>
      </c>
      <c r="IZ43" s="58">
        <v>168</v>
      </c>
      <c r="JA43" s="58">
        <v>110</v>
      </c>
      <c r="JB43" s="58">
        <v>100</v>
      </c>
      <c r="JC43" s="64">
        <f t="shared" si="236"/>
        <v>1297</v>
      </c>
      <c r="JD43" s="23">
        <v>108</v>
      </c>
      <c r="JE43" s="23">
        <v>92</v>
      </c>
      <c r="JF43" s="23">
        <v>109</v>
      </c>
      <c r="JG43" s="23">
        <v>131</v>
      </c>
      <c r="JH43" s="23">
        <v>86</v>
      </c>
      <c r="JI43" s="23">
        <v>116</v>
      </c>
      <c r="JJ43" s="23">
        <v>147</v>
      </c>
      <c r="JK43" s="23">
        <v>111</v>
      </c>
      <c r="JL43" s="23">
        <v>128</v>
      </c>
      <c r="JM43" s="23">
        <v>89</v>
      </c>
      <c r="JN43" s="23">
        <v>87</v>
      </c>
      <c r="JO43" s="23">
        <v>108</v>
      </c>
      <c r="JP43" s="64">
        <f t="shared" si="237"/>
        <v>1312</v>
      </c>
      <c r="JQ43" s="23">
        <v>93</v>
      </c>
      <c r="JR43" s="23">
        <v>85</v>
      </c>
      <c r="JS43" s="23">
        <v>65</v>
      </c>
      <c r="JT43" s="23">
        <v>38</v>
      </c>
      <c r="JU43" s="23">
        <v>20</v>
      </c>
      <c r="JV43" s="23">
        <v>68</v>
      </c>
      <c r="JW43" s="23">
        <v>172</v>
      </c>
      <c r="JX43" s="23">
        <v>61</v>
      </c>
      <c r="JY43" s="23">
        <v>114</v>
      </c>
      <c r="JZ43" s="23">
        <v>87</v>
      </c>
      <c r="KA43" s="23">
        <v>100</v>
      </c>
      <c r="KB43" s="23">
        <v>187</v>
      </c>
      <c r="KC43" s="64">
        <f t="shared" si="238"/>
        <v>1090</v>
      </c>
      <c r="KD43" s="23">
        <v>63</v>
      </c>
      <c r="KE43" s="23">
        <v>29</v>
      </c>
      <c r="KF43" s="23">
        <v>69</v>
      </c>
      <c r="KG43" s="23">
        <v>119</v>
      </c>
      <c r="KH43" s="23">
        <v>102</v>
      </c>
      <c r="KI43" s="23">
        <v>128</v>
      </c>
      <c r="KJ43" s="23">
        <v>87</v>
      </c>
      <c r="KK43" s="23">
        <v>83</v>
      </c>
      <c r="KL43" s="23">
        <v>100</v>
      </c>
      <c r="KM43" s="23">
        <v>105</v>
      </c>
      <c r="KN43" s="23">
        <v>84</v>
      </c>
      <c r="KO43" s="23">
        <v>124</v>
      </c>
      <c r="KP43" s="64">
        <f t="shared" si="239"/>
        <v>1093</v>
      </c>
      <c r="KQ43" s="23">
        <v>97</v>
      </c>
      <c r="KR43" s="23">
        <v>92</v>
      </c>
      <c r="KS43" s="23">
        <v>158</v>
      </c>
      <c r="KT43" s="23">
        <v>104</v>
      </c>
      <c r="KU43" s="23">
        <v>107</v>
      </c>
      <c r="KV43" s="23">
        <v>51</v>
      </c>
      <c r="KW43" s="23">
        <v>4</v>
      </c>
      <c r="KX43" s="23">
        <v>98</v>
      </c>
      <c r="KY43" s="23">
        <v>111</v>
      </c>
      <c r="KZ43" s="23">
        <v>104</v>
      </c>
      <c r="LA43" s="23">
        <v>166</v>
      </c>
      <c r="LB43" s="23">
        <v>115</v>
      </c>
      <c r="LC43" s="64">
        <f t="shared" si="240"/>
        <v>1207</v>
      </c>
      <c r="LD43" s="23">
        <v>85</v>
      </c>
      <c r="LE43" s="23">
        <v>25</v>
      </c>
      <c r="LF43" s="23">
        <v>91</v>
      </c>
      <c r="LG43" s="23">
        <v>57</v>
      </c>
      <c r="LH43" s="23">
        <v>156</v>
      </c>
      <c r="LI43" s="23">
        <v>131</v>
      </c>
      <c r="LJ43" s="23">
        <v>127</v>
      </c>
      <c r="LK43" s="23">
        <v>168</v>
      </c>
      <c r="LL43" s="23">
        <v>130</v>
      </c>
      <c r="LM43" s="23">
        <v>132</v>
      </c>
      <c r="LN43" s="23">
        <v>107</v>
      </c>
      <c r="LO43" s="23">
        <v>155</v>
      </c>
      <c r="LP43" s="64">
        <f t="shared" si="241"/>
        <v>1364</v>
      </c>
      <c r="LQ43" s="23">
        <v>147</v>
      </c>
      <c r="LR43" s="23">
        <v>49</v>
      </c>
      <c r="LS43" s="23">
        <v>106</v>
      </c>
      <c r="LT43" s="23">
        <v>115</v>
      </c>
      <c r="LU43" s="23">
        <v>106</v>
      </c>
      <c r="LV43" s="23">
        <v>120</v>
      </c>
      <c r="LW43" s="23">
        <v>188</v>
      </c>
      <c r="LX43" s="23">
        <v>147</v>
      </c>
      <c r="LY43" s="23">
        <v>75</v>
      </c>
      <c r="LZ43" s="23">
        <v>99</v>
      </c>
      <c r="MA43" s="23">
        <v>97</v>
      </c>
      <c r="MB43" s="23">
        <v>102</v>
      </c>
      <c r="MC43" s="64">
        <f t="shared" si="242"/>
        <v>1351</v>
      </c>
      <c r="MD43" s="23">
        <v>153</v>
      </c>
      <c r="ME43" s="23">
        <v>91</v>
      </c>
      <c r="MF43" s="23">
        <v>160</v>
      </c>
      <c r="MG43" s="23">
        <v>108</v>
      </c>
      <c r="MH43" s="23">
        <v>111</v>
      </c>
      <c r="MI43" s="23">
        <v>118</v>
      </c>
      <c r="MJ43" s="23">
        <v>127</v>
      </c>
      <c r="MK43" s="23"/>
      <c r="ML43" s="23"/>
      <c r="MM43" s="23"/>
      <c r="MN43" s="23"/>
      <c r="MO43" s="23"/>
      <c r="MP43" s="64">
        <f t="shared" si="243"/>
        <v>868</v>
      </c>
    </row>
    <row r="44" spans="1:354" ht="22.5" x14ac:dyDescent="0.25">
      <c r="A44" s="184"/>
      <c r="B44" s="185"/>
      <c r="C44" s="12" t="s">
        <v>119</v>
      </c>
      <c r="D44" s="115">
        <v>38</v>
      </c>
      <c r="E44" s="115">
        <v>49</v>
      </c>
      <c r="F44" s="115">
        <v>77</v>
      </c>
      <c r="G44" s="115">
        <v>51</v>
      </c>
      <c r="H44" s="115">
        <v>69</v>
      </c>
      <c r="I44" s="115">
        <v>46</v>
      </c>
      <c r="J44" s="115">
        <v>55</v>
      </c>
      <c r="K44" s="115">
        <v>72</v>
      </c>
      <c r="L44" s="115">
        <v>64</v>
      </c>
      <c r="M44" s="115">
        <v>87</v>
      </c>
      <c r="N44" s="115">
        <v>91</v>
      </c>
      <c r="O44" s="115">
        <v>75</v>
      </c>
      <c r="P44" s="111">
        <f t="shared" si="217"/>
        <v>774</v>
      </c>
      <c r="Q44" s="115">
        <v>65</v>
      </c>
      <c r="R44" s="115">
        <v>58</v>
      </c>
      <c r="S44" s="115">
        <v>97</v>
      </c>
      <c r="T44" s="115">
        <v>78</v>
      </c>
      <c r="U44" s="115">
        <v>93</v>
      </c>
      <c r="V44" s="115">
        <v>61</v>
      </c>
      <c r="W44" s="115">
        <v>102</v>
      </c>
      <c r="X44" s="115">
        <v>66</v>
      </c>
      <c r="Y44" s="115">
        <v>98</v>
      </c>
      <c r="Z44" s="115">
        <v>85</v>
      </c>
      <c r="AA44" s="115">
        <v>65</v>
      </c>
      <c r="AB44" s="115">
        <v>189</v>
      </c>
      <c r="AC44" s="111">
        <f t="shared" si="218"/>
        <v>1057</v>
      </c>
      <c r="AD44" s="115">
        <v>78</v>
      </c>
      <c r="AE44" s="115">
        <v>81</v>
      </c>
      <c r="AF44" s="115">
        <v>63</v>
      </c>
      <c r="AG44" s="115">
        <v>67</v>
      </c>
      <c r="AH44" s="115">
        <v>88</v>
      </c>
      <c r="AI44" s="115">
        <v>68</v>
      </c>
      <c r="AJ44" s="115">
        <v>58</v>
      </c>
      <c r="AK44" s="115">
        <v>83</v>
      </c>
      <c r="AL44" s="115">
        <v>61</v>
      </c>
      <c r="AM44" s="115">
        <v>85</v>
      </c>
      <c r="AN44" s="115">
        <v>62</v>
      </c>
      <c r="AO44" s="115">
        <v>55</v>
      </c>
      <c r="AP44" s="112">
        <f t="shared" si="219"/>
        <v>849</v>
      </c>
      <c r="AQ44" s="115">
        <v>57</v>
      </c>
      <c r="AR44" s="115">
        <v>60</v>
      </c>
      <c r="AS44" s="115">
        <v>71</v>
      </c>
      <c r="AT44" s="115">
        <v>65</v>
      </c>
      <c r="AU44" s="115">
        <v>73</v>
      </c>
      <c r="AV44" s="115">
        <v>86</v>
      </c>
      <c r="AW44" s="115">
        <v>86</v>
      </c>
      <c r="AX44" s="115">
        <v>67</v>
      </c>
      <c r="AY44" s="115">
        <v>58</v>
      </c>
      <c r="AZ44" s="115">
        <v>82</v>
      </c>
      <c r="BA44" s="115">
        <v>56</v>
      </c>
      <c r="BB44" s="115">
        <v>59</v>
      </c>
      <c r="BC44" s="112">
        <f t="shared" si="220"/>
        <v>820</v>
      </c>
      <c r="BD44" s="115">
        <v>64</v>
      </c>
      <c r="BE44" s="115">
        <v>37</v>
      </c>
      <c r="BF44" s="115">
        <v>122</v>
      </c>
      <c r="BG44" s="115">
        <v>75</v>
      </c>
      <c r="BH44" s="115">
        <v>87</v>
      </c>
      <c r="BI44" s="115">
        <v>75</v>
      </c>
      <c r="BJ44" s="115">
        <v>82</v>
      </c>
      <c r="BK44" s="115">
        <v>90</v>
      </c>
      <c r="BL44" s="115">
        <v>61</v>
      </c>
      <c r="BM44" s="115">
        <v>76</v>
      </c>
      <c r="BN44" s="115">
        <v>73</v>
      </c>
      <c r="BO44" s="115">
        <v>79</v>
      </c>
      <c r="BP44" s="111">
        <f t="shared" si="221"/>
        <v>921</v>
      </c>
      <c r="BQ44" s="115">
        <v>94</v>
      </c>
      <c r="BR44" s="115">
        <v>68</v>
      </c>
      <c r="BS44" s="115">
        <v>77</v>
      </c>
      <c r="BT44" s="115">
        <v>82</v>
      </c>
      <c r="BU44" s="115">
        <v>64</v>
      </c>
      <c r="BV44" s="115">
        <v>95</v>
      </c>
      <c r="BW44" s="115">
        <v>77</v>
      </c>
      <c r="BX44" s="115">
        <v>88</v>
      </c>
      <c r="BY44" s="115">
        <v>56</v>
      </c>
      <c r="BZ44" s="115">
        <v>88</v>
      </c>
      <c r="CA44" s="115">
        <v>49</v>
      </c>
      <c r="CB44" s="115">
        <v>95</v>
      </c>
      <c r="CC44" s="112">
        <f t="shared" si="222"/>
        <v>933</v>
      </c>
      <c r="CD44" s="115">
        <v>74</v>
      </c>
      <c r="CE44" s="115">
        <v>53</v>
      </c>
      <c r="CF44" s="115">
        <v>98</v>
      </c>
      <c r="CG44" s="115">
        <v>83</v>
      </c>
      <c r="CH44" s="115">
        <v>75</v>
      </c>
      <c r="CI44" s="115">
        <v>104</v>
      </c>
      <c r="CJ44" s="115">
        <v>103</v>
      </c>
      <c r="CK44" s="115">
        <v>102</v>
      </c>
      <c r="CL44" s="115">
        <v>104</v>
      </c>
      <c r="CM44" s="115">
        <v>96</v>
      </c>
      <c r="CN44" s="115">
        <v>96</v>
      </c>
      <c r="CO44" s="115">
        <v>79</v>
      </c>
      <c r="CP44" s="112">
        <f t="shared" si="223"/>
        <v>1067</v>
      </c>
      <c r="CQ44" s="115">
        <v>57</v>
      </c>
      <c r="CR44" s="115">
        <v>79</v>
      </c>
      <c r="CS44" s="115">
        <v>96</v>
      </c>
      <c r="CT44" s="115">
        <v>95</v>
      </c>
      <c r="CU44" s="115">
        <v>120</v>
      </c>
      <c r="CV44" s="115">
        <v>112</v>
      </c>
      <c r="CW44" s="115">
        <v>82</v>
      </c>
      <c r="CX44" s="115">
        <v>65</v>
      </c>
      <c r="CY44" s="115">
        <v>98</v>
      </c>
      <c r="CZ44" s="115">
        <v>89</v>
      </c>
      <c r="DA44" s="115">
        <v>87</v>
      </c>
      <c r="DB44" s="115">
        <v>87</v>
      </c>
      <c r="DC44" s="112">
        <f t="shared" si="224"/>
        <v>1067</v>
      </c>
      <c r="DD44" s="115">
        <v>87</v>
      </c>
      <c r="DE44" s="115">
        <v>92</v>
      </c>
      <c r="DF44" s="115">
        <v>122</v>
      </c>
      <c r="DG44" s="115">
        <v>88</v>
      </c>
      <c r="DH44" s="115">
        <v>77</v>
      </c>
      <c r="DI44" s="115">
        <v>63</v>
      </c>
      <c r="DJ44" s="115">
        <v>85</v>
      </c>
      <c r="DK44" s="115">
        <v>97</v>
      </c>
      <c r="DL44" s="115">
        <v>83</v>
      </c>
      <c r="DM44" s="115">
        <v>78</v>
      </c>
      <c r="DN44" s="115">
        <v>86</v>
      </c>
      <c r="DO44" s="115">
        <v>82</v>
      </c>
      <c r="DP44" s="112">
        <f t="shared" si="225"/>
        <v>1040</v>
      </c>
      <c r="DQ44" s="115">
        <v>76</v>
      </c>
      <c r="DR44" s="115">
        <v>77</v>
      </c>
      <c r="DS44" s="115">
        <v>110</v>
      </c>
      <c r="DT44" s="115">
        <v>102</v>
      </c>
      <c r="DU44" s="115">
        <v>79</v>
      </c>
      <c r="DV44" s="115">
        <v>84</v>
      </c>
      <c r="DW44" s="115">
        <v>100</v>
      </c>
      <c r="DX44" s="115">
        <v>88</v>
      </c>
      <c r="DY44" s="115">
        <v>75</v>
      </c>
      <c r="DZ44" s="115">
        <v>80</v>
      </c>
      <c r="EA44" s="115">
        <v>83</v>
      </c>
      <c r="EB44" s="115">
        <v>49</v>
      </c>
      <c r="EC44" s="112">
        <f t="shared" si="226"/>
        <v>1003</v>
      </c>
      <c r="ED44" s="115">
        <v>84</v>
      </c>
      <c r="EE44" s="115">
        <v>90</v>
      </c>
      <c r="EF44" s="115">
        <v>91</v>
      </c>
      <c r="EG44" s="115">
        <v>106</v>
      </c>
      <c r="EH44" s="115">
        <v>88</v>
      </c>
      <c r="EI44" s="115">
        <v>110</v>
      </c>
      <c r="EJ44" s="115">
        <v>108</v>
      </c>
      <c r="EK44" s="115">
        <v>101</v>
      </c>
      <c r="EL44" s="115">
        <v>86</v>
      </c>
      <c r="EM44" s="115">
        <v>134</v>
      </c>
      <c r="EN44" s="115">
        <v>103</v>
      </c>
      <c r="EO44" s="115">
        <v>126</v>
      </c>
      <c r="EP44" s="112">
        <f t="shared" si="227"/>
        <v>1227</v>
      </c>
      <c r="EQ44" s="115">
        <v>111</v>
      </c>
      <c r="ER44" s="115">
        <v>118</v>
      </c>
      <c r="ES44" s="115">
        <v>128</v>
      </c>
      <c r="ET44" s="115">
        <v>87</v>
      </c>
      <c r="EU44" s="115">
        <v>72</v>
      </c>
      <c r="EV44" s="115">
        <v>121</v>
      </c>
      <c r="EW44" s="115">
        <v>134</v>
      </c>
      <c r="EX44" s="115">
        <v>100</v>
      </c>
      <c r="EY44" s="115">
        <v>77</v>
      </c>
      <c r="EZ44" s="115">
        <v>125</v>
      </c>
      <c r="FA44" s="115">
        <v>97</v>
      </c>
      <c r="FB44" s="115">
        <v>111</v>
      </c>
      <c r="FC44" s="112">
        <f t="shared" si="228"/>
        <v>1281</v>
      </c>
      <c r="FD44" s="115">
        <v>95</v>
      </c>
      <c r="FE44" s="115">
        <v>98</v>
      </c>
      <c r="FF44" s="115">
        <v>120</v>
      </c>
      <c r="FG44" s="115">
        <v>123</v>
      </c>
      <c r="FH44" s="115">
        <v>130</v>
      </c>
      <c r="FI44" s="115">
        <v>161</v>
      </c>
      <c r="FJ44" s="115">
        <v>119</v>
      </c>
      <c r="FK44" s="115">
        <v>116</v>
      </c>
      <c r="FL44" s="115">
        <v>96</v>
      </c>
      <c r="FM44" s="115">
        <v>129</v>
      </c>
      <c r="FN44" s="115">
        <v>78</v>
      </c>
      <c r="FO44" s="115">
        <v>118</v>
      </c>
      <c r="FP44" s="112">
        <f t="shared" si="229"/>
        <v>1383</v>
      </c>
      <c r="FQ44" s="115">
        <v>95</v>
      </c>
      <c r="FR44" s="115">
        <v>122</v>
      </c>
      <c r="FS44" s="115">
        <v>141</v>
      </c>
      <c r="FT44" s="115">
        <v>122</v>
      </c>
      <c r="FU44" s="115">
        <v>103</v>
      </c>
      <c r="FV44" s="115">
        <v>126</v>
      </c>
      <c r="FW44" s="115">
        <v>78</v>
      </c>
      <c r="FX44" s="115">
        <v>145</v>
      </c>
      <c r="FY44" s="115">
        <v>93</v>
      </c>
      <c r="FZ44" s="115">
        <v>129</v>
      </c>
      <c r="GA44" s="115">
        <v>145</v>
      </c>
      <c r="GB44" s="115">
        <v>151</v>
      </c>
      <c r="GC44" s="112">
        <f t="shared" si="230"/>
        <v>1450</v>
      </c>
      <c r="GD44" s="115">
        <v>112</v>
      </c>
      <c r="GE44" s="115">
        <v>92</v>
      </c>
      <c r="GF44" s="115">
        <v>77</v>
      </c>
      <c r="GG44" s="115">
        <v>171</v>
      </c>
      <c r="GH44" s="115">
        <v>114</v>
      </c>
      <c r="GI44" s="115">
        <v>136</v>
      </c>
      <c r="GJ44" s="115">
        <v>115</v>
      </c>
      <c r="GK44" s="115">
        <v>101</v>
      </c>
      <c r="GL44" s="115">
        <v>146</v>
      </c>
      <c r="GM44" s="115">
        <v>123</v>
      </c>
      <c r="GN44" s="115">
        <v>138</v>
      </c>
      <c r="GO44" s="115">
        <v>128</v>
      </c>
      <c r="GP44" s="112">
        <f t="shared" si="231"/>
        <v>1453</v>
      </c>
      <c r="GQ44" s="115">
        <v>136</v>
      </c>
      <c r="GR44" s="115">
        <v>145</v>
      </c>
      <c r="GS44" s="115">
        <v>113</v>
      </c>
      <c r="GT44" s="115">
        <v>134</v>
      </c>
      <c r="GU44" s="115">
        <v>111</v>
      </c>
      <c r="GV44" s="115">
        <v>124</v>
      </c>
      <c r="GW44" s="115">
        <v>109</v>
      </c>
      <c r="GX44" s="115">
        <v>138</v>
      </c>
      <c r="GY44" s="115">
        <v>152</v>
      </c>
      <c r="GZ44" s="115">
        <v>146</v>
      </c>
      <c r="HA44" s="115">
        <v>136</v>
      </c>
      <c r="HB44" s="115">
        <v>163</v>
      </c>
      <c r="HC44" s="112">
        <f t="shared" si="232"/>
        <v>1607</v>
      </c>
      <c r="HD44" s="115">
        <v>130</v>
      </c>
      <c r="HE44" s="115">
        <v>156</v>
      </c>
      <c r="HF44" s="115">
        <v>166</v>
      </c>
      <c r="HG44" s="115">
        <v>166</v>
      </c>
      <c r="HH44" s="115">
        <v>178</v>
      </c>
      <c r="HI44" s="115">
        <v>153</v>
      </c>
      <c r="HJ44" s="115">
        <v>169</v>
      </c>
      <c r="HK44" s="115">
        <v>159</v>
      </c>
      <c r="HL44" s="115">
        <v>143</v>
      </c>
      <c r="HM44" s="115">
        <v>172</v>
      </c>
      <c r="HN44" s="115">
        <v>161</v>
      </c>
      <c r="HO44" s="115">
        <v>162</v>
      </c>
      <c r="HP44" s="112">
        <f t="shared" si="233"/>
        <v>1915</v>
      </c>
      <c r="HQ44" s="115">
        <v>114</v>
      </c>
      <c r="HR44" s="115">
        <v>149</v>
      </c>
      <c r="HS44" s="115">
        <v>192</v>
      </c>
      <c r="HT44" s="115">
        <v>169</v>
      </c>
      <c r="HU44" s="115">
        <v>109</v>
      </c>
      <c r="HV44" s="115">
        <v>136</v>
      </c>
      <c r="HW44" s="115">
        <v>138</v>
      </c>
      <c r="HX44" s="115">
        <v>145</v>
      </c>
      <c r="HY44" s="115">
        <v>144</v>
      </c>
      <c r="HZ44" s="115">
        <v>190</v>
      </c>
      <c r="IA44" s="115">
        <v>190</v>
      </c>
      <c r="IB44" s="115">
        <v>151</v>
      </c>
      <c r="IC44" s="112">
        <f t="shared" si="234"/>
        <v>1827</v>
      </c>
      <c r="ID44" s="115">
        <v>136</v>
      </c>
      <c r="IE44" s="115">
        <v>132</v>
      </c>
      <c r="IF44" s="115">
        <v>160</v>
      </c>
      <c r="IG44" s="115">
        <v>199</v>
      </c>
      <c r="IH44" s="115">
        <v>154</v>
      </c>
      <c r="II44" s="115">
        <v>122</v>
      </c>
      <c r="IJ44" s="115">
        <v>161</v>
      </c>
      <c r="IK44" s="115">
        <v>154</v>
      </c>
      <c r="IL44" s="115">
        <v>108.5</v>
      </c>
      <c r="IM44" s="115">
        <v>195</v>
      </c>
      <c r="IN44" s="115">
        <v>182</v>
      </c>
      <c r="IO44" s="115">
        <v>132</v>
      </c>
      <c r="IP44" s="112">
        <f t="shared" si="235"/>
        <v>1835.5</v>
      </c>
      <c r="IQ44" s="115">
        <v>156</v>
      </c>
      <c r="IR44" s="115">
        <v>131</v>
      </c>
      <c r="IS44" s="115">
        <v>204</v>
      </c>
      <c r="IT44" s="115">
        <v>129</v>
      </c>
      <c r="IU44" s="115">
        <v>113</v>
      </c>
      <c r="IV44" s="115">
        <v>140</v>
      </c>
      <c r="IW44" s="115">
        <v>171</v>
      </c>
      <c r="IX44" s="115">
        <v>115</v>
      </c>
      <c r="IY44" s="115">
        <v>161</v>
      </c>
      <c r="IZ44" s="115">
        <v>240</v>
      </c>
      <c r="JA44" s="115">
        <v>188</v>
      </c>
      <c r="JB44" s="115">
        <v>181</v>
      </c>
      <c r="JC44" s="64">
        <f t="shared" si="236"/>
        <v>1929</v>
      </c>
      <c r="JD44" s="58">
        <v>123</v>
      </c>
      <c r="JE44" s="58">
        <v>176</v>
      </c>
      <c r="JF44" s="58">
        <v>165</v>
      </c>
      <c r="JG44" s="58">
        <v>150</v>
      </c>
      <c r="JH44" s="58">
        <v>155</v>
      </c>
      <c r="JI44" s="58">
        <v>106</v>
      </c>
      <c r="JJ44" s="58">
        <v>174</v>
      </c>
      <c r="JK44" s="58">
        <v>123</v>
      </c>
      <c r="JL44" s="58">
        <v>139</v>
      </c>
      <c r="JM44" s="58">
        <v>152</v>
      </c>
      <c r="JN44" s="58">
        <v>113</v>
      </c>
      <c r="JO44" s="58">
        <v>142</v>
      </c>
      <c r="JP44" s="64">
        <f t="shared" si="237"/>
        <v>1718</v>
      </c>
      <c r="JQ44" s="58">
        <v>138</v>
      </c>
      <c r="JR44" s="58">
        <v>154</v>
      </c>
      <c r="JS44" s="58">
        <v>465</v>
      </c>
      <c r="JT44" s="58">
        <v>62</v>
      </c>
      <c r="JU44" s="58">
        <v>59</v>
      </c>
      <c r="JV44" s="58">
        <v>158</v>
      </c>
      <c r="JW44" s="58">
        <v>211</v>
      </c>
      <c r="JX44" s="58">
        <v>122</v>
      </c>
      <c r="JY44" s="58">
        <v>182</v>
      </c>
      <c r="JZ44" s="58">
        <v>189</v>
      </c>
      <c r="KA44" s="58">
        <v>183</v>
      </c>
      <c r="KB44" s="58">
        <v>208</v>
      </c>
      <c r="KC44" s="64">
        <f t="shared" si="238"/>
        <v>2131</v>
      </c>
      <c r="KD44" s="58">
        <v>110</v>
      </c>
      <c r="KE44" s="58">
        <v>111</v>
      </c>
      <c r="KF44" s="58">
        <v>180</v>
      </c>
      <c r="KG44" s="58">
        <v>190</v>
      </c>
      <c r="KH44" s="58">
        <v>162</v>
      </c>
      <c r="KI44" s="58">
        <v>232</v>
      </c>
      <c r="KJ44" s="58">
        <v>155</v>
      </c>
      <c r="KK44" s="58">
        <v>166</v>
      </c>
      <c r="KL44" s="58">
        <v>199</v>
      </c>
      <c r="KM44" s="58">
        <v>198</v>
      </c>
      <c r="KN44" s="58">
        <v>202</v>
      </c>
      <c r="KO44" s="58">
        <v>255</v>
      </c>
      <c r="KP44" s="64">
        <f t="shared" si="239"/>
        <v>2160</v>
      </c>
      <c r="KQ44" s="58">
        <v>192</v>
      </c>
      <c r="KR44" s="58">
        <v>204</v>
      </c>
      <c r="KS44" s="58">
        <v>234</v>
      </c>
      <c r="KT44" s="58">
        <v>191</v>
      </c>
      <c r="KU44" s="58">
        <v>138</v>
      </c>
      <c r="KV44" s="58">
        <v>109</v>
      </c>
      <c r="KW44" s="58">
        <v>33</v>
      </c>
      <c r="KX44" s="58">
        <v>250</v>
      </c>
      <c r="KY44" s="58">
        <v>237</v>
      </c>
      <c r="KZ44" s="58">
        <v>241</v>
      </c>
      <c r="LA44" s="58">
        <v>232</v>
      </c>
      <c r="LB44" s="58">
        <v>210</v>
      </c>
      <c r="LC44" s="64">
        <f t="shared" si="240"/>
        <v>2271</v>
      </c>
      <c r="LD44" s="58">
        <v>138</v>
      </c>
      <c r="LE44" s="58">
        <v>104</v>
      </c>
      <c r="LF44" s="58">
        <v>164</v>
      </c>
      <c r="LG44" s="58">
        <v>131</v>
      </c>
      <c r="LH44" s="58">
        <v>274</v>
      </c>
      <c r="LI44" s="58">
        <v>229</v>
      </c>
      <c r="LJ44" s="58">
        <v>248</v>
      </c>
      <c r="LK44" s="58">
        <v>241</v>
      </c>
      <c r="LL44" s="58">
        <v>167</v>
      </c>
      <c r="LM44" s="58">
        <v>257</v>
      </c>
      <c r="LN44" s="58">
        <v>229</v>
      </c>
      <c r="LO44" s="58">
        <v>182</v>
      </c>
      <c r="LP44" s="64">
        <f t="shared" si="241"/>
        <v>2364</v>
      </c>
      <c r="LQ44" s="58">
        <v>168</v>
      </c>
      <c r="LR44" s="58">
        <v>109</v>
      </c>
      <c r="LS44" s="58">
        <v>173</v>
      </c>
      <c r="LT44" s="58">
        <v>184</v>
      </c>
      <c r="LU44" s="58">
        <v>229</v>
      </c>
      <c r="LV44" s="58">
        <v>176</v>
      </c>
      <c r="LW44" s="58">
        <v>198</v>
      </c>
      <c r="LX44" s="58">
        <v>184</v>
      </c>
      <c r="LY44" s="58">
        <v>180</v>
      </c>
      <c r="LZ44" s="58">
        <v>220</v>
      </c>
      <c r="MA44" s="58">
        <v>171</v>
      </c>
      <c r="MB44" s="58">
        <v>211</v>
      </c>
      <c r="MC44" s="64">
        <f t="shared" si="242"/>
        <v>2203</v>
      </c>
      <c r="MD44" s="58">
        <v>215</v>
      </c>
      <c r="ME44" s="58">
        <v>129</v>
      </c>
      <c r="MF44" s="58">
        <v>160</v>
      </c>
      <c r="MG44" s="58">
        <v>202</v>
      </c>
      <c r="MH44" s="58">
        <v>168</v>
      </c>
      <c r="MI44" s="58">
        <v>179</v>
      </c>
      <c r="MJ44" s="58">
        <v>201</v>
      </c>
      <c r="MK44" s="58"/>
      <c r="ML44" s="58"/>
      <c r="MM44" s="58"/>
      <c r="MN44" s="58"/>
      <c r="MO44" s="58"/>
      <c r="MP44" s="64">
        <f t="shared" si="243"/>
        <v>1254</v>
      </c>
    </row>
    <row r="45" spans="1:354" ht="22.5" x14ac:dyDescent="0.25">
      <c r="A45" s="184"/>
      <c r="B45" s="185"/>
      <c r="C45" s="12" t="s">
        <v>120</v>
      </c>
      <c r="D45" s="58">
        <v>25</v>
      </c>
      <c r="E45" s="58">
        <v>39</v>
      </c>
      <c r="F45" s="58">
        <v>42</v>
      </c>
      <c r="G45" s="58">
        <v>36</v>
      </c>
      <c r="H45" s="58">
        <v>37</v>
      </c>
      <c r="I45" s="58">
        <v>47</v>
      </c>
      <c r="J45" s="58">
        <v>55</v>
      </c>
      <c r="K45" s="58">
        <v>60</v>
      </c>
      <c r="L45" s="58">
        <v>52</v>
      </c>
      <c r="M45" s="58">
        <v>38</v>
      </c>
      <c r="N45" s="58">
        <v>56</v>
      </c>
      <c r="O45" s="58">
        <v>47</v>
      </c>
      <c r="P45" s="63">
        <f t="shared" si="217"/>
        <v>534</v>
      </c>
      <c r="Q45" s="58">
        <v>33</v>
      </c>
      <c r="R45" s="58">
        <v>58</v>
      </c>
      <c r="S45" s="58">
        <v>41</v>
      </c>
      <c r="T45" s="58">
        <v>37</v>
      </c>
      <c r="U45" s="58">
        <v>43</v>
      </c>
      <c r="V45" s="58">
        <v>52</v>
      </c>
      <c r="W45" s="58">
        <v>68</v>
      </c>
      <c r="X45" s="58">
        <v>64</v>
      </c>
      <c r="Y45" s="58">
        <v>37</v>
      </c>
      <c r="Z45" s="58">
        <v>63</v>
      </c>
      <c r="AA45" s="58">
        <v>61</v>
      </c>
      <c r="AB45" s="58">
        <v>35</v>
      </c>
      <c r="AC45" s="63">
        <f t="shared" si="218"/>
        <v>592</v>
      </c>
      <c r="AD45" s="58">
        <v>65</v>
      </c>
      <c r="AE45" s="58">
        <v>46</v>
      </c>
      <c r="AF45" s="58">
        <v>59</v>
      </c>
      <c r="AG45" s="58">
        <v>59</v>
      </c>
      <c r="AH45" s="58">
        <v>49</v>
      </c>
      <c r="AI45" s="58">
        <v>59</v>
      </c>
      <c r="AJ45" s="58">
        <v>62</v>
      </c>
      <c r="AK45" s="58">
        <v>74</v>
      </c>
      <c r="AL45" s="58">
        <v>64</v>
      </c>
      <c r="AM45" s="58">
        <v>82</v>
      </c>
      <c r="AN45" s="58">
        <v>59</v>
      </c>
      <c r="AO45" s="58">
        <v>45</v>
      </c>
      <c r="AP45" s="64">
        <f t="shared" si="219"/>
        <v>723</v>
      </c>
      <c r="AQ45" s="58">
        <v>54</v>
      </c>
      <c r="AR45" s="58">
        <v>56</v>
      </c>
      <c r="AS45" s="58">
        <v>47</v>
      </c>
      <c r="AT45" s="58">
        <v>60</v>
      </c>
      <c r="AU45" s="58">
        <v>43</v>
      </c>
      <c r="AV45" s="58">
        <v>45</v>
      </c>
      <c r="AW45" s="58">
        <v>59</v>
      </c>
      <c r="AX45" s="58">
        <v>53</v>
      </c>
      <c r="AY45" s="58">
        <v>62</v>
      </c>
      <c r="AZ45" s="58">
        <v>79</v>
      </c>
      <c r="BA45" s="58">
        <v>32</v>
      </c>
      <c r="BB45" s="58">
        <v>36</v>
      </c>
      <c r="BC45" s="64">
        <f t="shared" si="220"/>
        <v>626</v>
      </c>
      <c r="BD45" s="58">
        <v>57</v>
      </c>
      <c r="BE45" s="58">
        <v>47</v>
      </c>
      <c r="BF45" s="58">
        <v>72</v>
      </c>
      <c r="BG45" s="58">
        <v>59</v>
      </c>
      <c r="BH45" s="58">
        <v>54</v>
      </c>
      <c r="BI45" s="58">
        <v>58</v>
      </c>
      <c r="BJ45" s="58">
        <v>75</v>
      </c>
      <c r="BK45" s="58">
        <v>78</v>
      </c>
      <c r="BL45" s="58">
        <v>64</v>
      </c>
      <c r="BM45" s="58">
        <v>75</v>
      </c>
      <c r="BN45" s="58">
        <v>41</v>
      </c>
      <c r="BO45" s="58">
        <v>48</v>
      </c>
      <c r="BP45" s="63">
        <f t="shared" si="221"/>
        <v>728</v>
      </c>
      <c r="BQ45" s="58">
        <v>55</v>
      </c>
      <c r="BR45" s="58">
        <v>38</v>
      </c>
      <c r="BS45" s="58">
        <v>70</v>
      </c>
      <c r="BT45" s="58">
        <v>59</v>
      </c>
      <c r="BU45" s="58">
        <v>44</v>
      </c>
      <c r="BV45" s="58">
        <v>47</v>
      </c>
      <c r="BW45" s="58">
        <v>56</v>
      </c>
      <c r="BX45" s="58">
        <v>46</v>
      </c>
      <c r="BY45" s="58">
        <v>60</v>
      </c>
      <c r="BZ45" s="58">
        <v>62</v>
      </c>
      <c r="CA45" s="58">
        <v>86</v>
      </c>
      <c r="CB45" s="58">
        <v>76</v>
      </c>
      <c r="CC45" s="64">
        <f t="shared" si="222"/>
        <v>699</v>
      </c>
      <c r="CD45" s="58">
        <v>52</v>
      </c>
      <c r="CE45" s="58">
        <v>44</v>
      </c>
      <c r="CF45" s="58">
        <v>63</v>
      </c>
      <c r="CG45" s="58">
        <v>49</v>
      </c>
      <c r="CH45" s="58">
        <v>56</v>
      </c>
      <c r="CI45" s="58">
        <v>65</v>
      </c>
      <c r="CJ45" s="58">
        <v>80</v>
      </c>
      <c r="CK45" s="58">
        <v>63</v>
      </c>
      <c r="CL45" s="58">
        <v>73</v>
      </c>
      <c r="CM45" s="58">
        <v>80</v>
      </c>
      <c r="CN45" s="58">
        <v>68</v>
      </c>
      <c r="CO45" s="58">
        <v>82</v>
      </c>
      <c r="CP45" s="64">
        <f t="shared" si="223"/>
        <v>775</v>
      </c>
      <c r="CQ45" s="58">
        <v>44</v>
      </c>
      <c r="CR45" s="58">
        <v>53</v>
      </c>
      <c r="CS45" s="58">
        <v>72</v>
      </c>
      <c r="CT45" s="58">
        <v>64</v>
      </c>
      <c r="CU45" s="58">
        <v>71</v>
      </c>
      <c r="CV45" s="58">
        <v>56</v>
      </c>
      <c r="CW45" s="58">
        <v>41</v>
      </c>
      <c r="CX45" s="58">
        <v>21</v>
      </c>
      <c r="CY45" s="58">
        <v>63</v>
      </c>
      <c r="CZ45" s="58">
        <v>56</v>
      </c>
      <c r="DA45" s="58">
        <v>85</v>
      </c>
      <c r="DB45" s="58">
        <v>64</v>
      </c>
      <c r="DC45" s="64">
        <f t="shared" si="224"/>
        <v>690</v>
      </c>
      <c r="DD45" s="58">
        <v>57</v>
      </c>
      <c r="DE45" s="58">
        <v>62</v>
      </c>
      <c r="DF45" s="58">
        <v>98</v>
      </c>
      <c r="DG45" s="58">
        <v>62</v>
      </c>
      <c r="DH45" s="58">
        <v>55</v>
      </c>
      <c r="DI45" s="58">
        <v>62</v>
      </c>
      <c r="DJ45" s="58">
        <v>91</v>
      </c>
      <c r="DK45" s="58">
        <v>67</v>
      </c>
      <c r="DL45" s="58">
        <v>50</v>
      </c>
      <c r="DM45" s="58">
        <v>75</v>
      </c>
      <c r="DN45" s="58">
        <v>87</v>
      </c>
      <c r="DO45" s="58">
        <v>65</v>
      </c>
      <c r="DP45" s="64">
        <f t="shared" si="225"/>
        <v>831</v>
      </c>
      <c r="DQ45" s="58">
        <v>73</v>
      </c>
      <c r="DR45" s="58">
        <v>59</v>
      </c>
      <c r="DS45" s="58">
        <v>71</v>
      </c>
      <c r="DT45" s="58">
        <v>67</v>
      </c>
      <c r="DU45" s="58">
        <v>59</v>
      </c>
      <c r="DV45" s="58">
        <v>55</v>
      </c>
      <c r="DW45" s="58">
        <v>80</v>
      </c>
      <c r="DX45" s="58">
        <v>64</v>
      </c>
      <c r="DY45" s="58">
        <v>75</v>
      </c>
      <c r="DZ45" s="58">
        <v>61</v>
      </c>
      <c r="EA45" s="58">
        <v>68</v>
      </c>
      <c r="EB45" s="58">
        <v>59</v>
      </c>
      <c r="EC45" s="64">
        <f t="shared" si="226"/>
        <v>791</v>
      </c>
      <c r="ED45" s="58">
        <v>45</v>
      </c>
      <c r="EE45" s="58">
        <v>76</v>
      </c>
      <c r="EF45" s="58">
        <v>76</v>
      </c>
      <c r="EG45" s="58">
        <v>78</v>
      </c>
      <c r="EH45" s="58">
        <v>65</v>
      </c>
      <c r="EI45" s="58">
        <v>58</v>
      </c>
      <c r="EJ45" s="58">
        <v>128</v>
      </c>
      <c r="EK45" s="58">
        <v>104</v>
      </c>
      <c r="EL45" s="58">
        <v>76</v>
      </c>
      <c r="EM45" s="58">
        <v>117</v>
      </c>
      <c r="EN45" s="58">
        <v>61</v>
      </c>
      <c r="EO45" s="58">
        <v>72</v>
      </c>
      <c r="EP45" s="64">
        <f t="shared" si="227"/>
        <v>956</v>
      </c>
      <c r="EQ45" s="58">
        <v>56</v>
      </c>
      <c r="ER45" s="58">
        <v>80</v>
      </c>
      <c r="ES45" s="58">
        <v>104</v>
      </c>
      <c r="ET45" s="58">
        <v>60</v>
      </c>
      <c r="EU45" s="58">
        <v>56</v>
      </c>
      <c r="EV45" s="58">
        <v>94</v>
      </c>
      <c r="EW45" s="58">
        <v>75</v>
      </c>
      <c r="EX45" s="58">
        <v>100</v>
      </c>
      <c r="EY45" s="58">
        <v>69</v>
      </c>
      <c r="EZ45" s="58">
        <v>67</v>
      </c>
      <c r="FA45" s="58">
        <v>72</v>
      </c>
      <c r="FB45" s="58">
        <v>84</v>
      </c>
      <c r="FC45" s="64">
        <f t="shared" si="228"/>
        <v>917</v>
      </c>
      <c r="FD45" s="58">
        <v>64</v>
      </c>
      <c r="FE45" s="58">
        <v>52</v>
      </c>
      <c r="FF45" s="58">
        <v>105</v>
      </c>
      <c r="FG45" s="58">
        <v>85</v>
      </c>
      <c r="FH45" s="58">
        <v>73</v>
      </c>
      <c r="FI45" s="58">
        <v>98</v>
      </c>
      <c r="FJ45" s="58">
        <v>81</v>
      </c>
      <c r="FK45" s="58">
        <v>61</v>
      </c>
      <c r="FL45" s="58">
        <v>73</v>
      </c>
      <c r="FM45" s="58">
        <v>92</v>
      </c>
      <c r="FN45" s="58">
        <v>53</v>
      </c>
      <c r="FO45" s="58">
        <v>77</v>
      </c>
      <c r="FP45" s="64">
        <f t="shared" si="229"/>
        <v>914</v>
      </c>
      <c r="FQ45" s="58">
        <v>78</v>
      </c>
      <c r="FR45" s="58">
        <v>89</v>
      </c>
      <c r="FS45" s="58">
        <v>98</v>
      </c>
      <c r="FT45" s="58">
        <v>81</v>
      </c>
      <c r="FU45" s="58">
        <v>76</v>
      </c>
      <c r="FV45" s="58">
        <v>78</v>
      </c>
      <c r="FW45" s="58">
        <v>125</v>
      </c>
      <c r="FX45" s="58">
        <v>81</v>
      </c>
      <c r="FY45" s="58">
        <v>90</v>
      </c>
      <c r="FZ45" s="58">
        <v>87</v>
      </c>
      <c r="GA45" s="58">
        <v>76</v>
      </c>
      <c r="GB45" s="58">
        <v>63</v>
      </c>
      <c r="GC45" s="64">
        <f t="shared" si="230"/>
        <v>1022</v>
      </c>
      <c r="GD45" s="58">
        <v>82</v>
      </c>
      <c r="GE45" s="58">
        <v>50</v>
      </c>
      <c r="GF45" s="58">
        <v>61</v>
      </c>
      <c r="GG45" s="58">
        <v>109</v>
      </c>
      <c r="GH45" s="58">
        <v>77</v>
      </c>
      <c r="GI45" s="58">
        <v>81</v>
      </c>
      <c r="GJ45" s="58">
        <v>76</v>
      </c>
      <c r="GK45" s="58">
        <v>77</v>
      </c>
      <c r="GL45" s="58">
        <v>93</v>
      </c>
      <c r="GM45" s="58">
        <v>82</v>
      </c>
      <c r="GN45" s="58">
        <v>64</v>
      </c>
      <c r="GO45" s="58">
        <v>96</v>
      </c>
      <c r="GP45" s="64">
        <f t="shared" si="231"/>
        <v>948</v>
      </c>
      <c r="GQ45" s="58">
        <v>60</v>
      </c>
      <c r="GR45" s="58">
        <v>66</v>
      </c>
      <c r="GS45" s="58">
        <v>107</v>
      </c>
      <c r="GT45" s="58">
        <v>64</v>
      </c>
      <c r="GU45" s="58">
        <v>108</v>
      </c>
      <c r="GV45" s="58">
        <v>89</v>
      </c>
      <c r="GW45" s="58">
        <v>83</v>
      </c>
      <c r="GX45" s="58">
        <v>74</v>
      </c>
      <c r="GY45" s="58">
        <v>102</v>
      </c>
      <c r="GZ45" s="58">
        <v>116</v>
      </c>
      <c r="HA45" s="58">
        <v>79</v>
      </c>
      <c r="HB45" s="58">
        <v>101</v>
      </c>
      <c r="HC45" s="64">
        <f t="shared" si="232"/>
        <v>1049</v>
      </c>
      <c r="HD45" s="58">
        <v>78</v>
      </c>
      <c r="HE45" s="58">
        <v>86</v>
      </c>
      <c r="HF45" s="58">
        <v>99</v>
      </c>
      <c r="HG45" s="58">
        <v>108</v>
      </c>
      <c r="HH45" s="58">
        <v>89</v>
      </c>
      <c r="HI45" s="58">
        <v>92</v>
      </c>
      <c r="HJ45" s="58">
        <v>86</v>
      </c>
      <c r="HK45" s="58">
        <v>90</v>
      </c>
      <c r="HL45" s="58">
        <v>95</v>
      </c>
      <c r="HM45" s="58">
        <v>99</v>
      </c>
      <c r="HN45" s="58">
        <v>97</v>
      </c>
      <c r="HO45" s="58">
        <v>75</v>
      </c>
      <c r="HP45" s="64">
        <f t="shared" si="233"/>
        <v>1094</v>
      </c>
      <c r="HQ45" s="58">
        <v>64</v>
      </c>
      <c r="HR45" s="58">
        <v>162</v>
      </c>
      <c r="HS45" s="58">
        <v>99</v>
      </c>
      <c r="HT45" s="58">
        <v>83</v>
      </c>
      <c r="HU45" s="58">
        <v>75</v>
      </c>
      <c r="HV45" s="58">
        <v>119</v>
      </c>
      <c r="HW45" s="58">
        <v>84</v>
      </c>
      <c r="HX45" s="58">
        <v>105</v>
      </c>
      <c r="HY45" s="58">
        <v>107</v>
      </c>
      <c r="HZ45" s="58">
        <v>108</v>
      </c>
      <c r="IA45" s="58">
        <v>130</v>
      </c>
      <c r="IB45" s="58">
        <v>92</v>
      </c>
      <c r="IC45" s="64">
        <f t="shared" si="234"/>
        <v>1228</v>
      </c>
      <c r="ID45" s="58">
        <v>89</v>
      </c>
      <c r="IE45" s="58">
        <v>69</v>
      </c>
      <c r="IF45" s="58">
        <v>135</v>
      </c>
      <c r="IG45" s="58">
        <v>97</v>
      </c>
      <c r="IH45" s="58">
        <v>114</v>
      </c>
      <c r="II45" s="58">
        <v>98</v>
      </c>
      <c r="IJ45" s="58">
        <v>85</v>
      </c>
      <c r="IK45" s="58">
        <v>108</v>
      </c>
      <c r="IL45" s="58">
        <v>60</v>
      </c>
      <c r="IM45" s="58">
        <v>133</v>
      </c>
      <c r="IN45" s="58">
        <v>144</v>
      </c>
      <c r="IO45" s="58">
        <v>99</v>
      </c>
      <c r="IP45" s="64">
        <f t="shared" si="235"/>
        <v>1231</v>
      </c>
      <c r="IQ45" s="58">
        <v>103</v>
      </c>
      <c r="IR45" s="58">
        <v>101</v>
      </c>
      <c r="IS45" s="58">
        <v>143</v>
      </c>
      <c r="IT45" s="58">
        <v>101</v>
      </c>
      <c r="IU45" s="58">
        <v>108</v>
      </c>
      <c r="IV45" s="58">
        <v>90</v>
      </c>
      <c r="IW45" s="58">
        <v>110</v>
      </c>
      <c r="IX45" s="58">
        <v>95</v>
      </c>
      <c r="IY45" s="58">
        <v>100</v>
      </c>
      <c r="IZ45" s="58">
        <v>124</v>
      </c>
      <c r="JA45" s="58">
        <v>82</v>
      </c>
      <c r="JB45" s="58">
        <v>180</v>
      </c>
      <c r="JC45" s="64">
        <f t="shared" si="236"/>
        <v>1337</v>
      </c>
      <c r="JD45" s="23">
        <v>115</v>
      </c>
      <c r="JE45" s="23">
        <v>93</v>
      </c>
      <c r="JF45" s="23">
        <v>100</v>
      </c>
      <c r="JG45" s="23">
        <v>82</v>
      </c>
      <c r="JH45" s="23">
        <v>97</v>
      </c>
      <c r="JI45" s="23">
        <v>88</v>
      </c>
      <c r="JJ45" s="23">
        <v>113</v>
      </c>
      <c r="JK45" s="23">
        <v>109</v>
      </c>
      <c r="JL45" s="23">
        <v>115</v>
      </c>
      <c r="JM45" s="23">
        <v>96</v>
      </c>
      <c r="JN45" s="23">
        <v>82</v>
      </c>
      <c r="JO45" s="23">
        <v>93</v>
      </c>
      <c r="JP45" s="64">
        <f t="shared" si="237"/>
        <v>1183</v>
      </c>
      <c r="JQ45" s="23">
        <v>96</v>
      </c>
      <c r="JR45" s="23">
        <v>112</v>
      </c>
      <c r="JS45" s="23">
        <v>48</v>
      </c>
      <c r="JT45" s="23">
        <v>15</v>
      </c>
      <c r="JU45" s="23">
        <v>18</v>
      </c>
      <c r="JV45" s="23">
        <v>109</v>
      </c>
      <c r="JW45" s="23">
        <v>114</v>
      </c>
      <c r="JX45" s="23">
        <v>90</v>
      </c>
      <c r="JY45" s="23">
        <v>104</v>
      </c>
      <c r="JZ45" s="23">
        <v>118</v>
      </c>
      <c r="KA45" s="23">
        <v>114</v>
      </c>
      <c r="KB45" s="23">
        <v>100</v>
      </c>
      <c r="KC45" s="64">
        <f t="shared" si="238"/>
        <v>1038</v>
      </c>
      <c r="KD45" s="23">
        <v>65</v>
      </c>
      <c r="KE45" s="23">
        <v>47</v>
      </c>
      <c r="KF45" s="23">
        <v>118</v>
      </c>
      <c r="KG45" s="23">
        <v>128</v>
      </c>
      <c r="KH45" s="23">
        <v>69</v>
      </c>
      <c r="KI45" s="23">
        <v>107</v>
      </c>
      <c r="KJ45" s="23">
        <v>79</v>
      </c>
      <c r="KK45" s="23">
        <v>77</v>
      </c>
      <c r="KL45" s="23">
        <v>91</v>
      </c>
      <c r="KM45" s="23">
        <v>100</v>
      </c>
      <c r="KN45" s="23">
        <v>115</v>
      </c>
      <c r="KO45" s="23">
        <v>170</v>
      </c>
      <c r="KP45" s="64">
        <f t="shared" si="239"/>
        <v>1166</v>
      </c>
      <c r="KQ45" s="23">
        <v>87</v>
      </c>
      <c r="KR45" s="23">
        <v>91</v>
      </c>
      <c r="KS45" s="23">
        <v>127</v>
      </c>
      <c r="KT45" s="23">
        <v>92</v>
      </c>
      <c r="KU45" s="23">
        <v>80</v>
      </c>
      <c r="KV45" s="23">
        <v>44</v>
      </c>
      <c r="KW45" s="23">
        <v>25</v>
      </c>
      <c r="KX45" s="23">
        <v>157</v>
      </c>
      <c r="KY45" s="23">
        <v>124</v>
      </c>
      <c r="KZ45" s="23">
        <v>117</v>
      </c>
      <c r="LA45" s="23">
        <v>141</v>
      </c>
      <c r="LB45" s="23">
        <v>163</v>
      </c>
      <c r="LC45" s="64">
        <f t="shared" si="240"/>
        <v>1248</v>
      </c>
      <c r="LD45" s="23">
        <v>102</v>
      </c>
      <c r="LE45" s="23">
        <v>55</v>
      </c>
      <c r="LF45" s="23">
        <v>108</v>
      </c>
      <c r="LG45" s="23">
        <v>81</v>
      </c>
      <c r="LH45" s="23">
        <v>138</v>
      </c>
      <c r="LI45" s="23">
        <v>92</v>
      </c>
      <c r="LJ45" s="23">
        <v>100</v>
      </c>
      <c r="LK45" s="23">
        <v>120</v>
      </c>
      <c r="LL45" s="23">
        <v>87</v>
      </c>
      <c r="LM45" s="23">
        <v>124</v>
      </c>
      <c r="LN45" s="23">
        <v>106</v>
      </c>
      <c r="LO45" s="23">
        <v>104</v>
      </c>
      <c r="LP45" s="64">
        <f t="shared" si="241"/>
        <v>1217</v>
      </c>
      <c r="LQ45" s="23">
        <v>100</v>
      </c>
      <c r="LR45" s="23">
        <v>48</v>
      </c>
      <c r="LS45" s="23">
        <v>93</v>
      </c>
      <c r="LT45" s="23">
        <v>72</v>
      </c>
      <c r="LU45" s="23">
        <v>101</v>
      </c>
      <c r="LV45" s="23">
        <v>100</v>
      </c>
      <c r="LW45" s="23">
        <v>120</v>
      </c>
      <c r="LX45" s="23">
        <v>119</v>
      </c>
      <c r="LY45" s="23">
        <v>77</v>
      </c>
      <c r="LZ45" s="23">
        <v>19</v>
      </c>
      <c r="MA45" s="23">
        <v>33</v>
      </c>
      <c r="MB45" s="23">
        <v>77</v>
      </c>
      <c r="MC45" s="64">
        <f t="shared" si="242"/>
        <v>959</v>
      </c>
      <c r="MD45" s="23">
        <v>114</v>
      </c>
      <c r="ME45" s="23">
        <v>101</v>
      </c>
      <c r="MF45" s="23">
        <v>73</v>
      </c>
      <c r="MG45" s="23">
        <v>88</v>
      </c>
      <c r="MH45" s="23">
        <v>94</v>
      </c>
      <c r="MI45" s="23">
        <v>122</v>
      </c>
      <c r="MJ45" s="23">
        <v>107</v>
      </c>
      <c r="MK45" s="23"/>
      <c r="ML45" s="23"/>
      <c r="MM45" s="23"/>
      <c r="MN45" s="23"/>
      <c r="MO45" s="23"/>
      <c r="MP45" s="64">
        <f t="shared" si="243"/>
        <v>699</v>
      </c>
    </row>
    <row r="46" spans="1:354" ht="22.5" x14ac:dyDescent="0.25">
      <c r="A46" s="184"/>
      <c r="B46" s="185"/>
      <c r="C46" s="12" t="s">
        <v>121</v>
      </c>
      <c r="D46" s="58">
        <v>59</v>
      </c>
      <c r="E46" s="58">
        <v>53</v>
      </c>
      <c r="F46" s="58">
        <v>67</v>
      </c>
      <c r="G46" s="58">
        <v>40</v>
      </c>
      <c r="H46" s="58">
        <v>57</v>
      </c>
      <c r="I46" s="58">
        <v>47</v>
      </c>
      <c r="J46" s="58">
        <v>63</v>
      </c>
      <c r="K46" s="58">
        <v>67</v>
      </c>
      <c r="L46" s="58">
        <v>51</v>
      </c>
      <c r="M46" s="58">
        <v>62</v>
      </c>
      <c r="N46" s="58">
        <v>65</v>
      </c>
      <c r="O46" s="58">
        <v>50</v>
      </c>
      <c r="P46" s="63">
        <f t="shared" si="217"/>
        <v>681</v>
      </c>
      <c r="Q46" s="58">
        <v>39</v>
      </c>
      <c r="R46" s="58">
        <v>55</v>
      </c>
      <c r="S46" s="58">
        <v>44</v>
      </c>
      <c r="T46" s="58">
        <v>51</v>
      </c>
      <c r="U46" s="58">
        <v>58</v>
      </c>
      <c r="V46" s="58">
        <v>50</v>
      </c>
      <c r="W46" s="58">
        <v>84</v>
      </c>
      <c r="X46" s="58">
        <v>91</v>
      </c>
      <c r="Y46" s="58">
        <v>67</v>
      </c>
      <c r="Z46" s="58">
        <v>73</v>
      </c>
      <c r="AA46" s="58">
        <v>66</v>
      </c>
      <c r="AB46" s="58">
        <v>37</v>
      </c>
      <c r="AC46" s="63">
        <f t="shared" si="218"/>
        <v>715</v>
      </c>
      <c r="AD46" s="58">
        <v>77</v>
      </c>
      <c r="AE46" s="58">
        <v>67</v>
      </c>
      <c r="AF46" s="58">
        <v>75</v>
      </c>
      <c r="AG46" s="58">
        <v>62</v>
      </c>
      <c r="AH46" s="58">
        <v>97</v>
      </c>
      <c r="AI46" s="58">
        <v>75</v>
      </c>
      <c r="AJ46" s="58">
        <v>86</v>
      </c>
      <c r="AK46" s="58">
        <v>74</v>
      </c>
      <c r="AL46" s="58">
        <v>90</v>
      </c>
      <c r="AM46" s="58">
        <v>80</v>
      </c>
      <c r="AN46" s="58">
        <v>68</v>
      </c>
      <c r="AO46" s="58">
        <v>38</v>
      </c>
      <c r="AP46" s="64">
        <f t="shared" si="219"/>
        <v>889</v>
      </c>
      <c r="AQ46" s="58">
        <v>72</v>
      </c>
      <c r="AR46" s="58">
        <v>70</v>
      </c>
      <c r="AS46" s="58">
        <v>62</v>
      </c>
      <c r="AT46" s="58">
        <v>69</v>
      </c>
      <c r="AU46" s="58">
        <v>73</v>
      </c>
      <c r="AV46" s="58">
        <v>64</v>
      </c>
      <c r="AW46" s="58">
        <v>78</v>
      </c>
      <c r="AX46" s="58">
        <v>66</v>
      </c>
      <c r="AY46" s="58">
        <v>80</v>
      </c>
      <c r="AZ46" s="58">
        <v>91</v>
      </c>
      <c r="BA46" s="58">
        <v>64</v>
      </c>
      <c r="BB46" s="58">
        <v>58</v>
      </c>
      <c r="BC46" s="64">
        <f t="shared" si="220"/>
        <v>847</v>
      </c>
      <c r="BD46" s="58">
        <v>79</v>
      </c>
      <c r="BE46" s="58">
        <v>45</v>
      </c>
      <c r="BF46" s="58">
        <v>67</v>
      </c>
      <c r="BG46" s="58">
        <v>88</v>
      </c>
      <c r="BH46" s="58">
        <v>80</v>
      </c>
      <c r="BI46" s="58">
        <v>88</v>
      </c>
      <c r="BJ46" s="58">
        <v>76</v>
      </c>
      <c r="BK46" s="58">
        <v>81</v>
      </c>
      <c r="BL46" s="58">
        <v>81</v>
      </c>
      <c r="BM46" s="58">
        <v>89</v>
      </c>
      <c r="BN46" s="58">
        <v>47</v>
      </c>
      <c r="BO46" s="58">
        <v>75</v>
      </c>
      <c r="BP46" s="63">
        <f t="shared" si="221"/>
        <v>896</v>
      </c>
      <c r="BQ46" s="58">
        <v>76</v>
      </c>
      <c r="BR46" s="58">
        <v>54</v>
      </c>
      <c r="BS46" s="58">
        <v>81</v>
      </c>
      <c r="BT46" s="58">
        <v>70</v>
      </c>
      <c r="BU46" s="58">
        <v>58</v>
      </c>
      <c r="BV46" s="58">
        <v>76</v>
      </c>
      <c r="BW46" s="58">
        <v>84</v>
      </c>
      <c r="BX46" s="58">
        <v>72</v>
      </c>
      <c r="BY46" s="58">
        <v>91</v>
      </c>
      <c r="BZ46" s="58">
        <v>83</v>
      </c>
      <c r="CA46" s="58">
        <v>53</v>
      </c>
      <c r="CB46" s="58">
        <v>76</v>
      </c>
      <c r="CC46" s="64">
        <f t="shared" si="222"/>
        <v>874</v>
      </c>
      <c r="CD46" s="58">
        <v>69</v>
      </c>
      <c r="CE46" s="58">
        <v>40</v>
      </c>
      <c r="CF46" s="58">
        <v>95</v>
      </c>
      <c r="CG46" s="58">
        <v>66</v>
      </c>
      <c r="CH46" s="58">
        <v>56</v>
      </c>
      <c r="CI46" s="58">
        <v>88</v>
      </c>
      <c r="CJ46" s="58">
        <v>96</v>
      </c>
      <c r="CK46" s="58">
        <v>78</v>
      </c>
      <c r="CL46" s="58">
        <v>91</v>
      </c>
      <c r="CM46" s="58">
        <v>73</v>
      </c>
      <c r="CN46" s="58">
        <v>55</v>
      </c>
      <c r="CO46" s="58">
        <v>79</v>
      </c>
      <c r="CP46" s="64">
        <f t="shared" si="223"/>
        <v>886</v>
      </c>
      <c r="CQ46" s="58">
        <v>55</v>
      </c>
      <c r="CR46" s="58">
        <v>73</v>
      </c>
      <c r="CS46" s="58">
        <v>94</v>
      </c>
      <c r="CT46" s="58">
        <v>76</v>
      </c>
      <c r="CU46" s="58">
        <v>94</v>
      </c>
      <c r="CV46" s="58">
        <v>100</v>
      </c>
      <c r="CW46" s="58">
        <v>23</v>
      </c>
      <c r="CX46" s="58">
        <v>15</v>
      </c>
      <c r="CY46" s="58">
        <v>70</v>
      </c>
      <c r="CZ46" s="58">
        <v>54</v>
      </c>
      <c r="DA46" s="58">
        <v>65</v>
      </c>
      <c r="DB46" s="58">
        <v>67</v>
      </c>
      <c r="DC46" s="64">
        <f t="shared" si="224"/>
        <v>786</v>
      </c>
      <c r="DD46" s="58">
        <v>59</v>
      </c>
      <c r="DE46" s="58">
        <v>52</v>
      </c>
      <c r="DF46" s="58">
        <v>79</v>
      </c>
      <c r="DG46" s="58">
        <v>68</v>
      </c>
      <c r="DH46" s="58">
        <v>83</v>
      </c>
      <c r="DI46" s="58">
        <v>93</v>
      </c>
      <c r="DJ46" s="58">
        <v>96</v>
      </c>
      <c r="DK46" s="58">
        <v>87</v>
      </c>
      <c r="DL46" s="58">
        <v>75</v>
      </c>
      <c r="DM46" s="58">
        <v>84</v>
      </c>
      <c r="DN46" s="58">
        <v>77</v>
      </c>
      <c r="DO46" s="58">
        <v>73</v>
      </c>
      <c r="DP46" s="64">
        <f t="shared" si="225"/>
        <v>926</v>
      </c>
      <c r="DQ46" s="58">
        <v>59</v>
      </c>
      <c r="DR46" s="58">
        <v>70</v>
      </c>
      <c r="DS46" s="58">
        <v>87</v>
      </c>
      <c r="DT46" s="58">
        <v>79</v>
      </c>
      <c r="DU46" s="58">
        <v>75</v>
      </c>
      <c r="DV46" s="58">
        <v>109</v>
      </c>
      <c r="DW46" s="58">
        <v>91</v>
      </c>
      <c r="DX46" s="58">
        <v>92</v>
      </c>
      <c r="DY46" s="58">
        <v>77</v>
      </c>
      <c r="DZ46" s="58">
        <v>70</v>
      </c>
      <c r="EA46" s="58">
        <v>88</v>
      </c>
      <c r="EB46" s="58">
        <v>69</v>
      </c>
      <c r="EC46" s="64">
        <f t="shared" si="226"/>
        <v>966</v>
      </c>
      <c r="ED46" s="58">
        <v>78</v>
      </c>
      <c r="EE46" s="58">
        <v>80</v>
      </c>
      <c r="EF46" s="58">
        <v>109</v>
      </c>
      <c r="EG46" s="58">
        <v>92</v>
      </c>
      <c r="EH46" s="58">
        <v>101</v>
      </c>
      <c r="EI46" s="58">
        <v>76</v>
      </c>
      <c r="EJ46" s="58">
        <v>97</v>
      </c>
      <c r="EK46" s="58">
        <v>96</v>
      </c>
      <c r="EL46" s="58">
        <v>66</v>
      </c>
      <c r="EM46" s="58">
        <v>103</v>
      </c>
      <c r="EN46" s="58">
        <v>106</v>
      </c>
      <c r="EO46" s="58">
        <v>76</v>
      </c>
      <c r="EP46" s="64">
        <f t="shared" si="227"/>
        <v>1080</v>
      </c>
      <c r="EQ46" s="58">
        <v>68</v>
      </c>
      <c r="ER46" s="58">
        <v>77</v>
      </c>
      <c r="ES46" s="58">
        <v>94</v>
      </c>
      <c r="ET46" s="58">
        <v>108</v>
      </c>
      <c r="EU46" s="58">
        <v>61</v>
      </c>
      <c r="EV46" s="58">
        <v>93</v>
      </c>
      <c r="EW46" s="58">
        <v>77</v>
      </c>
      <c r="EX46" s="58">
        <v>94</v>
      </c>
      <c r="EY46" s="58">
        <v>92</v>
      </c>
      <c r="EZ46" s="58">
        <v>103</v>
      </c>
      <c r="FA46" s="58">
        <v>76</v>
      </c>
      <c r="FB46" s="58">
        <v>61</v>
      </c>
      <c r="FC46" s="64">
        <f t="shared" si="228"/>
        <v>1004</v>
      </c>
      <c r="FD46" s="58">
        <v>93</v>
      </c>
      <c r="FE46" s="58">
        <v>107</v>
      </c>
      <c r="FF46" s="58">
        <v>112</v>
      </c>
      <c r="FG46" s="58">
        <v>96</v>
      </c>
      <c r="FH46" s="58">
        <v>110</v>
      </c>
      <c r="FI46" s="58">
        <v>133</v>
      </c>
      <c r="FJ46" s="58">
        <v>98</v>
      </c>
      <c r="FK46" s="58">
        <v>80</v>
      </c>
      <c r="FL46" s="58">
        <v>95</v>
      </c>
      <c r="FM46" s="58">
        <v>110</v>
      </c>
      <c r="FN46" s="58">
        <v>70</v>
      </c>
      <c r="FO46" s="58">
        <v>88</v>
      </c>
      <c r="FP46" s="64">
        <f t="shared" si="229"/>
        <v>1192</v>
      </c>
      <c r="FQ46" s="58">
        <v>80</v>
      </c>
      <c r="FR46" s="58">
        <v>96</v>
      </c>
      <c r="FS46" s="58">
        <v>108</v>
      </c>
      <c r="FT46" s="58">
        <v>86</v>
      </c>
      <c r="FU46" s="58">
        <v>81</v>
      </c>
      <c r="FV46" s="58">
        <v>87</v>
      </c>
      <c r="FW46" s="58">
        <v>84</v>
      </c>
      <c r="FX46" s="58">
        <v>90</v>
      </c>
      <c r="FY46" s="58">
        <v>112</v>
      </c>
      <c r="FZ46" s="58">
        <v>98</v>
      </c>
      <c r="GA46" s="58">
        <v>103</v>
      </c>
      <c r="GB46" s="58">
        <v>75</v>
      </c>
      <c r="GC46" s="64">
        <f t="shared" si="230"/>
        <v>1100</v>
      </c>
      <c r="GD46" s="58">
        <v>170</v>
      </c>
      <c r="GE46" s="58">
        <v>88</v>
      </c>
      <c r="GF46" s="58">
        <v>83</v>
      </c>
      <c r="GG46" s="58">
        <v>135</v>
      </c>
      <c r="GH46" s="58">
        <v>115</v>
      </c>
      <c r="GI46" s="58">
        <v>104</v>
      </c>
      <c r="GJ46" s="58">
        <v>94</v>
      </c>
      <c r="GK46" s="58">
        <v>76</v>
      </c>
      <c r="GL46" s="58">
        <v>114</v>
      </c>
      <c r="GM46" s="58">
        <v>102</v>
      </c>
      <c r="GN46" s="58">
        <v>79</v>
      </c>
      <c r="GO46" s="58">
        <v>79</v>
      </c>
      <c r="GP46" s="64">
        <f t="shared" si="231"/>
        <v>1239</v>
      </c>
      <c r="GQ46" s="58">
        <v>95</v>
      </c>
      <c r="GR46" s="58">
        <v>132</v>
      </c>
      <c r="GS46" s="58">
        <v>104</v>
      </c>
      <c r="GT46" s="58">
        <v>79</v>
      </c>
      <c r="GU46" s="58">
        <v>80</v>
      </c>
      <c r="GV46" s="58">
        <v>109</v>
      </c>
      <c r="GW46" s="58">
        <v>86</v>
      </c>
      <c r="GX46" s="58">
        <v>110</v>
      </c>
      <c r="GY46" s="58">
        <v>120</v>
      </c>
      <c r="GZ46" s="58">
        <v>112</v>
      </c>
      <c r="HA46" s="58">
        <v>91</v>
      </c>
      <c r="HB46" s="58">
        <v>104</v>
      </c>
      <c r="HC46" s="64">
        <f t="shared" si="232"/>
        <v>1222</v>
      </c>
      <c r="HD46" s="58">
        <v>78</v>
      </c>
      <c r="HE46" s="58">
        <v>98</v>
      </c>
      <c r="HF46" s="58">
        <v>95</v>
      </c>
      <c r="HG46" s="58">
        <v>61</v>
      </c>
      <c r="HH46" s="58">
        <v>111</v>
      </c>
      <c r="HI46" s="58">
        <v>106</v>
      </c>
      <c r="HJ46" s="58">
        <v>63</v>
      </c>
      <c r="HK46" s="58">
        <v>109</v>
      </c>
      <c r="HL46" s="58">
        <v>102</v>
      </c>
      <c r="HM46" s="58">
        <v>87</v>
      </c>
      <c r="HN46" s="58">
        <v>96</v>
      </c>
      <c r="HO46" s="58">
        <v>85</v>
      </c>
      <c r="HP46" s="64">
        <f t="shared" si="233"/>
        <v>1091</v>
      </c>
      <c r="HQ46" s="58">
        <v>70</v>
      </c>
      <c r="HR46" s="58">
        <v>105</v>
      </c>
      <c r="HS46" s="58">
        <v>104</v>
      </c>
      <c r="HT46" s="58">
        <v>122</v>
      </c>
      <c r="HU46" s="58">
        <v>81</v>
      </c>
      <c r="HV46" s="58">
        <v>106</v>
      </c>
      <c r="HW46" s="58">
        <v>78</v>
      </c>
      <c r="HX46" s="58">
        <v>120</v>
      </c>
      <c r="HY46" s="58">
        <v>126</v>
      </c>
      <c r="HZ46" s="58">
        <v>132</v>
      </c>
      <c r="IA46" s="58">
        <v>195</v>
      </c>
      <c r="IB46" s="58">
        <v>90</v>
      </c>
      <c r="IC46" s="64">
        <f t="shared" si="234"/>
        <v>1329</v>
      </c>
      <c r="ID46" s="58">
        <v>96</v>
      </c>
      <c r="IE46" s="58">
        <v>100</v>
      </c>
      <c r="IF46" s="58">
        <v>130</v>
      </c>
      <c r="IG46" s="58">
        <v>122</v>
      </c>
      <c r="IH46" s="58">
        <v>108</v>
      </c>
      <c r="II46" s="58">
        <v>75</v>
      </c>
      <c r="IJ46" s="58">
        <v>108</v>
      </c>
      <c r="IK46" s="58">
        <v>104</v>
      </c>
      <c r="IL46" s="58">
        <v>68</v>
      </c>
      <c r="IM46" s="58">
        <v>143</v>
      </c>
      <c r="IN46" s="58">
        <v>110</v>
      </c>
      <c r="IO46" s="58">
        <v>106</v>
      </c>
      <c r="IP46" s="64">
        <f t="shared" si="235"/>
        <v>1270</v>
      </c>
      <c r="IQ46" s="58">
        <v>104</v>
      </c>
      <c r="IR46" s="58">
        <v>101</v>
      </c>
      <c r="IS46" s="58">
        <v>113</v>
      </c>
      <c r="IT46" s="58">
        <v>72</v>
      </c>
      <c r="IU46" s="58">
        <v>85</v>
      </c>
      <c r="IV46" s="58">
        <v>182</v>
      </c>
      <c r="IW46" s="58">
        <v>121</v>
      </c>
      <c r="IX46" s="58">
        <v>97</v>
      </c>
      <c r="IY46" s="58">
        <v>108</v>
      </c>
      <c r="IZ46" s="58">
        <v>127</v>
      </c>
      <c r="JA46" s="58">
        <v>85</v>
      </c>
      <c r="JB46" s="58">
        <v>97</v>
      </c>
      <c r="JC46" s="64">
        <f t="shared" si="236"/>
        <v>1292</v>
      </c>
      <c r="JD46" s="58">
        <v>104</v>
      </c>
      <c r="JE46" s="58">
        <v>92</v>
      </c>
      <c r="JF46" s="58">
        <v>105</v>
      </c>
      <c r="JG46" s="58">
        <v>90</v>
      </c>
      <c r="JH46" s="58">
        <v>111</v>
      </c>
      <c r="JI46" s="58">
        <v>72</v>
      </c>
      <c r="JJ46" s="58">
        <v>130</v>
      </c>
      <c r="JK46" s="58">
        <v>116</v>
      </c>
      <c r="JL46" s="58">
        <v>116</v>
      </c>
      <c r="JM46" s="58">
        <v>83</v>
      </c>
      <c r="JN46" s="58">
        <v>124</v>
      </c>
      <c r="JO46" s="58">
        <v>97</v>
      </c>
      <c r="JP46" s="64">
        <f t="shared" si="237"/>
        <v>1240</v>
      </c>
      <c r="JQ46" s="58">
        <v>106</v>
      </c>
      <c r="JR46" s="58">
        <v>100</v>
      </c>
      <c r="JS46" s="58">
        <v>47</v>
      </c>
      <c r="JT46" s="58">
        <v>24</v>
      </c>
      <c r="JU46" s="58">
        <v>43</v>
      </c>
      <c r="JV46" s="58">
        <v>116</v>
      </c>
      <c r="JW46" s="58">
        <v>119</v>
      </c>
      <c r="JX46" s="58">
        <v>81</v>
      </c>
      <c r="JY46" s="58">
        <v>97</v>
      </c>
      <c r="JZ46" s="58">
        <v>101</v>
      </c>
      <c r="KA46" s="58">
        <v>99</v>
      </c>
      <c r="KB46" s="58">
        <v>122</v>
      </c>
      <c r="KC46" s="64">
        <f t="shared" si="238"/>
        <v>1055</v>
      </c>
      <c r="KD46" s="58">
        <v>43</v>
      </c>
      <c r="KE46" s="58">
        <v>40</v>
      </c>
      <c r="KF46" s="58">
        <v>123</v>
      </c>
      <c r="KG46" s="58">
        <v>111</v>
      </c>
      <c r="KH46" s="58">
        <v>100</v>
      </c>
      <c r="KI46" s="58">
        <v>119</v>
      </c>
      <c r="KJ46" s="58">
        <v>85</v>
      </c>
      <c r="KK46" s="58">
        <v>80</v>
      </c>
      <c r="KL46" s="58">
        <v>114</v>
      </c>
      <c r="KM46" s="58">
        <v>119</v>
      </c>
      <c r="KN46" s="58">
        <v>148</v>
      </c>
      <c r="KO46" s="58">
        <v>102</v>
      </c>
      <c r="KP46" s="64">
        <f t="shared" si="239"/>
        <v>1184</v>
      </c>
      <c r="KQ46" s="58">
        <v>105</v>
      </c>
      <c r="KR46" s="58">
        <v>102</v>
      </c>
      <c r="KS46" s="58">
        <v>128</v>
      </c>
      <c r="KT46" s="58">
        <v>73</v>
      </c>
      <c r="KU46" s="58">
        <v>82</v>
      </c>
      <c r="KV46" s="58">
        <v>67</v>
      </c>
      <c r="KW46" s="58">
        <v>59</v>
      </c>
      <c r="KX46" s="58">
        <v>124</v>
      </c>
      <c r="KY46" s="58">
        <v>148</v>
      </c>
      <c r="KZ46" s="58">
        <v>117</v>
      </c>
      <c r="LA46" s="58">
        <v>97</v>
      </c>
      <c r="LB46" s="58">
        <v>96</v>
      </c>
      <c r="LC46" s="64">
        <f t="shared" si="240"/>
        <v>1198</v>
      </c>
      <c r="LD46" s="58">
        <v>106</v>
      </c>
      <c r="LE46" s="58">
        <v>76</v>
      </c>
      <c r="LF46" s="58">
        <v>94</v>
      </c>
      <c r="LG46" s="58">
        <v>75</v>
      </c>
      <c r="LH46" s="58">
        <v>133</v>
      </c>
      <c r="LI46" s="58">
        <v>112</v>
      </c>
      <c r="LJ46" s="58">
        <v>119</v>
      </c>
      <c r="LK46" s="58">
        <v>129</v>
      </c>
      <c r="LL46" s="58">
        <v>101</v>
      </c>
      <c r="LM46" s="58">
        <v>98</v>
      </c>
      <c r="LN46" s="58">
        <v>97</v>
      </c>
      <c r="LO46" s="58">
        <v>60</v>
      </c>
      <c r="LP46" s="64">
        <f t="shared" si="241"/>
        <v>1200</v>
      </c>
      <c r="LQ46" s="58">
        <v>81</v>
      </c>
      <c r="LR46" s="58">
        <v>55</v>
      </c>
      <c r="LS46" s="58">
        <v>87</v>
      </c>
      <c r="LT46" s="58">
        <v>104</v>
      </c>
      <c r="LU46" s="58">
        <v>102</v>
      </c>
      <c r="LV46" s="58">
        <v>91</v>
      </c>
      <c r="LW46" s="58">
        <v>100</v>
      </c>
      <c r="LX46" s="58">
        <v>91</v>
      </c>
      <c r="LY46" s="58">
        <v>69</v>
      </c>
      <c r="LZ46" s="58">
        <v>1</v>
      </c>
      <c r="MA46" s="58">
        <v>2</v>
      </c>
      <c r="MB46" s="58">
        <v>35</v>
      </c>
      <c r="MC46" s="64">
        <f t="shared" si="242"/>
        <v>818</v>
      </c>
      <c r="MD46" s="58">
        <v>70</v>
      </c>
      <c r="ME46" s="58">
        <v>136</v>
      </c>
      <c r="MF46" s="58">
        <v>115</v>
      </c>
      <c r="MG46" s="58">
        <v>113</v>
      </c>
      <c r="MH46" s="58">
        <v>110</v>
      </c>
      <c r="MI46" s="58">
        <v>144</v>
      </c>
      <c r="MJ46" s="58">
        <v>137</v>
      </c>
      <c r="MK46" s="58"/>
      <c r="ML46" s="58"/>
      <c r="MM46" s="58"/>
      <c r="MN46" s="58"/>
      <c r="MO46" s="58"/>
      <c r="MP46" s="64">
        <f t="shared" si="243"/>
        <v>825</v>
      </c>
    </row>
    <row r="47" spans="1:354" ht="13.5" thickBot="1" x14ac:dyDescent="0.3">
      <c r="A47" s="184"/>
      <c r="B47" s="185"/>
      <c r="C47" s="108" t="s">
        <v>122</v>
      </c>
      <c r="D47" s="58">
        <v>30</v>
      </c>
      <c r="E47" s="58">
        <v>25</v>
      </c>
      <c r="F47" s="58">
        <v>40</v>
      </c>
      <c r="G47" s="58">
        <v>34</v>
      </c>
      <c r="H47" s="58">
        <v>39</v>
      </c>
      <c r="I47" s="58">
        <v>36</v>
      </c>
      <c r="J47" s="58">
        <v>42</v>
      </c>
      <c r="K47" s="58">
        <v>28</v>
      </c>
      <c r="L47" s="58">
        <v>44</v>
      </c>
      <c r="M47" s="58">
        <v>68</v>
      </c>
      <c r="N47" s="58">
        <v>30</v>
      </c>
      <c r="O47" s="58">
        <v>33</v>
      </c>
      <c r="P47" s="63">
        <f t="shared" si="217"/>
        <v>449</v>
      </c>
      <c r="Q47" s="58">
        <v>40</v>
      </c>
      <c r="R47" s="58">
        <v>31</v>
      </c>
      <c r="S47" s="58">
        <v>23</v>
      </c>
      <c r="T47" s="58">
        <v>41</v>
      </c>
      <c r="U47" s="58">
        <v>60</v>
      </c>
      <c r="V47" s="58">
        <v>34</v>
      </c>
      <c r="W47" s="58">
        <v>52</v>
      </c>
      <c r="X47" s="58">
        <v>50</v>
      </c>
      <c r="Y47" s="58">
        <v>62</v>
      </c>
      <c r="Z47" s="58">
        <v>47</v>
      </c>
      <c r="AA47" s="58">
        <v>52</v>
      </c>
      <c r="AB47" s="58">
        <v>16</v>
      </c>
      <c r="AC47" s="63">
        <f t="shared" si="218"/>
        <v>508</v>
      </c>
      <c r="AD47" s="58">
        <v>65</v>
      </c>
      <c r="AE47" s="58">
        <v>32</v>
      </c>
      <c r="AF47" s="58">
        <v>40</v>
      </c>
      <c r="AG47" s="58">
        <v>54</v>
      </c>
      <c r="AH47" s="58">
        <v>51</v>
      </c>
      <c r="AI47" s="58">
        <v>41</v>
      </c>
      <c r="AJ47" s="58">
        <v>35</v>
      </c>
      <c r="AK47" s="58">
        <v>38</v>
      </c>
      <c r="AL47" s="58">
        <v>41</v>
      </c>
      <c r="AM47" s="58">
        <v>44</v>
      </c>
      <c r="AN47" s="58">
        <v>29</v>
      </c>
      <c r="AO47" s="58">
        <v>17</v>
      </c>
      <c r="AP47" s="64">
        <f t="shared" si="219"/>
        <v>487</v>
      </c>
      <c r="AQ47" s="58">
        <v>28</v>
      </c>
      <c r="AR47" s="58">
        <v>11</v>
      </c>
      <c r="AS47" s="58">
        <v>16</v>
      </c>
      <c r="AT47" s="58">
        <v>16</v>
      </c>
      <c r="AU47" s="58">
        <v>20</v>
      </c>
      <c r="AV47" s="58">
        <v>22</v>
      </c>
      <c r="AW47" s="58">
        <v>20</v>
      </c>
      <c r="AX47" s="58">
        <v>19</v>
      </c>
      <c r="AY47" s="58">
        <v>15</v>
      </c>
      <c r="AZ47" s="58">
        <v>25</v>
      </c>
      <c r="BA47" s="58">
        <v>18</v>
      </c>
      <c r="BB47" s="58">
        <v>18</v>
      </c>
      <c r="BC47" s="64">
        <f t="shared" si="220"/>
        <v>228</v>
      </c>
      <c r="BD47" s="58">
        <v>21</v>
      </c>
      <c r="BE47" s="58">
        <v>10</v>
      </c>
      <c r="BF47" s="58">
        <v>24</v>
      </c>
      <c r="BG47" s="58">
        <v>24</v>
      </c>
      <c r="BH47" s="58">
        <v>21</v>
      </c>
      <c r="BI47" s="58">
        <v>12</v>
      </c>
      <c r="BJ47" s="58">
        <v>19</v>
      </c>
      <c r="BK47" s="58">
        <v>15</v>
      </c>
      <c r="BL47" s="58">
        <v>29</v>
      </c>
      <c r="BM47" s="58">
        <v>11</v>
      </c>
      <c r="BN47" s="58">
        <v>8</v>
      </c>
      <c r="BO47" s="58">
        <v>22</v>
      </c>
      <c r="BP47" s="63">
        <f t="shared" si="221"/>
        <v>216</v>
      </c>
      <c r="BQ47" s="58">
        <v>10</v>
      </c>
      <c r="BR47" s="58">
        <v>12</v>
      </c>
      <c r="BS47" s="58">
        <v>12</v>
      </c>
      <c r="BT47" s="58">
        <v>11</v>
      </c>
      <c r="BU47" s="58">
        <v>12</v>
      </c>
      <c r="BV47" s="58">
        <v>20</v>
      </c>
      <c r="BW47" s="58">
        <v>14</v>
      </c>
      <c r="BX47" s="58">
        <v>26</v>
      </c>
      <c r="BY47" s="58">
        <v>19</v>
      </c>
      <c r="BZ47" s="58">
        <v>29</v>
      </c>
      <c r="CA47" s="58">
        <v>16</v>
      </c>
      <c r="CB47" s="58">
        <v>27</v>
      </c>
      <c r="CC47" s="64">
        <f t="shared" si="222"/>
        <v>208</v>
      </c>
      <c r="CD47" s="58">
        <v>11</v>
      </c>
      <c r="CE47" s="58">
        <v>15</v>
      </c>
      <c r="CF47" s="58">
        <v>18</v>
      </c>
      <c r="CG47" s="58">
        <v>26</v>
      </c>
      <c r="CH47" s="58">
        <v>10</v>
      </c>
      <c r="CI47" s="58">
        <v>15</v>
      </c>
      <c r="CJ47" s="58">
        <v>22</v>
      </c>
      <c r="CK47" s="58">
        <v>14</v>
      </c>
      <c r="CL47" s="58">
        <v>9</v>
      </c>
      <c r="CM47" s="58">
        <v>11</v>
      </c>
      <c r="CN47" s="58">
        <v>13</v>
      </c>
      <c r="CO47" s="58">
        <v>18</v>
      </c>
      <c r="CP47" s="64">
        <f t="shared" si="223"/>
        <v>182</v>
      </c>
      <c r="CQ47" s="58">
        <v>7</v>
      </c>
      <c r="CR47" s="58">
        <v>19</v>
      </c>
      <c r="CS47" s="58">
        <v>22</v>
      </c>
      <c r="CT47" s="58">
        <v>30</v>
      </c>
      <c r="CU47" s="58">
        <v>18</v>
      </c>
      <c r="CV47" s="58">
        <v>16</v>
      </c>
      <c r="CW47" s="58">
        <v>6</v>
      </c>
      <c r="CX47" s="58">
        <v>13</v>
      </c>
      <c r="CY47" s="58">
        <v>11</v>
      </c>
      <c r="CZ47" s="58">
        <v>11</v>
      </c>
      <c r="DA47" s="58">
        <v>69</v>
      </c>
      <c r="DB47" s="58">
        <v>37</v>
      </c>
      <c r="DC47" s="64">
        <f t="shared" si="224"/>
        <v>259</v>
      </c>
      <c r="DD47" s="58">
        <v>39</v>
      </c>
      <c r="DE47" s="58">
        <v>45</v>
      </c>
      <c r="DF47" s="58">
        <v>69</v>
      </c>
      <c r="DG47" s="58">
        <v>50</v>
      </c>
      <c r="DH47" s="58">
        <v>51</v>
      </c>
      <c r="DI47" s="58">
        <v>39</v>
      </c>
      <c r="DJ47" s="58">
        <v>87</v>
      </c>
      <c r="DK47" s="58">
        <v>76</v>
      </c>
      <c r="DL47" s="58">
        <v>705</v>
      </c>
      <c r="DM47" s="58">
        <v>53</v>
      </c>
      <c r="DN47" s="58">
        <v>77</v>
      </c>
      <c r="DO47" s="58">
        <v>39</v>
      </c>
      <c r="DP47" s="64">
        <f t="shared" si="225"/>
        <v>1330</v>
      </c>
      <c r="DQ47" s="58">
        <v>46</v>
      </c>
      <c r="DR47" s="58">
        <v>61</v>
      </c>
      <c r="DS47" s="58">
        <v>54</v>
      </c>
      <c r="DT47" s="58">
        <v>63</v>
      </c>
      <c r="DU47" s="58">
        <v>57</v>
      </c>
      <c r="DV47" s="58">
        <v>69</v>
      </c>
      <c r="DW47" s="58">
        <v>81</v>
      </c>
      <c r="DX47" s="58">
        <v>67</v>
      </c>
      <c r="DY47" s="58">
        <v>59</v>
      </c>
      <c r="DZ47" s="58">
        <v>80</v>
      </c>
      <c r="EA47" s="58">
        <v>76</v>
      </c>
      <c r="EB47" s="58">
        <v>46</v>
      </c>
      <c r="EC47" s="64">
        <f t="shared" si="226"/>
        <v>759</v>
      </c>
      <c r="ED47" s="58">
        <v>50</v>
      </c>
      <c r="EE47" s="58">
        <v>85</v>
      </c>
      <c r="EF47" s="58">
        <v>67</v>
      </c>
      <c r="EG47" s="58">
        <v>89</v>
      </c>
      <c r="EH47" s="58">
        <v>57</v>
      </c>
      <c r="EI47" s="58">
        <v>50</v>
      </c>
      <c r="EJ47" s="58">
        <v>86</v>
      </c>
      <c r="EK47" s="58">
        <v>70</v>
      </c>
      <c r="EL47" s="58">
        <v>70</v>
      </c>
      <c r="EM47" s="58">
        <v>79</v>
      </c>
      <c r="EN47" s="58">
        <v>65</v>
      </c>
      <c r="EO47" s="58">
        <v>61</v>
      </c>
      <c r="EP47" s="64">
        <f t="shared" si="227"/>
        <v>829</v>
      </c>
      <c r="EQ47" s="58">
        <v>60</v>
      </c>
      <c r="ER47" s="58">
        <v>62</v>
      </c>
      <c r="ES47" s="58">
        <v>99</v>
      </c>
      <c r="ET47" s="58">
        <v>41</v>
      </c>
      <c r="EU47" s="58">
        <v>66</v>
      </c>
      <c r="EV47" s="58">
        <v>74</v>
      </c>
      <c r="EW47" s="58">
        <v>58</v>
      </c>
      <c r="EX47" s="58">
        <v>66</v>
      </c>
      <c r="EY47" s="58">
        <v>85</v>
      </c>
      <c r="EZ47" s="58">
        <v>74</v>
      </c>
      <c r="FA47" s="58">
        <v>62</v>
      </c>
      <c r="FB47" s="58">
        <v>65</v>
      </c>
      <c r="FC47" s="64">
        <f t="shared" si="228"/>
        <v>812</v>
      </c>
      <c r="FD47" s="58">
        <v>70</v>
      </c>
      <c r="FE47" s="58">
        <v>69</v>
      </c>
      <c r="FF47" s="58">
        <v>87</v>
      </c>
      <c r="FG47" s="58">
        <v>72</v>
      </c>
      <c r="FH47" s="58">
        <v>75</v>
      </c>
      <c r="FI47" s="58">
        <v>86</v>
      </c>
      <c r="FJ47" s="58">
        <v>69</v>
      </c>
      <c r="FK47" s="58">
        <v>72</v>
      </c>
      <c r="FL47" s="58">
        <v>56</v>
      </c>
      <c r="FM47" s="58">
        <v>89</v>
      </c>
      <c r="FN47" s="58">
        <v>62</v>
      </c>
      <c r="FO47" s="58">
        <v>81</v>
      </c>
      <c r="FP47" s="64">
        <f t="shared" si="229"/>
        <v>888</v>
      </c>
      <c r="FQ47" s="58">
        <v>72</v>
      </c>
      <c r="FR47" s="58">
        <v>74</v>
      </c>
      <c r="FS47" s="58">
        <v>76</v>
      </c>
      <c r="FT47" s="58">
        <v>79</v>
      </c>
      <c r="FU47" s="58">
        <v>74</v>
      </c>
      <c r="FV47" s="58">
        <v>69</v>
      </c>
      <c r="FW47" s="58">
        <v>50</v>
      </c>
      <c r="FX47" s="58">
        <v>80</v>
      </c>
      <c r="FY47" s="58">
        <v>85</v>
      </c>
      <c r="FZ47" s="58">
        <v>89</v>
      </c>
      <c r="GA47" s="58">
        <v>83</v>
      </c>
      <c r="GB47" s="58">
        <v>91</v>
      </c>
      <c r="GC47" s="64">
        <f t="shared" si="230"/>
        <v>922</v>
      </c>
      <c r="GD47" s="58">
        <v>73</v>
      </c>
      <c r="GE47" s="58">
        <v>59</v>
      </c>
      <c r="GF47" s="58">
        <v>74</v>
      </c>
      <c r="GG47" s="58">
        <v>92</v>
      </c>
      <c r="GH47" s="58">
        <v>64</v>
      </c>
      <c r="GI47" s="58">
        <v>93</v>
      </c>
      <c r="GJ47" s="58">
        <v>77</v>
      </c>
      <c r="GK47" s="58">
        <v>69</v>
      </c>
      <c r="GL47" s="58">
        <v>112</v>
      </c>
      <c r="GM47" s="58">
        <v>83</v>
      </c>
      <c r="GN47" s="58">
        <v>107</v>
      </c>
      <c r="GO47" s="58">
        <v>82</v>
      </c>
      <c r="GP47" s="64">
        <f t="shared" si="231"/>
        <v>985</v>
      </c>
      <c r="GQ47" s="58">
        <v>87</v>
      </c>
      <c r="GR47" s="58">
        <v>62</v>
      </c>
      <c r="GS47" s="58">
        <v>70</v>
      </c>
      <c r="GT47" s="58">
        <v>73</v>
      </c>
      <c r="GU47" s="58">
        <v>81</v>
      </c>
      <c r="GV47" s="58">
        <v>81</v>
      </c>
      <c r="GW47" s="58">
        <v>60</v>
      </c>
      <c r="GX47" s="58">
        <v>87</v>
      </c>
      <c r="GY47" s="58">
        <v>109</v>
      </c>
      <c r="GZ47" s="58">
        <v>99</v>
      </c>
      <c r="HA47" s="58">
        <v>79</v>
      </c>
      <c r="HB47" s="58">
        <v>110</v>
      </c>
      <c r="HC47" s="64">
        <f t="shared" si="232"/>
        <v>998</v>
      </c>
      <c r="HD47" s="58">
        <v>82</v>
      </c>
      <c r="HE47" s="58">
        <v>77</v>
      </c>
      <c r="HF47" s="58">
        <v>106</v>
      </c>
      <c r="HG47" s="58">
        <v>91</v>
      </c>
      <c r="HH47" s="58">
        <v>97</v>
      </c>
      <c r="HI47" s="58">
        <v>80</v>
      </c>
      <c r="HJ47" s="58">
        <v>60</v>
      </c>
      <c r="HK47" s="58">
        <v>91</v>
      </c>
      <c r="HL47" s="58">
        <v>128</v>
      </c>
      <c r="HM47" s="58">
        <v>131</v>
      </c>
      <c r="HN47" s="58">
        <v>101</v>
      </c>
      <c r="HO47" s="58">
        <v>100</v>
      </c>
      <c r="HP47" s="64">
        <f t="shared" si="233"/>
        <v>1144</v>
      </c>
      <c r="HQ47" s="58">
        <v>86</v>
      </c>
      <c r="HR47" s="58">
        <v>116</v>
      </c>
      <c r="HS47" s="58">
        <v>143</v>
      </c>
      <c r="HT47" s="58">
        <v>136</v>
      </c>
      <c r="HU47" s="58">
        <v>98</v>
      </c>
      <c r="HV47" s="58">
        <v>92</v>
      </c>
      <c r="HW47" s="58">
        <v>145</v>
      </c>
      <c r="HX47" s="58">
        <v>136</v>
      </c>
      <c r="HY47" s="58">
        <v>89</v>
      </c>
      <c r="HZ47" s="58">
        <v>117</v>
      </c>
      <c r="IA47" s="58">
        <v>75</v>
      </c>
      <c r="IB47" s="58">
        <v>94</v>
      </c>
      <c r="IC47" s="64">
        <f t="shared" si="234"/>
        <v>1327</v>
      </c>
      <c r="ID47" s="58">
        <v>108</v>
      </c>
      <c r="IE47" s="58">
        <v>86</v>
      </c>
      <c r="IF47" s="58">
        <v>134</v>
      </c>
      <c r="IG47" s="58">
        <v>106</v>
      </c>
      <c r="IH47" s="58">
        <v>99</v>
      </c>
      <c r="II47" s="58">
        <v>101</v>
      </c>
      <c r="IJ47" s="58">
        <v>192</v>
      </c>
      <c r="IK47" s="58">
        <v>113</v>
      </c>
      <c r="IL47" s="58">
        <v>117</v>
      </c>
      <c r="IM47" s="58">
        <v>153</v>
      </c>
      <c r="IN47" s="58">
        <v>110</v>
      </c>
      <c r="IO47" s="58">
        <v>123</v>
      </c>
      <c r="IP47" s="64">
        <f t="shared" si="235"/>
        <v>1442</v>
      </c>
      <c r="IQ47" s="58">
        <v>111</v>
      </c>
      <c r="IR47" s="58">
        <v>115</v>
      </c>
      <c r="IS47" s="58">
        <v>198</v>
      </c>
      <c r="IT47" s="58">
        <v>92</v>
      </c>
      <c r="IU47" s="58">
        <v>115</v>
      </c>
      <c r="IV47" s="58">
        <v>108</v>
      </c>
      <c r="IW47" s="58">
        <v>117</v>
      </c>
      <c r="IX47" s="58">
        <v>100</v>
      </c>
      <c r="IY47" s="58">
        <v>91</v>
      </c>
      <c r="IZ47" s="58">
        <v>186</v>
      </c>
      <c r="JA47" s="58">
        <v>122</v>
      </c>
      <c r="JB47" s="58">
        <v>121</v>
      </c>
      <c r="JC47" s="64">
        <f t="shared" si="236"/>
        <v>1476</v>
      </c>
      <c r="JD47" s="23">
        <v>91</v>
      </c>
      <c r="JE47" s="23">
        <v>137</v>
      </c>
      <c r="JF47" s="23">
        <v>103</v>
      </c>
      <c r="JG47" s="23">
        <v>87</v>
      </c>
      <c r="JH47" s="23">
        <v>105</v>
      </c>
      <c r="JI47" s="23">
        <v>81</v>
      </c>
      <c r="JJ47" s="23">
        <v>159</v>
      </c>
      <c r="JK47" s="23">
        <v>210</v>
      </c>
      <c r="JL47" s="23">
        <v>135</v>
      </c>
      <c r="JM47" s="23">
        <v>116</v>
      </c>
      <c r="JN47" s="23">
        <v>101</v>
      </c>
      <c r="JO47" s="23">
        <v>128</v>
      </c>
      <c r="JP47" s="64">
        <f t="shared" si="237"/>
        <v>1453</v>
      </c>
      <c r="JQ47" s="23">
        <v>102</v>
      </c>
      <c r="JR47" s="23">
        <v>86</v>
      </c>
      <c r="JS47" s="23">
        <v>81</v>
      </c>
      <c r="JT47" s="23">
        <v>22</v>
      </c>
      <c r="JU47" s="23">
        <v>25</v>
      </c>
      <c r="JV47" s="23">
        <v>113</v>
      </c>
      <c r="JW47" s="23">
        <v>191</v>
      </c>
      <c r="JX47" s="23">
        <v>95</v>
      </c>
      <c r="JY47" s="23">
        <v>132</v>
      </c>
      <c r="JZ47" s="23">
        <v>97</v>
      </c>
      <c r="KA47" s="23">
        <v>103</v>
      </c>
      <c r="KB47" s="23">
        <v>145</v>
      </c>
      <c r="KC47" s="64">
        <f t="shared" si="238"/>
        <v>1192</v>
      </c>
      <c r="KD47" s="23">
        <v>59</v>
      </c>
      <c r="KE47" s="23">
        <v>36</v>
      </c>
      <c r="KF47" s="23">
        <v>145</v>
      </c>
      <c r="KG47" s="23">
        <v>120</v>
      </c>
      <c r="KH47" s="23">
        <v>161</v>
      </c>
      <c r="KI47" s="23">
        <v>226</v>
      </c>
      <c r="KJ47" s="23">
        <v>82</v>
      </c>
      <c r="KK47" s="23">
        <v>89</v>
      </c>
      <c r="KL47" s="23">
        <v>108</v>
      </c>
      <c r="KM47" s="23">
        <v>102</v>
      </c>
      <c r="KN47" s="23">
        <v>145</v>
      </c>
      <c r="KO47" s="23">
        <v>148</v>
      </c>
      <c r="KP47" s="64">
        <f t="shared" si="239"/>
        <v>1421</v>
      </c>
      <c r="KQ47" s="23">
        <v>88</v>
      </c>
      <c r="KR47" s="23">
        <v>110</v>
      </c>
      <c r="KS47" s="23">
        <v>141</v>
      </c>
      <c r="KT47" s="23">
        <v>109</v>
      </c>
      <c r="KU47" s="23">
        <v>104</v>
      </c>
      <c r="KV47" s="23">
        <v>58</v>
      </c>
      <c r="KW47" s="23">
        <v>19</v>
      </c>
      <c r="KX47" s="23">
        <v>198</v>
      </c>
      <c r="KY47" s="23">
        <v>138</v>
      </c>
      <c r="KZ47" s="23">
        <v>112</v>
      </c>
      <c r="LA47" s="23">
        <v>137</v>
      </c>
      <c r="LB47" s="23">
        <v>111</v>
      </c>
      <c r="LC47" s="64">
        <f t="shared" si="240"/>
        <v>1325</v>
      </c>
      <c r="LD47" s="23">
        <v>68</v>
      </c>
      <c r="LE47" s="23">
        <v>52</v>
      </c>
      <c r="LF47" s="23">
        <v>112</v>
      </c>
      <c r="LG47" s="23">
        <v>71</v>
      </c>
      <c r="LH47" s="23">
        <v>166</v>
      </c>
      <c r="LI47" s="23">
        <v>135</v>
      </c>
      <c r="LJ47" s="23">
        <v>137</v>
      </c>
      <c r="LK47" s="23">
        <v>221</v>
      </c>
      <c r="LL47" s="23">
        <v>121</v>
      </c>
      <c r="LM47" s="23">
        <v>108</v>
      </c>
      <c r="LN47" s="23">
        <v>120</v>
      </c>
      <c r="LO47" s="23">
        <v>266</v>
      </c>
      <c r="LP47" s="64">
        <f t="shared" si="241"/>
        <v>1577</v>
      </c>
      <c r="LQ47" s="23">
        <v>87</v>
      </c>
      <c r="LR47" s="23">
        <v>82</v>
      </c>
      <c r="LS47" s="23">
        <v>102</v>
      </c>
      <c r="LT47" s="23">
        <v>82</v>
      </c>
      <c r="LU47" s="23">
        <v>141</v>
      </c>
      <c r="LV47" s="23">
        <v>107</v>
      </c>
      <c r="LW47" s="23">
        <v>197</v>
      </c>
      <c r="LX47" s="23">
        <v>123</v>
      </c>
      <c r="LY47" s="23">
        <v>87</v>
      </c>
      <c r="LZ47" s="23">
        <v>41</v>
      </c>
      <c r="MA47" s="23">
        <v>31</v>
      </c>
      <c r="MB47" s="23">
        <v>82</v>
      </c>
      <c r="MC47" s="64">
        <f t="shared" si="242"/>
        <v>1162</v>
      </c>
      <c r="MD47" s="23">
        <v>127</v>
      </c>
      <c r="ME47" s="23">
        <v>107</v>
      </c>
      <c r="MF47" s="23">
        <v>127</v>
      </c>
      <c r="MG47" s="23">
        <v>161</v>
      </c>
      <c r="MH47" s="23">
        <v>91</v>
      </c>
      <c r="MI47" s="23">
        <v>124</v>
      </c>
      <c r="MJ47" s="23">
        <v>138</v>
      </c>
      <c r="MK47" s="23"/>
      <c r="ML47" s="23"/>
      <c r="MM47" s="23"/>
      <c r="MN47" s="23"/>
      <c r="MO47" s="23"/>
      <c r="MP47" s="64">
        <f t="shared" si="243"/>
        <v>875</v>
      </c>
    </row>
    <row r="48" spans="1:354" ht="39" thickBot="1" x14ac:dyDescent="0.3">
      <c r="A48" s="186"/>
      <c r="B48" s="187"/>
      <c r="C48" s="15" t="s">
        <v>47</v>
      </c>
      <c r="D48" s="80">
        <f>SUM(D42:D47)</f>
        <v>219</v>
      </c>
      <c r="E48" s="80">
        <f t="shared" ref="E48:O48" si="244">SUM(E42:E47)</f>
        <v>257</v>
      </c>
      <c r="F48" s="80">
        <f t="shared" si="244"/>
        <v>328</v>
      </c>
      <c r="G48" s="80">
        <f t="shared" si="244"/>
        <v>258</v>
      </c>
      <c r="H48" s="80">
        <f t="shared" si="244"/>
        <v>318</v>
      </c>
      <c r="I48" s="80">
        <f t="shared" si="244"/>
        <v>268</v>
      </c>
      <c r="J48" s="80">
        <f t="shared" si="244"/>
        <v>321</v>
      </c>
      <c r="K48" s="80">
        <f t="shared" si="244"/>
        <v>349</v>
      </c>
      <c r="L48" s="80">
        <f t="shared" si="244"/>
        <v>339</v>
      </c>
      <c r="M48" s="80">
        <f t="shared" si="244"/>
        <v>370</v>
      </c>
      <c r="N48" s="80">
        <f t="shared" si="244"/>
        <v>298</v>
      </c>
      <c r="O48" s="80">
        <f t="shared" si="244"/>
        <v>329</v>
      </c>
      <c r="P48" s="81">
        <f>SUM(D48:O48)</f>
        <v>3654</v>
      </c>
      <c r="Q48" s="80">
        <f>SUM(Q42:Q47)</f>
        <v>262</v>
      </c>
      <c r="R48" s="80">
        <f t="shared" ref="R48:AB48" si="245">SUM(R42:R47)</f>
        <v>329</v>
      </c>
      <c r="S48" s="80">
        <f t="shared" si="245"/>
        <v>301</v>
      </c>
      <c r="T48" s="80">
        <f t="shared" si="245"/>
        <v>341</v>
      </c>
      <c r="U48" s="80">
        <f t="shared" si="245"/>
        <v>360</v>
      </c>
      <c r="V48" s="80">
        <f t="shared" si="245"/>
        <v>311</v>
      </c>
      <c r="W48" s="80">
        <f t="shared" si="245"/>
        <v>422</v>
      </c>
      <c r="X48" s="80">
        <f t="shared" si="245"/>
        <v>401</v>
      </c>
      <c r="Y48" s="80">
        <f t="shared" si="245"/>
        <v>418</v>
      </c>
      <c r="Z48" s="80">
        <f t="shared" si="245"/>
        <v>396</v>
      </c>
      <c r="AA48" s="80">
        <f t="shared" si="245"/>
        <v>382</v>
      </c>
      <c r="AB48" s="80">
        <f t="shared" si="245"/>
        <v>359</v>
      </c>
      <c r="AC48" s="81">
        <f>SUM(Q48:AB48)</f>
        <v>4282</v>
      </c>
      <c r="AD48" s="80">
        <f>SUM(AD42:AD47)</f>
        <v>429</v>
      </c>
      <c r="AE48" s="80">
        <f t="shared" ref="AE48:CP48" si="246">SUM(AE42:AE47)</f>
        <v>333</v>
      </c>
      <c r="AF48" s="80">
        <f t="shared" si="246"/>
        <v>352</v>
      </c>
      <c r="AG48" s="80">
        <f t="shared" si="246"/>
        <v>359</v>
      </c>
      <c r="AH48" s="80">
        <f t="shared" si="246"/>
        <v>435</v>
      </c>
      <c r="AI48" s="80">
        <f t="shared" si="246"/>
        <v>377</v>
      </c>
      <c r="AJ48" s="80">
        <f t="shared" si="246"/>
        <v>375</v>
      </c>
      <c r="AK48" s="80">
        <f t="shared" si="246"/>
        <v>405</v>
      </c>
      <c r="AL48" s="80">
        <f t="shared" si="246"/>
        <v>378</v>
      </c>
      <c r="AM48" s="80">
        <f t="shared" si="246"/>
        <v>441</v>
      </c>
      <c r="AN48" s="80">
        <f t="shared" si="246"/>
        <v>340</v>
      </c>
      <c r="AO48" s="80">
        <f t="shared" si="246"/>
        <v>256</v>
      </c>
      <c r="AP48" s="116">
        <f t="shared" si="246"/>
        <v>4480</v>
      </c>
      <c r="AQ48" s="80">
        <f t="shared" si="246"/>
        <v>331</v>
      </c>
      <c r="AR48" s="80">
        <f t="shared" si="246"/>
        <v>317</v>
      </c>
      <c r="AS48" s="80">
        <f t="shared" si="246"/>
        <v>303</v>
      </c>
      <c r="AT48" s="80">
        <f t="shared" si="246"/>
        <v>339</v>
      </c>
      <c r="AU48" s="80">
        <f t="shared" si="246"/>
        <v>321</v>
      </c>
      <c r="AV48" s="80">
        <f t="shared" si="246"/>
        <v>345</v>
      </c>
      <c r="AW48" s="80">
        <f t="shared" si="246"/>
        <v>381</v>
      </c>
      <c r="AX48" s="80">
        <f t="shared" si="246"/>
        <v>366</v>
      </c>
      <c r="AY48" s="80">
        <f t="shared" si="246"/>
        <v>352</v>
      </c>
      <c r="AZ48" s="80">
        <f t="shared" si="246"/>
        <v>406</v>
      </c>
      <c r="BA48" s="80">
        <f t="shared" si="246"/>
        <v>314</v>
      </c>
      <c r="BB48" s="80">
        <f t="shared" si="246"/>
        <v>285</v>
      </c>
      <c r="BC48" s="116">
        <f t="shared" si="246"/>
        <v>4060</v>
      </c>
      <c r="BD48" s="80">
        <f t="shared" si="246"/>
        <v>357</v>
      </c>
      <c r="BE48" s="80">
        <f t="shared" si="246"/>
        <v>228</v>
      </c>
      <c r="BF48" s="80">
        <f t="shared" si="246"/>
        <v>424</v>
      </c>
      <c r="BG48" s="80">
        <f t="shared" si="246"/>
        <v>369</v>
      </c>
      <c r="BH48" s="80">
        <f t="shared" si="246"/>
        <v>377</v>
      </c>
      <c r="BI48" s="80">
        <f t="shared" si="246"/>
        <v>392</v>
      </c>
      <c r="BJ48" s="80">
        <f t="shared" si="246"/>
        <v>368</v>
      </c>
      <c r="BK48" s="80">
        <f t="shared" si="246"/>
        <v>424</v>
      </c>
      <c r="BL48" s="80">
        <f t="shared" si="246"/>
        <v>382</v>
      </c>
      <c r="BM48" s="80">
        <f t="shared" si="246"/>
        <v>400</v>
      </c>
      <c r="BN48" s="80">
        <f t="shared" si="246"/>
        <v>251</v>
      </c>
      <c r="BO48" s="80">
        <f t="shared" si="246"/>
        <v>356</v>
      </c>
      <c r="BP48" s="80">
        <f t="shared" si="246"/>
        <v>4328</v>
      </c>
      <c r="BQ48" s="80">
        <f t="shared" si="246"/>
        <v>367</v>
      </c>
      <c r="BR48" s="80">
        <f t="shared" si="246"/>
        <v>274</v>
      </c>
      <c r="BS48" s="80">
        <f t="shared" si="246"/>
        <v>392</v>
      </c>
      <c r="BT48" s="80">
        <f t="shared" si="246"/>
        <v>345</v>
      </c>
      <c r="BU48" s="80">
        <f t="shared" si="246"/>
        <v>313</v>
      </c>
      <c r="BV48" s="80">
        <f t="shared" si="246"/>
        <v>365</v>
      </c>
      <c r="BW48" s="80">
        <f t="shared" si="246"/>
        <v>386</v>
      </c>
      <c r="BX48" s="80">
        <f t="shared" si="246"/>
        <v>415</v>
      </c>
      <c r="BY48" s="80">
        <f t="shared" si="246"/>
        <v>363</v>
      </c>
      <c r="BZ48" s="80">
        <f t="shared" si="246"/>
        <v>406</v>
      </c>
      <c r="CA48" s="80">
        <f t="shared" si="246"/>
        <v>309</v>
      </c>
      <c r="CB48" s="80">
        <f t="shared" si="246"/>
        <v>437</v>
      </c>
      <c r="CC48" s="116">
        <f t="shared" si="246"/>
        <v>4372</v>
      </c>
      <c r="CD48" s="80">
        <f t="shared" si="246"/>
        <v>303</v>
      </c>
      <c r="CE48" s="80">
        <f t="shared" si="246"/>
        <v>259</v>
      </c>
      <c r="CF48" s="80">
        <f t="shared" si="246"/>
        <v>445</v>
      </c>
      <c r="CG48" s="80">
        <f t="shared" si="246"/>
        <v>374</v>
      </c>
      <c r="CH48" s="80">
        <f t="shared" si="246"/>
        <v>308</v>
      </c>
      <c r="CI48" s="80">
        <f t="shared" si="246"/>
        <v>451</v>
      </c>
      <c r="CJ48" s="80">
        <f t="shared" si="246"/>
        <v>462</v>
      </c>
      <c r="CK48" s="80">
        <f t="shared" si="246"/>
        <v>422</v>
      </c>
      <c r="CL48" s="80">
        <f t="shared" si="246"/>
        <v>548</v>
      </c>
      <c r="CM48" s="80">
        <f t="shared" si="246"/>
        <v>388</v>
      </c>
      <c r="CN48" s="80">
        <f t="shared" si="246"/>
        <v>378</v>
      </c>
      <c r="CO48" s="80">
        <f t="shared" si="246"/>
        <v>408</v>
      </c>
      <c r="CP48" s="82">
        <f t="shared" si="246"/>
        <v>4746</v>
      </c>
      <c r="CQ48" s="80">
        <f t="shared" ref="CQ48:FB48" si="247">SUM(CQ42:CQ47)</f>
        <v>259</v>
      </c>
      <c r="CR48" s="80">
        <f t="shared" si="247"/>
        <v>360</v>
      </c>
      <c r="CS48" s="80">
        <f t="shared" si="247"/>
        <v>457</v>
      </c>
      <c r="CT48" s="80">
        <f t="shared" si="247"/>
        <v>407</v>
      </c>
      <c r="CU48" s="80">
        <f t="shared" si="247"/>
        <v>467</v>
      </c>
      <c r="CV48" s="80">
        <f t="shared" si="247"/>
        <v>459</v>
      </c>
      <c r="CW48" s="80">
        <f t="shared" si="247"/>
        <v>225</v>
      </c>
      <c r="CX48" s="80">
        <f t="shared" si="247"/>
        <v>217</v>
      </c>
      <c r="CY48" s="80">
        <f t="shared" si="247"/>
        <v>379</v>
      </c>
      <c r="CZ48" s="80">
        <f t="shared" si="247"/>
        <v>325</v>
      </c>
      <c r="DA48" s="80">
        <f t="shared" si="247"/>
        <v>449</v>
      </c>
      <c r="DB48" s="80">
        <f t="shared" si="247"/>
        <v>384</v>
      </c>
      <c r="DC48" s="82">
        <f t="shared" si="247"/>
        <v>4388</v>
      </c>
      <c r="DD48" s="80">
        <f t="shared" si="247"/>
        <v>391</v>
      </c>
      <c r="DE48" s="80">
        <f t="shared" si="247"/>
        <v>375</v>
      </c>
      <c r="DF48" s="80">
        <f t="shared" si="247"/>
        <v>530</v>
      </c>
      <c r="DG48" s="80">
        <f t="shared" si="247"/>
        <v>385</v>
      </c>
      <c r="DH48" s="80">
        <f t="shared" si="247"/>
        <v>404</v>
      </c>
      <c r="DI48" s="80">
        <f t="shared" si="247"/>
        <v>402</v>
      </c>
      <c r="DJ48" s="80">
        <f t="shared" si="247"/>
        <v>528</v>
      </c>
      <c r="DK48" s="80">
        <f t="shared" si="247"/>
        <v>499</v>
      </c>
      <c r="DL48" s="80">
        <f t="shared" si="247"/>
        <v>1069</v>
      </c>
      <c r="DM48" s="80">
        <f t="shared" si="247"/>
        <v>451</v>
      </c>
      <c r="DN48" s="80">
        <f t="shared" si="247"/>
        <v>441</v>
      </c>
      <c r="DO48" s="80">
        <f t="shared" si="247"/>
        <v>384</v>
      </c>
      <c r="DP48" s="82">
        <f t="shared" si="247"/>
        <v>5859</v>
      </c>
      <c r="DQ48" s="80">
        <f t="shared" si="247"/>
        <v>377</v>
      </c>
      <c r="DR48" s="80">
        <f t="shared" si="247"/>
        <v>413</v>
      </c>
      <c r="DS48" s="80">
        <f t="shared" si="247"/>
        <v>467</v>
      </c>
      <c r="DT48" s="80">
        <f t="shared" si="247"/>
        <v>475</v>
      </c>
      <c r="DU48" s="80">
        <f t="shared" si="247"/>
        <v>407</v>
      </c>
      <c r="DV48" s="80">
        <f t="shared" si="247"/>
        <v>488</v>
      </c>
      <c r="DW48" s="80">
        <f t="shared" si="247"/>
        <v>527</v>
      </c>
      <c r="DX48" s="80">
        <f t="shared" si="247"/>
        <v>463</v>
      </c>
      <c r="DY48" s="80">
        <f t="shared" si="247"/>
        <v>457</v>
      </c>
      <c r="DZ48" s="80">
        <f t="shared" si="247"/>
        <v>500</v>
      </c>
      <c r="EA48" s="80">
        <f t="shared" si="247"/>
        <v>455</v>
      </c>
      <c r="EB48" s="80">
        <f t="shared" si="247"/>
        <v>360</v>
      </c>
      <c r="EC48" s="82">
        <f t="shared" si="247"/>
        <v>5389</v>
      </c>
      <c r="ED48" s="80">
        <f t="shared" si="247"/>
        <v>421</v>
      </c>
      <c r="EE48" s="80">
        <f t="shared" si="247"/>
        <v>463</v>
      </c>
      <c r="EF48" s="80">
        <f t="shared" si="247"/>
        <v>505</v>
      </c>
      <c r="EG48" s="80">
        <f t="shared" si="247"/>
        <v>533</v>
      </c>
      <c r="EH48" s="80">
        <f t="shared" si="247"/>
        <v>449</v>
      </c>
      <c r="EI48" s="80">
        <f t="shared" si="247"/>
        <v>448</v>
      </c>
      <c r="EJ48" s="80">
        <f t="shared" si="247"/>
        <v>585</v>
      </c>
      <c r="EK48" s="80">
        <f t="shared" si="247"/>
        <v>543</v>
      </c>
      <c r="EL48" s="80">
        <f t="shared" si="247"/>
        <v>432</v>
      </c>
      <c r="EM48" s="80">
        <f t="shared" si="247"/>
        <v>622</v>
      </c>
      <c r="EN48" s="80">
        <f t="shared" si="247"/>
        <v>457</v>
      </c>
      <c r="EO48" s="80">
        <f t="shared" si="247"/>
        <v>499</v>
      </c>
      <c r="EP48" s="82">
        <f t="shared" si="247"/>
        <v>5957</v>
      </c>
      <c r="EQ48" s="80">
        <f t="shared" si="247"/>
        <v>431</v>
      </c>
      <c r="ER48" s="80">
        <f t="shared" si="247"/>
        <v>498</v>
      </c>
      <c r="ES48" s="80">
        <f t="shared" si="247"/>
        <v>593</v>
      </c>
      <c r="ET48" s="80">
        <f t="shared" si="247"/>
        <v>439</v>
      </c>
      <c r="EU48" s="80">
        <f t="shared" si="247"/>
        <v>447</v>
      </c>
      <c r="EV48" s="80">
        <f t="shared" si="247"/>
        <v>528</v>
      </c>
      <c r="EW48" s="80">
        <f t="shared" si="247"/>
        <v>504</v>
      </c>
      <c r="EX48" s="80">
        <f t="shared" si="247"/>
        <v>510</v>
      </c>
      <c r="EY48" s="80">
        <f t="shared" si="247"/>
        <v>481</v>
      </c>
      <c r="EZ48" s="80">
        <f t="shared" si="247"/>
        <v>526</v>
      </c>
      <c r="FA48" s="80">
        <f t="shared" si="247"/>
        <v>441</v>
      </c>
      <c r="FB48" s="80">
        <f t="shared" si="247"/>
        <v>499</v>
      </c>
      <c r="FC48" s="82">
        <f t="shared" ref="FC48:HN48" si="248">SUM(FC42:FC47)</f>
        <v>5897</v>
      </c>
      <c r="FD48" s="80">
        <f t="shared" si="248"/>
        <v>502</v>
      </c>
      <c r="FE48" s="80">
        <f t="shared" si="248"/>
        <v>467</v>
      </c>
      <c r="FF48" s="80">
        <f t="shared" si="248"/>
        <v>625</v>
      </c>
      <c r="FG48" s="80">
        <f t="shared" si="248"/>
        <v>551</v>
      </c>
      <c r="FH48" s="80">
        <f t="shared" si="248"/>
        <v>584</v>
      </c>
      <c r="FI48" s="80">
        <f t="shared" si="248"/>
        <v>660</v>
      </c>
      <c r="FJ48" s="80">
        <f t="shared" si="248"/>
        <v>528</v>
      </c>
      <c r="FK48" s="80">
        <f t="shared" si="248"/>
        <v>461</v>
      </c>
      <c r="FL48" s="80">
        <f t="shared" si="248"/>
        <v>498</v>
      </c>
      <c r="FM48" s="80">
        <f t="shared" si="248"/>
        <v>638</v>
      </c>
      <c r="FN48" s="80">
        <f t="shared" si="248"/>
        <v>389</v>
      </c>
      <c r="FO48" s="80">
        <f t="shared" si="248"/>
        <v>539</v>
      </c>
      <c r="FP48" s="82">
        <f t="shared" si="248"/>
        <v>6442</v>
      </c>
      <c r="FQ48" s="80">
        <f t="shared" si="248"/>
        <v>474</v>
      </c>
      <c r="FR48" s="80">
        <f t="shared" si="248"/>
        <v>565</v>
      </c>
      <c r="FS48" s="80">
        <f t="shared" si="248"/>
        <v>601</v>
      </c>
      <c r="FT48" s="80">
        <f t="shared" si="248"/>
        <v>519</v>
      </c>
      <c r="FU48" s="80">
        <f t="shared" si="248"/>
        <v>507</v>
      </c>
      <c r="FV48" s="80">
        <f t="shared" si="248"/>
        <v>545</v>
      </c>
      <c r="FW48" s="80">
        <f t="shared" si="248"/>
        <v>500</v>
      </c>
      <c r="FX48" s="80">
        <f t="shared" si="248"/>
        <v>558</v>
      </c>
      <c r="FY48" s="80">
        <f t="shared" si="248"/>
        <v>547</v>
      </c>
      <c r="FZ48" s="80">
        <f t="shared" si="248"/>
        <v>588</v>
      </c>
      <c r="GA48" s="80">
        <f t="shared" si="248"/>
        <v>548</v>
      </c>
      <c r="GB48" s="80">
        <f t="shared" si="248"/>
        <v>550</v>
      </c>
      <c r="GC48" s="82">
        <f t="shared" si="248"/>
        <v>6502</v>
      </c>
      <c r="GD48" s="80">
        <f t="shared" si="248"/>
        <v>585</v>
      </c>
      <c r="GE48" s="80">
        <f t="shared" si="248"/>
        <v>420</v>
      </c>
      <c r="GF48" s="80">
        <f t="shared" si="248"/>
        <v>444</v>
      </c>
      <c r="GG48" s="80">
        <f t="shared" si="248"/>
        <v>700</v>
      </c>
      <c r="GH48" s="80">
        <f t="shared" si="248"/>
        <v>515</v>
      </c>
      <c r="GI48" s="80">
        <f t="shared" si="248"/>
        <v>590</v>
      </c>
      <c r="GJ48" s="80">
        <f t="shared" si="248"/>
        <v>555</v>
      </c>
      <c r="GK48" s="80">
        <f t="shared" si="248"/>
        <v>484</v>
      </c>
      <c r="GL48" s="80">
        <f t="shared" si="248"/>
        <v>709</v>
      </c>
      <c r="GM48" s="80">
        <f t="shared" si="248"/>
        <v>548</v>
      </c>
      <c r="GN48" s="80">
        <f t="shared" si="248"/>
        <v>535</v>
      </c>
      <c r="GO48" s="80">
        <f t="shared" si="248"/>
        <v>552</v>
      </c>
      <c r="GP48" s="82">
        <f t="shared" si="248"/>
        <v>6637</v>
      </c>
      <c r="GQ48" s="80">
        <f t="shared" si="248"/>
        <v>525</v>
      </c>
      <c r="GR48" s="80">
        <f t="shared" si="248"/>
        <v>575</v>
      </c>
      <c r="GS48" s="80">
        <f t="shared" si="248"/>
        <v>561</v>
      </c>
      <c r="GT48" s="80">
        <f t="shared" si="248"/>
        <v>546</v>
      </c>
      <c r="GU48" s="80">
        <f t="shared" si="248"/>
        <v>564</v>
      </c>
      <c r="GV48" s="80">
        <f t="shared" si="248"/>
        <v>595</v>
      </c>
      <c r="GW48" s="80">
        <f t="shared" si="248"/>
        <v>486</v>
      </c>
      <c r="GX48" s="80">
        <f t="shared" si="248"/>
        <v>620</v>
      </c>
      <c r="GY48" s="80">
        <f t="shared" si="248"/>
        <v>691</v>
      </c>
      <c r="GZ48" s="80">
        <f t="shared" si="248"/>
        <v>789</v>
      </c>
      <c r="HA48" s="80">
        <f t="shared" si="248"/>
        <v>578</v>
      </c>
      <c r="HB48" s="80">
        <f t="shared" si="248"/>
        <v>676</v>
      </c>
      <c r="HC48" s="82">
        <f t="shared" si="248"/>
        <v>7206</v>
      </c>
      <c r="HD48" s="80">
        <f t="shared" si="248"/>
        <v>556</v>
      </c>
      <c r="HE48" s="80">
        <f t="shared" si="248"/>
        <v>602</v>
      </c>
      <c r="HF48" s="80">
        <f t="shared" si="248"/>
        <v>684</v>
      </c>
      <c r="HG48" s="80">
        <f t="shared" si="248"/>
        <v>605</v>
      </c>
      <c r="HH48" s="80">
        <f t="shared" si="248"/>
        <v>648</v>
      </c>
      <c r="HI48" s="80">
        <f t="shared" si="248"/>
        <v>628</v>
      </c>
      <c r="HJ48" s="80">
        <f t="shared" si="248"/>
        <v>558</v>
      </c>
      <c r="HK48" s="80">
        <f t="shared" si="248"/>
        <v>636</v>
      </c>
      <c r="HL48" s="80">
        <f t="shared" si="248"/>
        <v>653</v>
      </c>
      <c r="HM48" s="80">
        <f t="shared" si="248"/>
        <v>704</v>
      </c>
      <c r="HN48" s="80">
        <f t="shared" si="248"/>
        <v>643</v>
      </c>
      <c r="HO48" s="80">
        <f t="shared" ref="HO48:IP48" si="249">SUM(HO42:HO47)</f>
        <v>588</v>
      </c>
      <c r="HP48" s="82">
        <f t="shared" si="249"/>
        <v>7505</v>
      </c>
      <c r="HQ48" s="80">
        <f t="shared" si="249"/>
        <v>543</v>
      </c>
      <c r="HR48" s="80">
        <f t="shared" si="249"/>
        <v>710</v>
      </c>
      <c r="HS48" s="80">
        <f t="shared" si="249"/>
        <v>764</v>
      </c>
      <c r="HT48" s="80">
        <f t="shared" si="249"/>
        <v>722</v>
      </c>
      <c r="HU48" s="80">
        <f t="shared" si="249"/>
        <v>556</v>
      </c>
      <c r="HV48" s="80">
        <f t="shared" si="249"/>
        <v>644</v>
      </c>
      <c r="HW48" s="80">
        <f t="shared" si="249"/>
        <v>621</v>
      </c>
      <c r="HX48" s="80">
        <f t="shared" si="249"/>
        <v>720</v>
      </c>
      <c r="HY48" s="80">
        <f t="shared" si="249"/>
        <v>653</v>
      </c>
      <c r="HZ48" s="80">
        <f t="shared" si="249"/>
        <v>764</v>
      </c>
      <c r="IA48" s="80">
        <f t="shared" si="249"/>
        <v>762</v>
      </c>
      <c r="IB48" s="80">
        <f t="shared" si="249"/>
        <v>614</v>
      </c>
      <c r="IC48" s="82">
        <f t="shared" si="249"/>
        <v>8073</v>
      </c>
      <c r="ID48" s="80">
        <f t="shared" si="249"/>
        <v>610</v>
      </c>
      <c r="IE48" s="80">
        <f t="shared" si="249"/>
        <v>539</v>
      </c>
      <c r="IF48" s="80">
        <f t="shared" si="249"/>
        <v>894</v>
      </c>
      <c r="IG48" s="80">
        <f t="shared" si="249"/>
        <v>774</v>
      </c>
      <c r="IH48" s="80">
        <f t="shared" si="249"/>
        <v>707</v>
      </c>
      <c r="II48" s="80">
        <f t="shared" si="249"/>
        <v>588</v>
      </c>
      <c r="IJ48" s="80">
        <f t="shared" si="249"/>
        <v>783</v>
      </c>
      <c r="IK48" s="80">
        <f t="shared" si="249"/>
        <v>627</v>
      </c>
      <c r="IL48" s="80">
        <f t="shared" si="249"/>
        <v>554.5</v>
      </c>
      <c r="IM48" s="80">
        <f t="shared" si="249"/>
        <v>881</v>
      </c>
      <c r="IN48" s="80">
        <f t="shared" si="249"/>
        <v>790</v>
      </c>
      <c r="IO48" s="80">
        <f t="shared" si="249"/>
        <v>855</v>
      </c>
      <c r="IP48" s="82">
        <f t="shared" si="249"/>
        <v>8602.5</v>
      </c>
      <c r="IQ48" s="80">
        <f t="shared" ref="IQ48:JC48" si="250">SUM(IQ42:IQ47)</f>
        <v>682</v>
      </c>
      <c r="IR48" s="80">
        <f t="shared" si="250"/>
        <v>644</v>
      </c>
      <c r="IS48" s="80">
        <f t="shared" si="250"/>
        <v>998</v>
      </c>
      <c r="IT48" s="80">
        <f t="shared" si="250"/>
        <v>568</v>
      </c>
      <c r="IU48" s="80">
        <f t="shared" si="250"/>
        <v>604</v>
      </c>
      <c r="IV48" s="80">
        <f t="shared" si="250"/>
        <v>724</v>
      </c>
      <c r="IW48" s="80">
        <f t="shared" si="250"/>
        <v>756</v>
      </c>
      <c r="IX48" s="80">
        <f t="shared" si="250"/>
        <v>628</v>
      </c>
      <c r="IY48" s="80">
        <f t="shared" si="250"/>
        <v>636</v>
      </c>
      <c r="IZ48" s="80">
        <f t="shared" si="250"/>
        <v>974</v>
      </c>
      <c r="JA48" s="80">
        <f t="shared" si="250"/>
        <v>693</v>
      </c>
      <c r="JB48" s="80">
        <f t="shared" si="250"/>
        <v>771</v>
      </c>
      <c r="JC48" s="82">
        <f t="shared" si="250"/>
        <v>8678</v>
      </c>
      <c r="JD48" s="80">
        <f t="shared" ref="JD48:JP48" si="251">SUM(JD42:JD47)</f>
        <v>642</v>
      </c>
      <c r="JE48" s="80">
        <f t="shared" si="251"/>
        <v>698</v>
      </c>
      <c r="JF48" s="80">
        <f t="shared" si="251"/>
        <v>679</v>
      </c>
      <c r="JG48" s="80">
        <f t="shared" si="251"/>
        <v>633</v>
      </c>
      <c r="JH48" s="80">
        <f t="shared" si="251"/>
        <v>662</v>
      </c>
      <c r="JI48" s="80">
        <f t="shared" si="251"/>
        <v>563</v>
      </c>
      <c r="JJ48" s="80">
        <f t="shared" si="251"/>
        <v>1918</v>
      </c>
      <c r="JK48" s="80">
        <f t="shared" si="251"/>
        <v>792</v>
      </c>
      <c r="JL48" s="80">
        <f t="shared" si="251"/>
        <v>731</v>
      </c>
      <c r="JM48" s="80">
        <f t="shared" si="251"/>
        <v>626</v>
      </c>
      <c r="JN48" s="80">
        <f t="shared" si="251"/>
        <v>581</v>
      </c>
      <c r="JO48" s="80">
        <f t="shared" si="251"/>
        <v>663</v>
      </c>
      <c r="JP48" s="82">
        <f t="shared" si="251"/>
        <v>9188</v>
      </c>
      <c r="JQ48" s="80">
        <f t="shared" ref="JQ48:KC48" si="252">SUM(JQ42:JQ47)</f>
        <v>631</v>
      </c>
      <c r="JR48" s="80">
        <f t="shared" si="252"/>
        <v>656</v>
      </c>
      <c r="JS48" s="80">
        <f t="shared" si="252"/>
        <v>758</v>
      </c>
      <c r="JT48" s="80">
        <f t="shared" si="252"/>
        <v>166</v>
      </c>
      <c r="JU48" s="80">
        <f t="shared" si="252"/>
        <v>199</v>
      </c>
      <c r="JV48" s="80">
        <f t="shared" si="252"/>
        <v>654</v>
      </c>
      <c r="JW48" s="80">
        <f t="shared" si="252"/>
        <v>926</v>
      </c>
      <c r="JX48" s="80">
        <f t="shared" si="252"/>
        <v>504</v>
      </c>
      <c r="JY48" s="80">
        <f t="shared" si="252"/>
        <v>740</v>
      </c>
      <c r="JZ48" s="80">
        <f t="shared" si="252"/>
        <v>704</v>
      </c>
      <c r="KA48" s="80">
        <f t="shared" si="252"/>
        <v>670</v>
      </c>
      <c r="KB48" s="80">
        <f t="shared" si="252"/>
        <v>889</v>
      </c>
      <c r="KC48" s="82">
        <f t="shared" si="252"/>
        <v>7497</v>
      </c>
      <c r="KD48" s="80">
        <f t="shared" ref="KD48:KP48" si="253">SUM(KD42:KD47)</f>
        <v>364</v>
      </c>
      <c r="KE48" s="80">
        <f t="shared" si="253"/>
        <v>298</v>
      </c>
      <c r="KF48" s="80">
        <f t="shared" si="253"/>
        <v>755</v>
      </c>
      <c r="KG48" s="80">
        <f t="shared" si="253"/>
        <v>781</v>
      </c>
      <c r="KH48" s="80">
        <f t="shared" si="253"/>
        <v>659</v>
      </c>
      <c r="KI48" s="80">
        <f t="shared" si="253"/>
        <v>935</v>
      </c>
      <c r="KJ48" s="80">
        <f t="shared" si="253"/>
        <v>574</v>
      </c>
      <c r="KK48" s="80">
        <f t="shared" si="253"/>
        <v>597</v>
      </c>
      <c r="KL48" s="80">
        <f t="shared" si="253"/>
        <v>739</v>
      </c>
      <c r="KM48" s="80">
        <f t="shared" si="253"/>
        <v>737</v>
      </c>
      <c r="KN48" s="80">
        <f t="shared" si="253"/>
        <v>832</v>
      </c>
      <c r="KO48" s="80">
        <f t="shared" si="253"/>
        <v>929</v>
      </c>
      <c r="KP48" s="82">
        <f t="shared" si="253"/>
        <v>8200</v>
      </c>
      <c r="KQ48" s="80">
        <f t="shared" ref="KQ48:LC48" si="254">SUM(KQ42:KQ47)</f>
        <v>660</v>
      </c>
      <c r="KR48" s="80">
        <f t="shared" si="254"/>
        <v>690</v>
      </c>
      <c r="KS48" s="80">
        <f t="shared" si="254"/>
        <v>916</v>
      </c>
      <c r="KT48" s="80">
        <f t="shared" si="254"/>
        <v>660</v>
      </c>
      <c r="KU48" s="80">
        <f t="shared" si="254"/>
        <v>568</v>
      </c>
      <c r="KV48" s="80">
        <f t="shared" si="254"/>
        <v>405</v>
      </c>
      <c r="KW48" s="80">
        <f t="shared" si="254"/>
        <v>200</v>
      </c>
      <c r="KX48" s="80">
        <f t="shared" si="254"/>
        <v>952</v>
      </c>
      <c r="KY48" s="80">
        <f t="shared" si="254"/>
        <v>886</v>
      </c>
      <c r="KZ48" s="80">
        <f t="shared" si="254"/>
        <v>794</v>
      </c>
      <c r="LA48" s="80">
        <f t="shared" si="254"/>
        <v>876</v>
      </c>
      <c r="LB48" s="80">
        <f t="shared" si="254"/>
        <v>781</v>
      </c>
      <c r="LC48" s="82">
        <f t="shared" si="254"/>
        <v>8388</v>
      </c>
      <c r="LD48" s="80">
        <f t="shared" ref="LD48:LP48" si="255">SUM(LD42:LD47)</f>
        <v>592</v>
      </c>
      <c r="LE48" s="80">
        <f t="shared" si="255"/>
        <v>389</v>
      </c>
      <c r="LF48" s="80">
        <f t="shared" si="255"/>
        <v>680</v>
      </c>
      <c r="LG48" s="80">
        <f t="shared" si="255"/>
        <v>493</v>
      </c>
      <c r="LH48" s="80">
        <f t="shared" si="255"/>
        <v>970</v>
      </c>
      <c r="LI48" s="80">
        <f t="shared" si="255"/>
        <v>800</v>
      </c>
      <c r="LJ48" s="80">
        <f t="shared" si="255"/>
        <v>836</v>
      </c>
      <c r="LK48" s="80">
        <f t="shared" si="255"/>
        <v>1005</v>
      </c>
      <c r="LL48" s="80">
        <f t="shared" si="255"/>
        <v>723</v>
      </c>
      <c r="LM48" s="80">
        <f t="shared" si="255"/>
        <v>819</v>
      </c>
      <c r="LN48" s="80">
        <f t="shared" si="255"/>
        <v>755</v>
      </c>
      <c r="LO48" s="80">
        <f t="shared" si="255"/>
        <v>871</v>
      </c>
      <c r="LP48" s="82">
        <f t="shared" si="255"/>
        <v>8933</v>
      </c>
      <c r="LQ48" s="80">
        <f t="shared" ref="LQ48:MC48" si="256">SUM(LQ42:LQ47)</f>
        <v>684</v>
      </c>
      <c r="LR48" s="80">
        <f t="shared" si="256"/>
        <v>406</v>
      </c>
      <c r="LS48" s="80">
        <f t="shared" si="256"/>
        <v>617</v>
      </c>
      <c r="LT48" s="80">
        <f t="shared" si="256"/>
        <v>640</v>
      </c>
      <c r="LU48" s="80">
        <f t="shared" si="256"/>
        <v>807</v>
      </c>
      <c r="LV48" s="80">
        <f t="shared" si="256"/>
        <v>648</v>
      </c>
      <c r="LW48" s="80">
        <f t="shared" si="256"/>
        <v>889</v>
      </c>
      <c r="LX48" s="80">
        <f t="shared" si="256"/>
        <v>768</v>
      </c>
      <c r="LY48" s="80">
        <f t="shared" si="256"/>
        <v>610</v>
      </c>
      <c r="LZ48" s="80">
        <f t="shared" si="256"/>
        <v>434</v>
      </c>
      <c r="MA48" s="80">
        <f t="shared" si="256"/>
        <v>386</v>
      </c>
      <c r="MB48" s="80">
        <f t="shared" si="256"/>
        <v>573</v>
      </c>
      <c r="MC48" s="82">
        <f t="shared" si="256"/>
        <v>7462</v>
      </c>
      <c r="MD48" s="80">
        <f t="shared" ref="MD48:MP48" si="257">SUM(MD42:MD47)</f>
        <v>753</v>
      </c>
      <c r="ME48" s="80">
        <f t="shared" si="257"/>
        <v>644</v>
      </c>
      <c r="MF48" s="80">
        <f t="shared" si="257"/>
        <v>717</v>
      </c>
      <c r="MG48" s="80">
        <f t="shared" si="257"/>
        <v>763</v>
      </c>
      <c r="MH48" s="80">
        <f t="shared" si="257"/>
        <v>781</v>
      </c>
      <c r="MI48" s="80">
        <f t="shared" si="257"/>
        <v>781</v>
      </c>
      <c r="MJ48" s="80">
        <f t="shared" si="257"/>
        <v>819</v>
      </c>
      <c r="MK48" s="80">
        <f t="shared" si="257"/>
        <v>0</v>
      </c>
      <c r="ML48" s="80">
        <f t="shared" si="257"/>
        <v>0</v>
      </c>
      <c r="MM48" s="80">
        <f t="shared" si="257"/>
        <v>0</v>
      </c>
      <c r="MN48" s="80">
        <f t="shared" si="257"/>
        <v>0</v>
      </c>
      <c r="MO48" s="80">
        <f t="shared" si="257"/>
        <v>0</v>
      </c>
      <c r="MP48" s="82">
        <f t="shared" si="257"/>
        <v>5258</v>
      </c>
    </row>
    <row r="49" spans="1:354" customFormat="1" ht="15" x14ac:dyDescent="0.25">
      <c r="A49" s="7" t="s">
        <v>139</v>
      </c>
      <c r="B49" s="8"/>
      <c r="C49" s="2"/>
      <c r="D49" s="3"/>
      <c r="E49" s="3"/>
      <c r="F49" s="16"/>
      <c r="G49" s="3"/>
      <c r="H49" s="3"/>
      <c r="I49" s="3"/>
      <c r="J49" s="3"/>
      <c r="K49" s="3"/>
      <c r="L49" s="3"/>
      <c r="M49" s="3"/>
      <c r="N49" s="3"/>
      <c r="O49" s="3"/>
      <c r="P49" s="5"/>
      <c r="Q49" s="3"/>
      <c r="R49" s="3"/>
      <c r="S49" s="16"/>
      <c r="T49" s="3"/>
      <c r="U49" s="3"/>
      <c r="V49" s="3"/>
      <c r="W49" s="3"/>
      <c r="X49" s="7" t="s">
        <v>140</v>
      </c>
      <c r="Y49" s="3"/>
      <c r="Z49" s="3"/>
      <c r="AA49" s="3"/>
      <c r="AB49" s="3"/>
      <c r="AC49" s="5"/>
      <c r="AD49" s="3"/>
      <c r="AE49" s="3"/>
      <c r="AF49" s="16"/>
      <c r="AG49" s="3"/>
      <c r="AH49" s="3"/>
      <c r="AI49" s="3"/>
      <c r="AJ49" s="3"/>
      <c r="AK49" s="3"/>
      <c r="AL49" s="3"/>
      <c r="AM49" s="3"/>
      <c r="AN49" s="3"/>
      <c r="AO49" s="3"/>
      <c r="AP49" s="5"/>
      <c r="AQ49" s="3"/>
      <c r="AR49" s="3"/>
      <c r="AS49" s="16"/>
      <c r="AT49" s="3"/>
      <c r="AU49" s="3"/>
      <c r="AV49" s="3"/>
      <c r="AW49" s="3"/>
      <c r="AX49" s="3"/>
      <c r="AY49" s="3"/>
      <c r="AZ49" s="3"/>
      <c r="BA49" s="3"/>
      <c r="BB49" s="3"/>
      <c r="BC49" s="5"/>
      <c r="BD49" s="3"/>
      <c r="BE49" s="3"/>
      <c r="BF49" s="16"/>
      <c r="BG49" s="3"/>
      <c r="BH49" s="3"/>
      <c r="BI49" s="3"/>
      <c r="BJ49" s="3"/>
      <c r="BK49" s="3"/>
      <c r="BL49" s="3"/>
      <c r="BM49" s="3"/>
      <c r="BN49" s="3"/>
      <c r="BO49" s="3"/>
      <c r="BP49" s="6"/>
      <c r="BQ49" s="3"/>
      <c r="BR49" s="3"/>
      <c r="BS49" s="16"/>
      <c r="BT49" s="3"/>
      <c r="BU49" s="3"/>
      <c r="BV49" s="3"/>
      <c r="BW49" s="3"/>
      <c r="BX49" s="3"/>
      <c r="BY49" s="3"/>
      <c r="BZ49" s="3"/>
      <c r="CA49" s="3"/>
      <c r="CB49" s="3"/>
      <c r="CC49" s="5"/>
      <c r="CD49" s="3"/>
      <c r="CE49" s="3"/>
      <c r="CF49" s="16"/>
      <c r="CG49" s="3"/>
      <c r="CH49" s="3"/>
      <c r="CI49" s="3"/>
      <c r="CJ49" s="3"/>
      <c r="CK49" s="3"/>
      <c r="CL49" s="3"/>
      <c r="CM49" s="3"/>
      <c r="CN49" s="3"/>
      <c r="CO49" s="3"/>
      <c r="CP49" s="6"/>
      <c r="CQ49" s="3"/>
      <c r="CR49" s="3"/>
      <c r="CS49" s="16"/>
      <c r="CT49" s="3"/>
      <c r="CU49" s="3"/>
      <c r="CV49" s="3"/>
      <c r="CW49" s="3"/>
      <c r="CX49" s="3"/>
      <c r="CY49" s="3"/>
      <c r="CZ49" s="3"/>
      <c r="DA49" s="3"/>
      <c r="DB49" s="3"/>
      <c r="DC49" s="5"/>
      <c r="DD49" s="3"/>
      <c r="DE49" s="3"/>
      <c r="DF49" s="16"/>
      <c r="DG49" s="3"/>
      <c r="DH49" s="3"/>
      <c r="DI49" s="3"/>
      <c r="DJ49" s="3"/>
      <c r="DK49" s="3"/>
      <c r="DL49" s="3"/>
      <c r="DM49" s="3"/>
      <c r="DN49" s="3"/>
      <c r="DO49" s="3"/>
      <c r="DP49" s="6"/>
      <c r="DQ49" s="3"/>
      <c r="DR49" s="3"/>
      <c r="DS49" s="16"/>
      <c r="DT49" s="3"/>
      <c r="DU49" s="3"/>
      <c r="DV49" s="3"/>
      <c r="DW49" s="3"/>
      <c r="DX49" s="3"/>
      <c r="DY49" s="3"/>
      <c r="DZ49" s="3"/>
      <c r="EA49" s="3"/>
      <c r="EB49" s="3"/>
      <c r="EC49" s="5"/>
      <c r="ED49" s="3"/>
      <c r="EE49" s="3"/>
      <c r="EF49" s="16"/>
      <c r="EG49" s="3"/>
      <c r="EH49" s="3"/>
      <c r="EI49" s="3"/>
      <c r="EJ49" s="3"/>
      <c r="EK49" s="3"/>
      <c r="EL49" s="3"/>
      <c r="EM49" s="3"/>
      <c r="EN49" s="3"/>
      <c r="EO49" s="3"/>
      <c r="EP49" s="6"/>
      <c r="EQ49" s="3"/>
      <c r="ER49" s="3"/>
      <c r="ES49" s="16"/>
      <c r="ET49" s="3"/>
      <c r="EU49" s="3"/>
      <c r="EV49" s="3"/>
      <c r="EW49" s="3"/>
      <c r="EX49" s="3"/>
      <c r="EY49" s="3"/>
      <c r="EZ49" s="3"/>
      <c r="FA49" s="3"/>
      <c r="FB49" s="3"/>
      <c r="FC49" s="5"/>
      <c r="FD49" s="3"/>
      <c r="FE49" s="3"/>
      <c r="FF49" s="16"/>
      <c r="FG49" s="3"/>
      <c r="FH49" s="3"/>
      <c r="FI49" s="3"/>
      <c r="FJ49" s="3"/>
      <c r="FK49" s="3"/>
      <c r="FL49" s="3"/>
      <c r="FM49" s="3"/>
      <c r="FN49" s="3"/>
      <c r="FO49" s="3"/>
      <c r="FP49" s="5"/>
      <c r="FQ49" s="3"/>
      <c r="FR49" s="3"/>
      <c r="FS49" s="16"/>
      <c r="FT49" s="3"/>
      <c r="FU49" s="3"/>
      <c r="FV49" s="3"/>
      <c r="FW49" s="3"/>
      <c r="FX49" s="3"/>
      <c r="FY49" s="3"/>
      <c r="FZ49" s="3"/>
      <c r="GA49" s="3"/>
      <c r="GB49" s="3"/>
      <c r="GC49" s="5"/>
      <c r="GD49" s="3"/>
      <c r="GE49" s="3"/>
      <c r="GF49" s="16"/>
      <c r="GG49" s="3"/>
      <c r="GH49" s="3"/>
      <c r="GI49" s="3"/>
      <c r="GJ49" s="3"/>
      <c r="GK49" s="3"/>
      <c r="GL49" s="3"/>
      <c r="GM49" s="3"/>
      <c r="GN49" s="3"/>
      <c r="GO49" s="3"/>
      <c r="GP49" s="5"/>
      <c r="GQ49" s="3"/>
      <c r="GR49" s="3"/>
      <c r="GS49" s="16"/>
      <c r="GT49" s="3"/>
      <c r="GU49" s="3"/>
      <c r="GV49" s="3"/>
      <c r="GW49" s="3"/>
      <c r="GX49" s="3"/>
      <c r="GY49" s="3"/>
      <c r="GZ49" s="3"/>
      <c r="HA49" s="3"/>
      <c r="HB49" s="3"/>
      <c r="HC49" s="5"/>
      <c r="HD49" s="3"/>
      <c r="HE49" s="3"/>
      <c r="HF49" s="16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3"/>
      <c r="HR49" s="3"/>
      <c r="HS49" s="16"/>
      <c r="HT49" s="3"/>
      <c r="HU49" s="3"/>
      <c r="HV49" s="3"/>
      <c r="HW49" s="3"/>
      <c r="HX49" s="3"/>
      <c r="HY49" s="3"/>
      <c r="HZ49" s="3"/>
      <c r="IA49" s="3"/>
      <c r="IB49" s="3"/>
      <c r="IC49" s="6"/>
      <c r="ID49" s="3"/>
      <c r="IE49" s="3"/>
      <c r="IF49" s="16"/>
      <c r="IG49" s="3"/>
      <c r="IH49" s="3"/>
      <c r="II49" s="3"/>
      <c r="IJ49" s="3"/>
      <c r="IK49" s="3"/>
      <c r="IL49" s="3"/>
      <c r="IM49" s="3"/>
      <c r="IN49" s="3"/>
      <c r="IO49" s="3"/>
      <c r="IP49" s="6"/>
      <c r="IQ49" s="3"/>
      <c r="IR49" s="3"/>
      <c r="IS49" s="16"/>
      <c r="IT49" s="3"/>
      <c r="IU49" s="3"/>
      <c r="IV49" s="3"/>
      <c r="IW49" s="3"/>
      <c r="IX49" s="3"/>
      <c r="IY49" s="3"/>
      <c r="IZ49" s="3"/>
      <c r="JA49" s="3"/>
      <c r="JB49" s="3"/>
      <c r="JC49" s="6"/>
      <c r="JD49" s="3"/>
      <c r="JE49" s="3"/>
      <c r="JF49" s="16"/>
      <c r="JG49" s="3"/>
      <c r="JH49" s="3"/>
      <c r="JI49" s="3"/>
      <c r="JJ49" s="3"/>
      <c r="JK49" s="3"/>
      <c r="JL49" s="3"/>
      <c r="JM49" s="3"/>
      <c r="JN49" s="3"/>
      <c r="JO49" s="3"/>
      <c r="JP49" s="6"/>
      <c r="JQ49" s="3"/>
      <c r="JR49" s="3"/>
      <c r="JS49" s="16"/>
      <c r="JT49" s="3"/>
      <c r="JU49" s="3"/>
      <c r="JV49" s="3"/>
      <c r="JW49" s="3"/>
      <c r="JX49" s="3"/>
      <c r="JY49" s="3"/>
      <c r="JZ49" s="3"/>
      <c r="KA49" s="3"/>
      <c r="KB49" s="3"/>
      <c r="KC49" s="6"/>
      <c r="KD49" s="3"/>
      <c r="KE49" s="3"/>
      <c r="KF49" s="16"/>
      <c r="KG49" s="3"/>
      <c r="KH49" s="3"/>
      <c r="KI49" s="3"/>
      <c r="KJ49" s="3"/>
      <c r="KK49" s="3"/>
      <c r="KL49" s="3"/>
      <c r="KM49" s="3"/>
      <c r="KN49" s="3"/>
      <c r="KO49" s="3"/>
      <c r="KP49" s="6"/>
      <c r="KQ49" s="3"/>
      <c r="KR49" s="3"/>
      <c r="KS49" s="16"/>
      <c r="KT49" s="3"/>
      <c r="KU49" s="3"/>
      <c r="KV49" s="3"/>
      <c r="KW49" s="3"/>
      <c r="KX49" s="3"/>
      <c r="KY49" s="3"/>
      <c r="KZ49" s="3"/>
      <c r="LA49" s="3"/>
      <c r="LB49" s="3"/>
      <c r="LC49" s="6"/>
      <c r="LD49" s="3"/>
      <c r="LE49" s="3"/>
      <c r="LF49" s="16"/>
      <c r="LG49" s="3"/>
      <c r="LH49" s="3"/>
      <c r="LI49" s="3"/>
      <c r="LJ49" s="3"/>
      <c r="LK49" s="3"/>
      <c r="LL49" s="3"/>
      <c r="LM49" s="3"/>
      <c r="LN49" s="3"/>
      <c r="LO49" s="3"/>
      <c r="LP49" s="6"/>
      <c r="LQ49" s="3"/>
      <c r="LR49" s="3"/>
      <c r="LS49" s="16"/>
      <c r="LT49" s="3"/>
      <c r="LU49" s="3"/>
      <c r="LV49" s="3"/>
      <c r="LW49" s="3"/>
      <c r="LX49" s="3"/>
      <c r="LY49" s="3"/>
      <c r="LZ49" s="3"/>
      <c r="MA49" s="3"/>
      <c r="MB49" s="3"/>
      <c r="MC49" s="6"/>
      <c r="MD49" s="3"/>
      <c r="ME49" s="3"/>
      <c r="MF49" s="16"/>
      <c r="MG49" s="3"/>
      <c r="MH49" s="3"/>
      <c r="MI49" s="3"/>
      <c r="MJ49" s="3"/>
      <c r="MK49" s="3"/>
      <c r="ML49" s="3"/>
      <c r="MM49" s="3"/>
      <c r="MN49" s="3"/>
      <c r="MO49" s="3"/>
      <c r="MP49" s="6"/>
    </row>
    <row r="50" spans="1:354" x14ac:dyDescent="0.25">
      <c r="F50" s="53"/>
      <c r="S50" s="53"/>
      <c r="AF50" s="53"/>
      <c r="AS50" s="53"/>
    </row>
    <row r="51" spans="1:354" x14ac:dyDescent="0.25">
      <c r="F51" s="53"/>
      <c r="S51" s="53"/>
      <c r="AF51" s="53"/>
      <c r="AS51" s="53"/>
    </row>
    <row r="52" spans="1:354" x14ac:dyDescent="0.25">
      <c r="F52" s="53"/>
      <c r="S52" s="53"/>
      <c r="AF52" s="53"/>
      <c r="AS52" s="53"/>
    </row>
    <row r="53" spans="1:354" x14ac:dyDescent="0.25">
      <c r="F53" s="53"/>
      <c r="S53" s="53"/>
      <c r="AF53" s="53"/>
      <c r="AS53" s="53"/>
    </row>
    <row r="54" spans="1:354" x14ac:dyDescent="0.25">
      <c r="F54" s="53"/>
      <c r="S54" s="53"/>
      <c r="AF54" s="53"/>
      <c r="AS54" s="53"/>
    </row>
    <row r="55" spans="1:354" x14ac:dyDescent="0.25">
      <c r="F55" s="53"/>
      <c r="S55" s="53"/>
      <c r="AF55" s="53"/>
      <c r="AS55" s="53"/>
    </row>
    <row r="56" spans="1:354" x14ac:dyDescent="0.25">
      <c r="F56" s="53"/>
      <c r="S56" s="53"/>
      <c r="AF56" s="53"/>
      <c r="AS56" s="53"/>
    </row>
  </sheetData>
  <mergeCells count="37">
    <mergeCell ref="A35:B41"/>
    <mergeCell ref="JQ3:KC3"/>
    <mergeCell ref="Q3:AC3"/>
    <mergeCell ref="AQ3:BC3"/>
    <mergeCell ref="MD3:MP3"/>
    <mergeCell ref="D3:P3"/>
    <mergeCell ref="KD3:KP3"/>
    <mergeCell ref="ED3:EP3"/>
    <mergeCell ref="BQ3:CC3"/>
    <mergeCell ref="GQ3:HC3"/>
    <mergeCell ref="IQ3:JC3"/>
    <mergeCell ref="JD3:JP3"/>
    <mergeCell ref="HQ3:IC3"/>
    <mergeCell ref="CD3:CP3"/>
    <mergeCell ref="CQ3:DC3"/>
    <mergeCell ref="DD3:DP3"/>
    <mergeCell ref="DQ3:EC3"/>
    <mergeCell ref="GD3:GP3"/>
    <mergeCell ref="BD3:BP3"/>
    <mergeCell ref="HD3:HP3"/>
    <mergeCell ref="AD3:AP3"/>
    <mergeCell ref="LQ3:MC3"/>
    <mergeCell ref="LD3:LP3"/>
    <mergeCell ref="KQ3:LC3"/>
    <mergeCell ref="A42:B48"/>
    <mergeCell ref="ID3:IP3"/>
    <mergeCell ref="A5:A19"/>
    <mergeCell ref="B5:B11"/>
    <mergeCell ref="B12:B18"/>
    <mergeCell ref="B19:C19"/>
    <mergeCell ref="A20:A34"/>
    <mergeCell ref="B20:B26"/>
    <mergeCell ref="B27:B33"/>
    <mergeCell ref="B34:C34"/>
    <mergeCell ref="FD3:FP3"/>
    <mergeCell ref="FQ3:GC3"/>
    <mergeCell ref="EQ3:FC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9" tint="0.59999389629810485"/>
  </sheetPr>
  <dimension ref="A1:JP99"/>
  <sheetViews>
    <sheetView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5.7109375" style="8" customWidth="1"/>
    <col min="2" max="2" width="7.28515625" style="8" customWidth="1"/>
    <col min="3" max="3" width="19" style="2" customWidth="1"/>
    <col min="4" max="12" width="10.5703125" style="9" customWidth="1"/>
    <col min="13" max="14" width="10.5703125" style="8" customWidth="1"/>
    <col min="15" max="30" width="10.5703125" style="9" customWidth="1"/>
    <col min="31" max="16384" width="9.140625" style="8"/>
  </cols>
  <sheetData>
    <row r="1" spans="1:30" ht="18.75" x14ac:dyDescent="0.25">
      <c r="A1" s="1" t="s">
        <v>138</v>
      </c>
      <c r="B1" s="1"/>
    </row>
    <row r="2" spans="1:30" ht="13.5" thickBot="1" x14ac:dyDescent="0.3">
      <c r="A2" s="7"/>
    </row>
    <row r="3" spans="1:30" ht="13.5" thickBot="1" x14ac:dyDescent="0.3"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</row>
    <row r="4" spans="1:30" ht="21.75" thickBot="1" x14ac:dyDescent="0.3">
      <c r="D4" s="135" t="s">
        <v>12</v>
      </c>
      <c r="E4" s="135" t="s">
        <v>13</v>
      </c>
      <c r="F4" s="135" t="s">
        <v>14</v>
      </c>
      <c r="G4" s="135" t="s">
        <v>15</v>
      </c>
      <c r="H4" s="135" t="s">
        <v>16</v>
      </c>
      <c r="I4" s="135" t="s">
        <v>17</v>
      </c>
      <c r="J4" s="135" t="s">
        <v>18</v>
      </c>
      <c r="K4" s="135" t="s">
        <v>116</v>
      </c>
      <c r="L4" s="135" t="s">
        <v>95</v>
      </c>
      <c r="M4" s="135" t="s">
        <v>96</v>
      </c>
      <c r="N4" s="135" t="s">
        <v>97</v>
      </c>
      <c r="O4" s="135" t="s">
        <v>98</v>
      </c>
      <c r="P4" s="135" t="s">
        <v>99</v>
      </c>
      <c r="Q4" s="135" t="s">
        <v>100</v>
      </c>
      <c r="R4" s="135" t="s">
        <v>101</v>
      </c>
      <c r="S4" s="135" t="s">
        <v>102</v>
      </c>
      <c r="T4" s="135" t="s">
        <v>103</v>
      </c>
      <c r="U4" s="135" t="s">
        <v>104</v>
      </c>
      <c r="V4" s="135" t="s">
        <v>117</v>
      </c>
      <c r="W4" s="135" t="s">
        <v>127</v>
      </c>
      <c r="X4" s="135" t="s">
        <v>128</v>
      </c>
      <c r="Y4" s="135" t="s">
        <v>164</v>
      </c>
      <c r="Z4" s="135" t="s">
        <v>169</v>
      </c>
      <c r="AA4" s="135" t="s">
        <v>171</v>
      </c>
      <c r="AB4" s="135" t="s">
        <v>177</v>
      </c>
      <c r="AC4" s="135" t="s">
        <v>183</v>
      </c>
      <c r="AD4" s="135" t="s">
        <v>192</v>
      </c>
    </row>
    <row r="5" spans="1:30" ht="13.5" thickBot="1" x14ac:dyDescent="0.3">
      <c r="A5" s="188" t="s">
        <v>31</v>
      </c>
      <c r="B5" s="191" t="s">
        <v>32</v>
      </c>
      <c r="C5" s="21" t="s">
        <v>33</v>
      </c>
      <c r="D5" s="139">
        <v>4366</v>
      </c>
      <c r="E5" s="139">
        <v>3947</v>
      </c>
      <c r="F5" s="139">
        <v>4595</v>
      </c>
      <c r="G5" s="139">
        <v>4397</v>
      </c>
      <c r="H5" s="139">
        <v>3985</v>
      </c>
      <c r="I5" s="139">
        <v>4174</v>
      </c>
      <c r="J5" s="139">
        <v>4066</v>
      </c>
      <c r="K5" s="139">
        <v>4017</v>
      </c>
      <c r="L5" s="139">
        <v>3897</v>
      </c>
      <c r="M5" s="139">
        <v>4304</v>
      </c>
      <c r="N5" s="139">
        <v>4218</v>
      </c>
      <c r="O5" s="139">
        <v>4260</v>
      </c>
      <c r="P5" s="139">
        <v>4403</v>
      </c>
      <c r="Q5" s="139">
        <v>4296</v>
      </c>
      <c r="R5" s="139">
        <v>3894</v>
      </c>
      <c r="S5" s="139">
        <v>4199</v>
      </c>
      <c r="T5" s="139">
        <v>3931</v>
      </c>
      <c r="U5" s="139">
        <v>3707</v>
      </c>
      <c r="V5" s="139">
        <v>4423</v>
      </c>
      <c r="W5" s="139">
        <v>4502</v>
      </c>
      <c r="X5" s="139">
        <v>7238</v>
      </c>
      <c r="Y5" s="139">
        <v>3053</v>
      </c>
      <c r="Z5" s="139">
        <v>2889</v>
      </c>
      <c r="AA5" s="139">
        <v>3042</v>
      </c>
      <c r="AB5" s="139">
        <v>2972</v>
      </c>
      <c r="AC5" s="139">
        <v>3080</v>
      </c>
      <c r="AD5" s="139">
        <v>1793</v>
      </c>
    </row>
    <row r="6" spans="1:30" ht="23.25" thickBot="1" x14ac:dyDescent="0.3">
      <c r="A6" s="189"/>
      <c r="B6" s="191"/>
      <c r="C6" s="12" t="s">
        <v>118</v>
      </c>
      <c r="D6" s="140">
        <v>7474</v>
      </c>
      <c r="E6" s="140">
        <v>7315</v>
      </c>
      <c r="F6" s="140">
        <v>7301</v>
      </c>
      <c r="G6" s="140">
        <v>7234</v>
      </c>
      <c r="H6" s="140">
        <v>6958</v>
      </c>
      <c r="I6" s="140">
        <v>7111</v>
      </c>
      <c r="J6" s="140">
        <v>7067</v>
      </c>
      <c r="K6" s="140">
        <v>6720</v>
      </c>
      <c r="L6" s="140">
        <v>6811</v>
      </c>
      <c r="M6" s="140">
        <v>7154</v>
      </c>
      <c r="N6" s="140">
        <v>7425</v>
      </c>
      <c r="O6" s="140">
        <v>7777</v>
      </c>
      <c r="P6" s="140">
        <v>7636</v>
      </c>
      <c r="Q6" s="140">
        <v>7609</v>
      </c>
      <c r="R6" s="140">
        <v>8713</v>
      </c>
      <c r="S6" s="140">
        <v>10120</v>
      </c>
      <c r="T6" s="140">
        <v>9316</v>
      </c>
      <c r="U6" s="140">
        <v>8503</v>
      </c>
      <c r="V6" s="140">
        <v>9049</v>
      </c>
      <c r="W6" s="140">
        <v>10222</v>
      </c>
      <c r="X6" s="140">
        <v>10141</v>
      </c>
      <c r="Y6" s="140">
        <v>7990</v>
      </c>
      <c r="Z6" s="140">
        <v>7003</v>
      </c>
      <c r="AA6" s="140">
        <v>6168</v>
      </c>
      <c r="AB6" s="140">
        <v>6199</v>
      </c>
      <c r="AC6" s="140">
        <v>6100</v>
      </c>
      <c r="AD6" s="140">
        <v>2958</v>
      </c>
    </row>
    <row r="7" spans="1:30" ht="23.25" thickBot="1" x14ac:dyDescent="0.3">
      <c r="A7" s="189"/>
      <c r="B7" s="191"/>
      <c r="C7" s="12" t="s">
        <v>119</v>
      </c>
      <c r="D7" s="140">
        <v>11469</v>
      </c>
      <c r="E7" s="140">
        <v>11558</v>
      </c>
      <c r="F7" s="140">
        <v>11473</v>
      </c>
      <c r="G7" s="140">
        <v>11618</v>
      </c>
      <c r="H7" s="140">
        <v>10644</v>
      </c>
      <c r="I7" s="140">
        <v>11455</v>
      </c>
      <c r="J7" s="140">
        <v>11284</v>
      </c>
      <c r="K7" s="140">
        <v>11095</v>
      </c>
      <c r="L7" s="140">
        <v>10421</v>
      </c>
      <c r="M7" s="140">
        <v>10721</v>
      </c>
      <c r="N7" s="140">
        <v>11577</v>
      </c>
      <c r="O7" s="140">
        <v>12884</v>
      </c>
      <c r="P7" s="140">
        <v>13988.84</v>
      </c>
      <c r="Q7" s="140">
        <v>13365</v>
      </c>
      <c r="R7" s="140">
        <v>12410</v>
      </c>
      <c r="S7" s="140">
        <v>13447</v>
      </c>
      <c r="T7" s="140">
        <v>13160</v>
      </c>
      <c r="U7" s="140">
        <v>13307</v>
      </c>
      <c r="V7" s="140">
        <v>14526</v>
      </c>
      <c r="W7" s="140">
        <v>16283</v>
      </c>
      <c r="X7" s="140">
        <v>15821</v>
      </c>
      <c r="Y7" s="140">
        <v>13081</v>
      </c>
      <c r="Z7" s="140">
        <v>12221</v>
      </c>
      <c r="AA7" s="140">
        <v>10871</v>
      </c>
      <c r="AB7" s="140">
        <v>11572</v>
      </c>
      <c r="AC7" s="140">
        <v>12772</v>
      </c>
      <c r="AD7" s="140">
        <v>5958</v>
      </c>
    </row>
    <row r="8" spans="1:30" ht="23.25" thickBot="1" x14ac:dyDescent="0.3">
      <c r="A8" s="189"/>
      <c r="B8" s="191"/>
      <c r="C8" s="12" t="s">
        <v>120</v>
      </c>
      <c r="D8" s="140">
        <v>5447</v>
      </c>
      <c r="E8" s="140">
        <v>5746</v>
      </c>
      <c r="F8" s="140">
        <v>5057</v>
      </c>
      <c r="G8" s="140">
        <v>5225</v>
      </c>
      <c r="H8" s="140">
        <v>5007</v>
      </c>
      <c r="I8" s="140">
        <v>4910</v>
      </c>
      <c r="J8" s="140">
        <v>5431</v>
      </c>
      <c r="K8" s="140">
        <v>5057</v>
      </c>
      <c r="L8" s="140">
        <v>5111</v>
      </c>
      <c r="M8" s="140">
        <v>5308</v>
      </c>
      <c r="N8" s="140">
        <v>5682</v>
      </c>
      <c r="O8" s="140">
        <v>5692</v>
      </c>
      <c r="P8" s="140">
        <v>5627</v>
      </c>
      <c r="Q8" s="140">
        <v>5502</v>
      </c>
      <c r="R8" s="140">
        <v>5825</v>
      </c>
      <c r="S8" s="140">
        <v>6392</v>
      </c>
      <c r="T8" s="140">
        <v>5817</v>
      </c>
      <c r="U8" s="140">
        <v>5705</v>
      </c>
      <c r="V8" s="140">
        <v>6284</v>
      </c>
      <c r="W8" s="140">
        <v>7392</v>
      </c>
      <c r="X8" s="140">
        <v>7462</v>
      </c>
      <c r="Y8" s="140">
        <v>6163</v>
      </c>
      <c r="Z8" s="140">
        <v>6069</v>
      </c>
      <c r="AA8" s="140">
        <v>6144</v>
      </c>
      <c r="AB8" s="140">
        <v>6742</v>
      </c>
      <c r="AC8" s="140">
        <v>6232</v>
      </c>
      <c r="AD8" s="140">
        <v>3010</v>
      </c>
    </row>
    <row r="9" spans="1:30" ht="23.25" thickBot="1" x14ac:dyDescent="0.3">
      <c r="A9" s="189"/>
      <c r="B9" s="191"/>
      <c r="C9" s="12" t="s">
        <v>121</v>
      </c>
      <c r="D9" s="140">
        <v>5968</v>
      </c>
      <c r="E9" s="140">
        <v>6355</v>
      </c>
      <c r="F9" s="140">
        <v>6719</v>
      </c>
      <c r="G9" s="140">
        <v>6343</v>
      </c>
      <c r="H9" s="140">
        <v>5917</v>
      </c>
      <c r="I9" s="140">
        <v>5901</v>
      </c>
      <c r="J9" s="140">
        <v>6320</v>
      </c>
      <c r="K9" s="140">
        <v>5730</v>
      </c>
      <c r="L9" s="140">
        <v>5951</v>
      </c>
      <c r="M9" s="140">
        <v>6469</v>
      </c>
      <c r="N9" s="140">
        <v>6239</v>
      </c>
      <c r="O9" s="140">
        <v>6404</v>
      </c>
      <c r="P9" s="140">
        <v>6173</v>
      </c>
      <c r="Q9" s="140">
        <v>6373</v>
      </c>
      <c r="R9" s="140">
        <v>6304</v>
      </c>
      <c r="S9" s="140">
        <v>6349</v>
      </c>
      <c r="T9" s="140">
        <v>5966</v>
      </c>
      <c r="U9" s="140">
        <v>6350</v>
      </c>
      <c r="V9" s="140">
        <v>6577</v>
      </c>
      <c r="W9" s="140">
        <v>6671</v>
      </c>
      <c r="X9" s="140">
        <v>6642</v>
      </c>
      <c r="Y9" s="140">
        <v>5195</v>
      </c>
      <c r="Z9" s="140">
        <v>5016</v>
      </c>
      <c r="AA9" s="140">
        <v>4692</v>
      </c>
      <c r="AB9" s="140">
        <v>4985</v>
      </c>
      <c r="AC9" s="140">
        <v>4041</v>
      </c>
      <c r="AD9" s="140">
        <v>3067</v>
      </c>
    </row>
    <row r="10" spans="1:30" ht="13.5" thickBot="1" x14ac:dyDescent="0.3">
      <c r="A10" s="189"/>
      <c r="B10" s="191"/>
      <c r="C10" s="12" t="s">
        <v>122</v>
      </c>
      <c r="D10" s="141">
        <v>7942</v>
      </c>
      <c r="E10" s="141">
        <v>8105</v>
      </c>
      <c r="F10" s="141">
        <v>5858</v>
      </c>
      <c r="G10" s="141">
        <v>2723</v>
      </c>
      <c r="H10" s="141">
        <v>2658</v>
      </c>
      <c r="I10" s="141">
        <v>2652</v>
      </c>
      <c r="J10" s="141">
        <v>2307</v>
      </c>
      <c r="K10" s="141">
        <v>3179</v>
      </c>
      <c r="L10" s="141">
        <v>7714</v>
      </c>
      <c r="M10" s="141">
        <v>8068</v>
      </c>
      <c r="N10" s="141">
        <v>9147</v>
      </c>
      <c r="O10" s="141">
        <v>9837</v>
      </c>
      <c r="P10" s="141">
        <v>9988</v>
      </c>
      <c r="Q10" s="141">
        <v>9429</v>
      </c>
      <c r="R10" s="141">
        <v>9442</v>
      </c>
      <c r="S10" s="141">
        <v>10492</v>
      </c>
      <c r="T10" s="141">
        <v>9578</v>
      </c>
      <c r="U10" s="141">
        <v>10036</v>
      </c>
      <c r="V10" s="141">
        <v>9759</v>
      </c>
      <c r="W10" s="141">
        <v>10816</v>
      </c>
      <c r="X10" s="141">
        <v>11564</v>
      </c>
      <c r="Y10" s="141">
        <v>10100</v>
      </c>
      <c r="Z10" s="141">
        <v>9345</v>
      </c>
      <c r="AA10" s="141">
        <v>9051</v>
      </c>
      <c r="AB10" s="141">
        <v>8590</v>
      </c>
      <c r="AC10" s="141">
        <v>8528</v>
      </c>
      <c r="AD10" s="141">
        <v>4785</v>
      </c>
    </row>
    <row r="11" spans="1:30" ht="34.5" thickBot="1" x14ac:dyDescent="0.3">
      <c r="A11" s="189"/>
      <c r="B11" s="191"/>
      <c r="C11" s="13" t="s">
        <v>123</v>
      </c>
      <c r="D11" s="79">
        <v>42666</v>
      </c>
      <c r="E11" s="79">
        <v>43026</v>
      </c>
      <c r="F11" s="79">
        <v>41003</v>
      </c>
      <c r="G11" s="79">
        <v>37540</v>
      </c>
      <c r="H11" s="79">
        <v>35169</v>
      </c>
      <c r="I11" s="79">
        <v>36203</v>
      </c>
      <c r="J11" s="79">
        <v>36475</v>
      </c>
      <c r="K11" s="79">
        <v>35798</v>
      </c>
      <c r="L11" s="79">
        <v>39905</v>
      </c>
      <c r="M11" s="79">
        <v>42024</v>
      </c>
      <c r="N11" s="79">
        <v>44288</v>
      </c>
      <c r="O11" s="79">
        <v>46854</v>
      </c>
      <c r="P11" s="79">
        <v>47815.839999999997</v>
      </c>
      <c r="Q11" s="79">
        <v>46574</v>
      </c>
      <c r="R11" s="79">
        <v>46588</v>
      </c>
      <c r="S11" s="79">
        <v>50999</v>
      </c>
      <c r="T11" s="79">
        <v>47768</v>
      </c>
      <c r="U11" s="79">
        <v>47608</v>
      </c>
      <c r="V11" s="79">
        <v>50618</v>
      </c>
      <c r="W11" s="79">
        <v>55886</v>
      </c>
      <c r="X11" s="79">
        <v>58868</v>
      </c>
      <c r="Y11" s="79">
        <f>SUM(Y5:Y10)</f>
        <v>45582</v>
      </c>
      <c r="Z11" s="79">
        <f>SUM(Z5:Z10)</f>
        <v>42543</v>
      </c>
      <c r="AA11" s="79">
        <v>39968</v>
      </c>
      <c r="AB11" s="79">
        <v>41060</v>
      </c>
      <c r="AC11" s="79">
        <v>40753</v>
      </c>
      <c r="AD11" s="79">
        <v>21571</v>
      </c>
    </row>
    <row r="12" spans="1:30" ht="13.5" thickBot="1" x14ac:dyDescent="0.3">
      <c r="A12" s="189"/>
      <c r="B12" s="191" t="s">
        <v>68</v>
      </c>
      <c r="C12" s="21" t="s">
        <v>33</v>
      </c>
      <c r="D12" s="139">
        <v>4307</v>
      </c>
      <c r="E12" s="139">
        <v>4266</v>
      </c>
      <c r="F12" s="139">
        <v>4957</v>
      </c>
      <c r="G12" s="139">
        <v>4539</v>
      </c>
      <c r="H12" s="139">
        <v>4303</v>
      </c>
      <c r="I12" s="139">
        <v>4444</v>
      </c>
      <c r="J12" s="139">
        <v>4123</v>
      </c>
      <c r="K12" s="139">
        <v>4322</v>
      </c>
      <c r="L12" s="139">
        <v>4036</v>
      </c>
      <c r="M12" s="139">
        <v>4230</v>
      </c>
      <c r="N12" s="139">
        <v>4606</v>
      </c>
      <c r="O12" s="139">
        <v>4744</v>
      </c>
      <c r="P12" s="139">
        <v>4762</v>
      </c>
      <c r="Q12" s="139">
        <v>4414</v>
      </c>
      <c r="R12" s="139">
        <v>4490</v>
      </c>
      <c r="S12" s="139">
        <v>4131</v>
      </c>
      <c r="T12" s="139">
        <v>3909</v>
      </c>
      <c r="U12" s="139">
        <v>3991</v>
      </c>
      <c r="V12" s="139">
        <v>4177</v>
      </c>
      <c r="W12" s="139">
        <v>4200</v>
      </c>
      <c r="X12" s="139">
        <v>7388</v>
      </c>
      <c r="Y12" s="139">
        <v>3186</v>
      </c>
      <c r="Z12" s="139">
        <v>3168</v>
      </c>
      <c r="AA12" s="139">
        <v>3037</v>
      </c>
      <c r="AB12" s="139">
        <v>2995</v>
      </c>
      <c r="AC12" s="139">
        <v>3085</v>
      </c>
      <c r="AD12" s="139">
        <v>1755</v>
      </c>
    </row>
    <row r="13" spans="1:30" ht="23.25" thickBot="1" x14ac:dyDescent="0.3">
      <c r="A13" s="189"/>
      <c r="B13" s="191"/>
      <c r="C13" s="12" t="s">
        <v>118</v>
      </c>
      <c r="D13" s="140">
        <v>7753</v>
      </c>
      <c r="E13" s="140">
        <v>7917</v>
      </c>
      <c r="F13" s="140">
        <v>7604</v>
      </c>
      <c r="G13" s="140">
        <v>7526</v>
      </c>
      <c r="H13" s="140">
        <v>7449</v>
      </c>
      <c r="I13" s="140">
        <v>7529</v>
      </c>
      <c r="J13" s="140">
        <v>7515</v>
      </c>
      <c r="K13" s="140">
        <v>7115</v>
      </c>
      <c r="L13" s="140">
        <v>7240</v>
      </c>
      <c r="M13" s="140">
        <v>7610</v>
      </c>
      <c r="N13" s="140">
        <v>8133</v>
      </c>
      <c r="O13" s="140">
        <v>8220</v>
      </c>
      <c r="P13" s="140">
        <v>8301</v>
      </c>
      <c r="Q13" s="140">
        <v>7864</v>
      </c>
      <c r="R13" s="140">
        <v>9517</v>
      </c>
      <c r="S13" s="140">
        <v>10963</v>
      </c>
      <c r="T13" s="140">
        <v>10310</v>
      </c>
      <c r="U13" s="140">
        <v>8787</v>
      </c>
      <c r="V13" s="140">
        <v>9814</v>
      </c>
      <c r="W13" s="140">
        <v>11375</v>
      </c>
      <c r="X13" s="140">
        <v>11244</v>
      </c>
      <c r="Y13" s="140">
        <v>8544</v>
      </c>
      <c r="Z13" s="140">
        <v>7637</v>
      </c>
      <c r="AA13" s="140">
        <v>6446</v>
      </c>
      <c r="AB13" s="140">
        <v>6752</v>
      </c>
      <c r="AC13" s="140">
        <v>6515</v>
      </c>
      <c r="AD13" s="140">
        <v>3180</v>
      </c>
    </row>
    <row r="14" spans="1:30" ht="23.25" thickBot="1" x14ac:dyDescent="0.3">
      <c r="A14" s="189"/>
      <c r="B14" s="191"/>
      <c r="C14" s="12" t="s">
        <v>119</v>
      </c>
      <c r="D14" s="140">
        <v>11467</v>
      </c>
      <c r="E14" s="140">
        <v>11655</v>
      </c>
      <c r="F14" s="140">
        <v>11666</v>
      </c>
      <c r="G14" s="140">
        <v>11698</v>
      </c>
      <c r="H14" s="140">
        <v>10678</v>
      </c>
      <c r="I14" s="140">
        <v>11614</v>
      </c>
      <c r="J14" s="140">
        <v>11425</v>
      </c>
      <c r="K14" s="140">
        <v>11317</v>
      </c>
      <c r="L14" s="140">
        <v>10504</v>
      </c>
      <c r="M14" s="140">
        <v>10637</v>
      </c>
      <c r="N14" s="140">
        <v>11569</v>
      </c>
      <c r="O14" s="140">
        <v>12856</v>
      </c>
      <c r="P14" s="140">
        <v>14444</v>
      </c>
      <c r="Q14" s="140">
        <v>13757</v>
      </c>
      <c r="R14" s="140">
        <v>13421</v>
      </c>
      <c r="S14" s="140">
        <v>15006</v>
      </c>
      <c r="T14" s="140">
        <v>14217</v>
      </c>
      <c r="U14" s="140">
        <v>14042</v>
      </c>
      <c r="V14" s="140">
        <v>15226</v>
      </c>
      <c r="W14" s="140">
        <v>17277</v>
      </c>
      <c r="X14" s="140">
        <v>16605</v>
      </c>
      <c r="Y14" s="140">
        <v>13573</v>
      </c>
      <c r="Z14" s="140">
        <v>12301</v>
      </c>
      <c r="AA14" s="140">
        <v>10800</v>
      </c>
      <c r="AB14" s="140">
        <v>11897</v>
      </c>
      <c r="AC14" s="140">
        <v>12381</v>
      </c>
      <c r="AD14" s="140">
        <v>6174</v>
      </c>
    </row>
    <row r="15" spans="1:30" ht="23.25" thickBot="1" x14ac:dyDescent="0.3">
      <c r="A15" s="189"/>
      <c r="B15" s="191"/>
      <c r="C15" s="12" t="s">
        <v>120</v>
      </c>
      <c r="D15" s="140">
        <v>5706</v>
      </c>
      <c r="E15" s="140">
        <v>5903</v>
      </c>
      <c r="F15" s="140">
        <v>5516</v>
      </c>
      <c r="G15" s="140">
        <v>5387</v>
      </c>
      <c r="H15" s="140">
        <v>5236</v>
      </c>
      <c r="I15" s="140">
        <v>5322</v>
      </c>
      <c r="J15" s="140">
        <v>5779</v>
      </c>
      <c r="K15" s="140">
        <v>5266</v>
      </c>
      <c r="L15" s="140">
        <v>5350</v>
      </c>
      <c r="M15" s="140">
        <v>5549</v>
      </c>
      <c r="N15" s="140">
        <v>5882</v>
      </c>
      <c r="O15" s="140">
        <v>5971</v>
      </c>
      <c r="P15" s="140">
        <v>6195</v>
      </c>
      <c r="Q15" s="140">
        <v>5838</v>
      </c>
      <c r="R15" s="140">
        <v>5939</v>
      </c>
      <c r="S15" s="140">
        <v>6755</v>
      </c>
      <c r="T15" s="140">
        <v>6108</v>
      </c>
      <c r="U15" s="140">
        <v>5784</v>
      </c>
      <c r="V15" s="140">
        <v>6720</v>
      </c>
      <c r="W15" s="140">
        <v>7665</v>
      </c>
      <c r="X15" s="140">
        <v>7745</v>
      </c>
      <c r="Y15" s="140">
        <v>6541</v>
      </c>
      <c r="Z15" s="140">
        <v>6452</v>
      </c>
      <c r="AA15" s="140">
        <v>6462</v>
      </c>
      <c r="AB15" s="140">
        <v>7065</v>
      </c>
      <c r="AC15" s="140">
        <v>6522</v>
      </c>
      <c r="AD15" s="140">
        <v>3223</v>
      </c>
    </row>
    <row r="16" spans="1:30" ht="23.25" thickBot="1" x14ac:dyDescent="0.3">
      <c r="A16" s="189"/>
      <c r="B16" s="191"/>
      <c r="C16" s="12" t="s">
        <v>121</v>
      </c>
      <c r="D16" s="140">
        <v>6068</v>
      </c>
      <c r="E16" s="140">
        <v>6790</v>
      </c>
      <c r="F16" s="140">
        <v>6924</v>
      </c>
      <c r="G16" s="140">
        <v>6679</v>
      </c>
      <c r="H16" s="140">
        <v>6101</v>
      </c>
      <c r="I16" s="140">
        <v>5982</v>
      </c>
      <c r="J16" s="140">
        <v>6256</v>
      </c>
      <c r="K16" s="140">
        <v>5790</v>
      </c>
      <c r="L16" s="140">
        <v>5944</v>
      </c>
      <c r="M16" s="140">
        <v>6348</v>
      </c>
      <c r="N16" s="140">
        <v>6436</v>
      </c>
      <c r="O16" s="140">
        <v>6462</v>
      </c>
      <c r="P16" s="140">
        <v>6392</v>
      </c>
      <c r="Q16" s="140">
        <v>6707</v>
      </c>
      <c r="R16" s="140">
        <v>6454</v>
      </c>
      <c r="S16" s="140">
        <v>6682</v>
      </c>
      <c r="T16" s="140">
        <v>6274</v>
      </c>
      <c r="U16" s="140">
        <v>6424</v>
      </c>
      <c r="V16" s="140">
        <v>6492</v>
      </c>
      <c r="W16" s="140">
        <v>7035</v>
      </c>
      <c r="X16" s="140">
        <v>6749</v>
      </c>
      <c r="Y16" s="140">
        <v>5373</v>
      </c>
      <c r="Z16" s="140">
        <v>5205</v>
      </c>
      <c r="AA16" s="140">
        <v>4943</v>
      </c>
      <c r="AB16" s="140">
        <v>5086</v>
      </c>
      <c r="AC16" s="140">
        <v>4253</v>
      </c>
      <c r="AD16" s="140">
        <v>3362</v>
      </c>
    </row>
    <row r="17" spans="1:30" ht="13.5" thickBot="1" x14ac:dyDescent="0.3">
      <c r="A17" s="189"/>
      <c r="B17" s="191"/>
      <c r="C17" s="12" t="s">
        <v>122</v>
      </c>
      <c r="D17" s="141">
        <v>7988</v>
      </c>
      <c r="E17" s="141">
        <v>8238</v>
      </c>
      <c r="F17" s="141">
        <v>6023</v>
      </c>
      <c r="G17" s="141">
        <v>3036</v>
      </c>
      <c r="H17" s="141">
        <v>2766</v>
      </c>
      <c r="I17" s="141">
        <v>2806</v>
      </c>
      <c r="J17" s="141">
        <v>2400</v>
      </c>
      <c r="K17" s="141">
        <v>3182</v>
      </c>
      <c r="L17" s="141">
        <v>7917</v>
      </c>
      <c r="M17" s="141">
        <v>8425</v>
      </c>
      <c r="N17" s="141">
        <v>9474</v>
      </c>
      <c r="O17" s="141">
        <v>10111</v>
      </c>
      <c r="P17" s="141">
        <v>10581</v>
      </c>
      <c r="Q17" s="141">
        <v>9672</v>
      </c>
      <c r="R17" s="141">
        <v>9769</v>
      </c>
      <c r="S17" s="141">
        <v>10315</v>
      </c>
      <c r="T17" s="141">
        <v>9578</v>
      </c>
      <c r="U17" s="141">
        <v>10736</v>
      </c>
      <c r="V17" s="141">
        <v>10884</v>
      </c>
      <c r="W17" s="141">
        <v>11791</v>
      </c>
      <c r="X17" s="141">
        <v>12240</v>
      </c>
      <c r="Y17" s="141">
        <v>10721</v>
      </c>
      <c r="Z17" s="141">
        <v>9307</v>
      </c>
      <c r="AA17" s="141">
        <v>8960</v>
      </c>
      <c r="AB17" s="141">
        <v>8964</v>
      </c>
      <c r="AC17" s="141">
        <v>8545</v>
      </c>
      <c r="AD17" s="141">
        <v>4803</v>
      </c>
    </row>
    <row r="18" spans="1:30" ht="23.25" thickBot="1" x14ac:dyDescent="0.3">
      <c r="A18" s="189"/>
      <c r="B18" s="191"/>
      <c r="C18" s="13" t="s">
        <v>36</v>
      </c>
      <c r="D18" s="79">
        <v>43289</v>
      </c>
      <c r="E18" s="79">
        <v>44769</v>
      </c>
      <c r="F18" s="79">
        <v>42690</v>
      </c>
      <c r="G18" s="79">
        <v>38865</v>
      </c>
      <c r="H18" s="79">
        <v>36533</v>
      </c>
      <c r="I18" s="79">
        <v>37697</v>
      </c>
      <c r="J18" s="79">
        <v>37498</v>
      </c>
      <c r="K18" s="79">
        <v>36992</v>
      </c>
      <c r="L18" s="79">
        <v>40991</v>
      </c>
      <c r="M18" s="79">
        <v>42799</v>
      </c>
      <c r="N18" s="79">
        <v>46100</v>
      </c>
      <c r="O18" s="79">
        <v>48364</v>
      </c>
      <c r="P18" s="79">
        <v>50675</v>
      </c>
      <c r="Q18" s="79">
        <v>48252</v>
      </c>
      <c r="R18" s="79">
        <v>49590</v>
      </c>
      <c r="S18" s="79">
        <v>53852</v>
      </c>
      <c r="T18" s="79">
        <v>50396</v>
      </c>
      <c r="U18" s="79">
        <v>49764</v>
      </c>
      <c r="V18" s="79">
        <v>53313</v>
      </c>
      <c r="W18" s="79">
        <v>59343</v>
      </c>
      <c r="X18" s="79">
        <v>61971</v>
      </c>
      <c r="Y18" s="79">
        <f>SUM(Y12:Y17)</f>
        <v>47938</v>
      </c>
      <c r="Z18" s="79">
        <f t="shared" ref="Z18" si="0">SUM(Z12:Z17)</f>
        <v>44070</v>
      </c>
      <c r="AA18" s="79">
        <v>40648</v>
      </c>
      <c r="AB18" s="79">
        <v>42759</v>
      </c>
      <c r="AC18" s="79">
        <v>41301</v>
      </c>
      <c r="AD18" s="79">
        <v>22497</v>
      </c>
    </row>
    <row r="19" spans="1:30" ht="13.5" thickBot="1" x14ac:dyDescent="0.3">
      <c r="A19" s="190"/>
      <c r="B19" s="192" t="s">
        <v>37</v>
      </c>
      <c r="C19" s="193"/>
      <c r="D19" s="80">
        <v>85955</v>
      </c>
      <c r="E19" s="80">
        <v>87795</v>
      </c>
      <c r="F19" s="80">
        <v>83693</v>
      </c>
      <c r="G19" s="80">
        <v>76405</v>
      </c>
      <c r="H19" s="80">
        <v>71702</v>
      </c>
      <c r="I19" s="80">
        <v>73900</v>
      </c>
      <c r="J19" s="80">
        <v>73973</v>
      </c>
      <c r="K19" s="80">
        <v>72790</v>
      </c>
      <c r="L19" s="80">
        <v>80896</v>
      </c>
      <c r="M19" s="80">
        <v>84823</v>
      </c>
      <c r="N19" s="80">
        <v>90388</v>
      </c>
      <c r="O19" s="80">
        <v>95218</v>
      </c>
      <c r="P19" s="80">
        <v>98490.84</v>
      </c>
      <c r="Q19" s="80">
        <v>94826</v>
      </c>
      <c r="R19" s="80">
        <v>96178</v>
      </c>
      <c r="S19" s="80">
        <v>104851</v>
      </c>
      <c r="T19" s="80">
        <v>98164</v>
      </c>
      <c r="U19" s="80">
        <v>97372</v>
      </c>
      <c r="V19" s="80">
        <v>103931</v>
      </c>
      <c r="W19" s="80">
        <v>115229</v>
      </c>
      <c r="X19" s="80">
        <v>120839</v>
      </c>
      <c r="Y19" s="80">
        <f>Y11+Y18</f>
        <v>93520</v>
      </c>
      <c r="Z19" s="80">
        <f>Z11+Z18</f>
        <v>86613</v>
      </c>
      <c r="AA19" s="80">
        <v>80616</v>
      </c>
      <c r="AB19" s="80">
        <v>83819</v>
      </c>
      <c r="AC19" s="80">
        <v>82054</v>
      </c>
      <c r="AD19" s="80">
        <v>44068</v>
      </c>
    </row>
    <row r="20" spans="1:30" x14ac:dyDescent="0.25">
      <c r="A20" s="194" t="s">
        <v>38</v>
      </c>
      <c r="B20" s="197" t="s">
        <v>39</v>
      </c>
      <c r="C20" s="21" t="s">
        <v>33</v>
      </c>
      <c r="D20" s="139">
        <v>1052</v>
      </c>
      <c r="E20" s="139">
        <v>1059</v>
      </c>
      <c r="F20" s="139">
        <v>1076</v>
      </c>
      <c r="G20" s="139">
        <v>1182</v>
      </c>
      <c r="H20" s="139">
        <v>1219</v>
      </c>
      <c r="I20" s="139">
        <v>1207</v>
      </c>
      <c r="J20" s="139">
        <v>1206</v>
      </c>
      <c r="K20" s="139">
        <v>1157</v>
      </c>
      <c r="L20" s="139">
        <v>1244</v>
      </c>
      <c r="M20" s="139">
        <v>1317</v>
      </c>
      <c r="N20" s="139">
        <v>1384</v>
      </c>
      <c r="O20" s="139">
        <v>1440</v>
      </c>
      <c r="P20" s="139">
        <v>1321</v>
      </c>
      <c r="Q20" s="139">
        <v>2848</v>
      </c>
      <c r="R20" s="139">
        <v>1444</v>
      </c>
      <c r="S20" s="139">
        <v>1523</v>
      </c>
      <c r="T20" s="139">
        <v>1506</v>
      </c>
      <c r="U20" s="139">
        <v>1528</v>
      </c>
      <c r="V20" s="139">
        <v>1524</v>
      </c>
      <c r="W20" s="139">
        <v>1472</v>
      </c>
      <c r="X20" s="139">
        <v>3042</v>
      </c>
      <c r="Y20" s="139">
        <v>1729</v>
      </c>
      <c r="Z20" s="139">
        <v>2014</v>
      </c>
      <c r="AA20" s="139">
        <v>1841</v>
      </c>
      <c r="AB20" s="139">
        <v>1635</v>
      </c>
      <c r="AC20" s="139">
        <v>1730</v>
      </c>
      <c r="AD20" s="139">
        <v>1304</v>
      </c>
    </row>
    <row r="21" spans="1:30" ht="22.5" x14ac:dyDescent="0.25">
      <c r="A21" s="195"/>
      <c r="B21" s="197"/>
      <c r="C21" s="12" t="s">
        <v>118</v>
      </c>
      <c r="D21" s="140">
        <v>2228</v>
      </c>
      <c r="E21" s="140">
        <v>2259</v>
      </c>
      <c r="F21" s="140">
        <v>2184</v>
      </c>
      <c r="G21" s="140">
        <v>2153</v>
      </c>
      <c r="H21" s="140">
        <v>2217</v>
      </c>
      <c r="I21" s="140">
        <v>2442</v>
      </c>
      <c r="J21" s="140">
        <v>2255</v>
      </c>
      <c r="K21" s="140">
        <v>2312</v>
      </c>
      <c r="L21" s="140">
        <v>2592</v>
      </c>
      <c r="M21" s="140">
        <v>2485</v>
      </c>
      <c r="N21" s="140">
        <v>2709</v>
      </c>
      <c r="O21" s="140">
        <v>2873</v>
      </c>
      <c r="P21" s="140">
        <v>2856</v>
      </c>
      <c r="Q21" s="140">
        <v>3082</v>
      </c>
      <c r="R21" s="140">
        <v>3244</v>
      </c>
      <c r="S21" s="140">
        <v>3025</v>
      </c>
      <c r="T21" s="140">
        <v>3131</v>
      </c>
      <c r="U21" s="140">
        <v>3086</v>
      </c>
      <c r="V21" s="140">
        <v>3313</v>
      </c>
      <c r="W21" s="140">
        <v>3261</v>
      </c>
      <c r="X21" s="140">
        <v>3518</v>
      </c>
      <c r="Y21" s="140">
        <v>3527</v>
      </c>
      <c r="Z21" s="140">
        <v>4122</v>
      </c>
      <c r="AA21" s="140">
        <v>3644</v>
      </c>
      <c r="AB21" s="140">
        <v>3175</v>
      </c>
      <c r="AC21" s="140">
        <v>3320</v>
      </c>
      <c r="AD21" s="140">
        <v>2213</v>
      </c>
    </row>
    <row r="22" spans="1:30" ht="22.5" x14ac:dyDescent="0.25">
      <c r="A22" s="195"/>
      <c r="B22" s="197"/>
      <c r="C22" s="12" t="s">
        <v>119</v>
      </c>
      <c r="D22" s="140">
        <v>2278</v>
      </c>
      <c r="E22" s="140">
        <v>2033</v>
      </c>
      <c r="F22" s="140">
        <v>1757</v>
      </c>
      <c r="G22" s="140">
        <v>2079</v>
      </c>
      <c r="H22" s="140">
        <v>1904</v>
      </c>
      <c r="I22" s="140">
        <v>1913</v>
      </c>
      <c r="J22" s="140">
        <v>2069</v>
      </c>
      <c r="K22" s="140">
        <v>1985</v>
      </c>
      <c r="L22" s="140">
        <v>2097</v>
      </c>
      <c r="M22" s="140">
        <v>2109</v>
      </c>
      <c r="N22" s="140">
        <v>2115</v>
      </c>
      <c r="O22" s="140">
        <v>2293</v>
      </c>
      <c r="P22" s="140">
        <v>2571</v>
      </c>
      <c r="Q22" s="140">
        <v>2501</v>
      </c>
      <c r="R22" s="140">
        <v>2401</v>
      </c>
      <c r="S22" s="140">
        <v>2558</v>
      </c>
      <c r="T22" s="140">
        <v>2685</v>
      </c>
      <c r="U22" s="140">
        <v>2599</v>
      </c>
      <c r="V22" s="140">
        <v>2924</v>
      </c>
      <c r="W22" s="140">
        <v>2764</v>
      </c>
      <c r="X22" s="140">
        <v>2784</v>
      </c>
      <c r="Y22" s="140">
        <v>2828</v>
      </c>
      <c r="Z22" s="140">
        <v>3437</v>
      </c>
      <c r="AA22" s="140">
        <v>3074</v>
      </c>
      <c r="AB22" s="140">
        <v>2662</v>
      </c>
      <c r="AC22" s="140">
        <v>2781</v>
      </c>
      <c r="AD22" s="140">
        <v>1791</v>
      </c>
    </row>
    <row r="23" spans="1:30" ht="22.5" x14ac:dyDescent="0.25">
      <c r="A23" s="195"/>
      <c r="B23" s="197"/>
      <c r="C23" s="12" t="s">
        <v>120</v>
      </c>
      <c r="D23" s="140">
        <v>950</v>
      </c>
      <c r="E23" s="140">
        <v>810</v>
      </c>
      <c r="F23" s="140">
        <v>862</v>
      </c>
      <c r="G23" s="140">
        <v>816</v>
      </c>
      <c r="H23" s="140">
        <v>887</v>
      </c>
      <c r="I23" s="140">
        <v>870</v>
      </c>
      <c r="J23" s="140">
        <v>1008</v>
      </c>
      <c r="K23" s="140">
        <v>1025</v>
      </c>
      <c r="L23" s="140">
        <v>1008</v>
      </c>
      <c r="M23" s="140">
        <v>1006</v>
      </c>
      <c r="N23" s="140">
        <v>1131</v>
      </c>
      <c r="O23" s="140">
        <v>1150</v>
      </c>
      <c r="P23" s="140">
        <v>1228</v>
      </c>
      <c r="Q23" s="140">
        <v>1222</v>
      </c>
      <c r="R23" s="140">
        <v>1179</v>
      </c>
      <c r="S23" s="140">
        <v>1241</v>
      </c>
      <c r="T23" s="140">
        <v>1228</v>
      </c>
      <c r="U23" s="140">
        <v>1317</v>
      </c>
      <c r="V23" s="140">
        <v>1352</v>
      </c>
      <c r="W23" s="140">
        <v>1347</v>
      </c>
      <c r="X23" s="140">
        <v>1397</v>
      </c>
      <c r="Y23" s="140">
        <v>1351</v>
      </c>
      <c r="Z23" s="140">
        <v>1801</v>
      </c>
      <c r="AA23" s="140">
        <v>1576</v>
      </c>
      <c r="AB23" s="140">
        <v>1440</v>
      </c>
      <c r="AC23" s="140">
        <v>1626</v>
      </c>
      <c r="AD23" s="140">
        <v>1299</v>
      </c>
    </row>
    <row r="24" spans="1:30" ht="22.5" x14ac:dyDescent="0.25">
      <c r="A24" s="195"/>
      <c r="B24" s="197"/>
      <c r="C24" s="12" t="s">
        <v>121</v>
      </c>
      <c r="D24" s="140">
        <v>830</v>
      </c>
      <c r="E24" s="140">
        <v>806</v>
      </c>
      <c r="F24" s="140">
        <v>862</v>
      </c>
      <c r="G24" s="140">
        <v>926</v>
      </c>
      <c r="H24" s="140">
        <v>966</v>
      </c>
      <c r="I24" s="140">
        <v>895</v>
      </c>
      <c r="J24" s="140">
        <v>968</v>
      </c>
      <c r="K24" s="140">
        <v>1116</v>
      </c>
      <c r="L24" s="140">
        <v>982</v>
      </c>
      <c r="M24" s="140">
        <v>1031</v>
      </c>
      <c r="N24" s="140">
        <v>1107</v>
      </c>
      <c r="O24" s="140">
        <v>1101</v>
      </c>
      <c r="P24" s="140">
        <v>1588</v>
      </c>
      <c r="Q24" s="140">
        <v>1232</v>
      </c>
      <c r="R24" s="140">
        <v>1156.1399999999999</v>
      </c>
      <c r="S24" s="140">
        <v>1309</v>
      </c>
      <c r="T24" s="140">
        <v>1334</v>
      </c>
      <c r="U24" s="140">
        <v>1283</v>
      </c>
      <c r="V24" s="140">
        <v>1370</v>
      </c>
      <c r="W24" s="140">
        <v>1293</v>
      </c>
      <c r="X24" s="140">
        <v>1441</v>
      </c>
      <c r="Y24" s="140">
        <v>1440</v>
      </c>
      <c r="Z24" s="140">
        <v>1746</v>
      </c>
      <c r="AA24" s="140">
        <v>1557</v>
      </c>
      <c r="AB24" s="140">
        <v>1641</v>
      </c>
      <c r="AC24" s="140">
        <v>1167</v>
      </c>
      <c r="AD24" s="140">
        <v>1277</v>
      </c>
    </row>
    <row r="25" spans="1:30" ht="13.5" thickBot="1" x14ac:dyDescent="0.3">
      <c r="A25" s="195"/>
      <c r="B25" s="198"/>
      <c r="C25" s="12" t="s">
        <v>122</v>
      </c>
      <c r="D25" s="141">
        <v>1311</v>
      </c>
      <c r="E25" s="141">
        <v>1274</v>
      </c>
      <c r="F25" s="141">
        <v>968</v>
      </c>
      <c r="G25" s="141">
        <v>525</v>
      </c>
      <c r="H25" s="141">
        <v>527</v>
      </c>
      <c r="I25" s="141">
        <v>578</v>
      </c>
      <c r="J25" s="141">
        <v>477</v>
      </c>
      <c r="K25" s="141">
        <v>636</v>
      </c>
      <c r="L25" s="141">
        <v>1481</v>
      </c>
      <c r="M25" s="141">
        <v>1472</v>
      </c>
      <c r="N25" s="141">
        <v>1583</v>
      </c>
      <c r="O25" s="141">
        <v>1706</v>
      </c>
      <c r="P25" s="141">
        <v>1780</v>
      </c>
      <c r="Q25" s="141">
        <v>1715</v>
      </c>
      <c r="R25" s="141">
        <v>1775</v>
      </c>
      <c r="S25" s="141">
        <v>1954</v>
      </c>
      <c r="T25" s="141">
        <v>1831.1</v>
      </c>
      <c r="U25" s="141">
        <v>1954</v>
      </c>
      <c r="V25" s="141">
        <v>1937</v>
      </c>
      <c r="W25" s="141">
        <v>2018</v>
      </c>
      <c r="X25" s="141">
        <v>2007</v>
      </c>
      <c r="Y25" s="141">
        <v>2206</v>
      </c>
      <c r="Z25" s="141">
        <v>2443</v>
      </c>
      <c r="AA25" s="141">
        <v>2093</v>
      </c>
      <c r="AB25" s="141">
        <v>2022</v>
      </c>
      <c r="AC25" s="141">
        <v>2058</v>
      </c>
      <c r="AD25" s="141">
        <v>1632</v>
      </c>
    </row>
    <row r="26" spans="1:30" ht="23.25" thickBot="1" x14ac:dyDescent="0.3">
      <c r="A26" s="195"/>
      <c r="B26" s="199"/>
      <c r="C26" s="14" t="s">
        <v>40</v>
      </c>
      <c r="D26" s="79">
        <v>8649</v>
      </c>
      <c r="E26" s="79">
        <v>8241</v>
      </c>
      <c r="F26" s="79">
        <v>7709</v>
      </c>
      <c r="G26" s="79">
        <v>7681</v>
      </c>
      <c r="H26" s="79">
        <v>7720</v>
      </c>
      <c r="I26" s="79">
        <v>7905</v>
      </c>
      <c r="J26" s="79">
        <v>7983</v>
      </c>
      <c r="K26" s="79">
        <v>8231</v>
      </c>
      <c r="L26" s="79">
        <v>9404</v>
      </c>
      <c r="M26" s="79">
        <v>9420</v>
      </c>
      <c r="N26" s="79">
        <v>10029</v>
      </c>
      <c r="O26" s="79">
        <v>10563</v>
      </c>
      <c r="P26" s="79">
        <v>11344</v>
      </c>
      <c r="Q26" s="79">
        <v>12600</v>
      </c>
      <c r="R26" s="79">
        <v>11199.14</v>
      </c>
      <c r="S26" s="79">
        <v>11610</v>
      </c>
      <c r="T26" s="79">
        <v>11715.1</v>
      </c>
      <c r="U26" s="79">
        <v>11767</v>
      </c>
      <c r="V26" s="79">
        <v>12420</v>
      </c>
      <c r="W26" s="79">
        <v>12155</v>
      </c>
      <c r="X26" s="79">
        <v>14189</v>
      </c>
      <c r="Y26" s="79">
        <f>SUM(Y20:Y25)</f>
        <v>13081</v>
      </c>
      <c r="Z26" s="79">
        <v>15937</v>
      </c>
      <c r="AA26" s="79">
        <v>13785</v>
      </c>
      <c r="AB26" s="79">
        <v>12575</v>
      </c>
      <c r="AC26" s="79">
        <v>12682</v>
      </c>
      <c r="AD26" s="79">
        <v>9516</v>
      </c>
    </row>
    <row r="27" spans="1:30" x14ac:dyDescent="0.25">
      <c r="A27" s="195"/>
      <c r="B27" s="197" t="s">
        <v>41</v>
      </c>
      <c r="C27" s="21" t="s">
        <v>33</v>
      </c>
      <c r="D27" s="139">
        <v>1398</v>
      </c>
      <c r="E27" s="139">
        <v>1390</v>
      </c>
      <c r="F27" s="139">
        <v>1395</v>
      </c>
      <c r="G27" s="139">
        <v>1387</v>
      </c>
      <c r="H27" s="139">
        <v>1383</v>
      </c>
      <c r="I27" s="139">
        <v>1454</v>
      </c>
      <c r="J27" s="139">
        <v>1406</v>
      </c>
      <c r="K27" s="139">
        <v>1437</v>
      </c>
      <c r="L27" s="139">
        <v>1553</v>
      </c>
      <c r="M27" s="139">
        <v>1492</v>
      </c>
      <c r="N27" s="139">
        <v>1614</v>
      </c>
      <c r="O27" s="139">
        <v>1633</v>
      </c>
      <c r="P27" s="139">
        <v>1695</v>
      </c>
      <c r="Q27" s="139">
        <v>1719</v>
      </c>
      <c r="R27" s="139">
        <v>1619</v>
      </c>
      <c r="S27" s="139">
        <v>1800</v>
      </c>
      <c r="T27" s="139">
        <v>1745</v>
      </c>
      <c r="U27" s="139">
        <v>1702</v>
      </c>
      <c r="V27" s="139">
        <v>1772</v>
      </c>
      <c r="W27" s="139">
        <v>1686</v>
      </c>
      <c r="X27" s="139">
        <v>3504</v>
      </c>
      <c r="Y27" s="139">
        <v>1893</v>
      </c>
      <c r="Z27" s="139">
        <v>2459</v>
      </c>
      <c r="AA27" s="139">
        <v>1969</v>
      </c>
      <c r="AB27" s="139">
        <v>1727</v>
      </c>
      <c r="AC27" s="139">
        <v>1960</v>
      </c>
      <c r="AD27" s="139">
        <v>1561</v>
      </c>
    </row>
    <row r="28" spans="1:30" ht="22.5" x14ac:dyDescent="0.25">
      <c r="A28" s="195"/>
      <c r="B28" s="197"/>
      <c r="C28" s="12" t="s">
        <v>118</v>
      </c>
      <c r="D28" s="140">
        <v>2760</v>
      </c>
      <c r="E28" s="140">
        <v>2837</v>
      </c>
      <c r="F28" s="140">
        <v>2803</v>
      </c>
      <c r="G28" s="140">
        <v>2831</v>
      </c>
      <c r="H28" s="140">
        <v>2782</v>
      </c>
      <c r="I28" s="140">
        <v>2939</v>
      </c>
      <c r="J28" s="140">
        <v>2918</v>
      </c>
      <c r="K28" s="140">
        <v>3001</v>
      </c>
      <c r="L28" s="140">
        <v>3231</v>
      </c>
      <c r="M28" s="140">
        <v>3254</v>
      </c>
      <c r="N28" s="140">
        <v>3375</v>
      </c>
      <c r="O28" s="140">
        <v>3446</v>
      </c>
      <c r="P28" s="140">
        <v>3499</v>
      </c>
      <c r="Q28" s="140">
        <v>3518</v>
      </c>
      <c r="R28" s="140">
        <v>3579</v>
      </c>
      <c r="S28" s="140">
        <v>3748</v>
      </c>
      <c r="T28" s="140">
        <v>3778</v>
      </c>
      <c r="U28" s="140">
        <v>3593</v>
      </c>
      <c r="V28" s="140">
        <v>4019</v>
      </c>
      <c r="W28" s="140">
        <v>4246</v>
      </c>
      <c r="X28" s="140">
        <v>3801</v>
      </c>
      <c r="Y28" s="140">
        <v>4251</v>
      </c>
      <c r="Z28" s="140">
        <v>5157</v>
      </c>
      <c r="AA28" s="140">
        <v>4307</v>
      </c>
      <c r="AB28" s="140">
        <v>3702</v>
      </c>
      <c r="AC28" s="140">
        <v>3865</v>
      </c>
      <c r="AD28" s="140">
        <v>2555</v>
      </c>
    </row>
    <row r="29" spans="1:30" ht="22.5" x14ac:dyDescent="0.25">
      <c r="A29" s="195"/>
      <c r="B29" s="197"/>
      <c r="C29" s="12" t="s">
        <v>119</v>
      </c>
      <c r="D29" s="140">
        <v>2811</v>
      </c>
      <c r="E29" s="140">
        <v>2549</v>
      </c>
      <c r="F29" s="140">
        <v>2292</v>
      </c>
      <c r="G29" s="140">
        <v>2471</v>
      </c>
      <c r="H29" s="140">
        <v>2273</v>
      </c>
      <c r="I29" s="140">
        <v>2384</v>
      </c>
      <c r="J29" s="140">
        <v>2596</v>
      </c>
      <c r="K29" s="140">
        <v>2450</v>
      </c>
      <c r="L29" s="140">
        <v>2628</v>
      </c>
      <c r="M29" s="140">
        <v>2479</v>
      </c>
      <c r="N29" s="140">
        <v>2580</v>
      </c>
      <c r="O29" s="140">
        <v>2684</v>
      </c>
      <c r="P29" s="140">
        <v>2971</v>
      </c>
      <c r="Q29" s="140">
        <v>2978</v>
      </c>
      <c r="R29" s="140">
        <v>2892</v>
      </c>
      <c r="S29" s="140">
        <v>2930</v>
      </c>
      <c r="T29" s="140">
        <v>2900</v>
      </c>
      <c r="U29" s="140">
        <v>3037</v>
      </c>
      <c r="V29" s="140">
        <v>3047</v>
      </c>
      <c r="W29" s="140">
        <v>3070</v>
      </c>
      <c r="X29" s="140">
        <v>3140</v>
      </c>
      <c r="Y29" s="140">
        <v>3551</v>
      </c>
      <c r="Z29" s="140">
        <v>4332</v>
      </c>
      <c r="AA29" s="140">
        <v>3781</v>
      </c>
      <c r="AB29" s="140">
        <v>3278</v>
      </c>
      <c r="AC29" s="140">
        <v>3358</v>
      </c>
      <c r="AD29" s="140">
        <v>1972</v>
      </c>
    </row>
    <row r="30" spans="1:30" ht="22.5" x14ac:dyDescent="0.25">
      <c r="A30" s="195"/>
      <c r="B30" s="197"/>
      <c r="C30" s="12" t="s">
        <v>120</v>
      </c>
      <c r="D30" s="140">
        <v>1206</v>
      </c>
      <c r="E30" s="140">
        <v>1155</v>
      </c>
      <c r="F30" s="140">
        <v>1038</v>
      </c>
      <c r="G30" s="140">
        <v>1070</v>
      </c>
      <c r="H30" s="140">
        <v>1134</v>
      </c>
      <c r="I30" s="140">
        <v>1190</v>
      </c>
      <c r="J30" s="140">
        <v>1248</v>
      </c>
      <c r="K30" s="140">
        <v>1400</v>
      </c>
      <c r="L30" s="140">
        <v>1251</v>
      </c>
      <c r="M30" s="140">
        <v>1305</v>
      </c>
      <c r="N30" s="140">
        <v>1438</v>
      </c>
      <c r="O30" s="140">
        <v>1331</v>
      </c>
      <c r="P30" s="140">
        <v>1369</v>
      </c>
      <c r="Q30" s="140">
        <v>1407</v>
      </c>
      <c r="R30" s="140">
        <v>1403</v>
      </c>
      <c r="S30" s="140">
        <v>1462</v>
      </c>
      <c r="T30" s="140">
        <v>1517</v>
      </c>
      <c r="U30" s="140">
        <v>1533</v>
      </c>
      <c r="V30" s="140">
        <v>1615</v>
      </c>
      <c r="W30" s="140">
        <v>1616</v>
      </c>
      <c r="X30" s="140">
        <v>1647</v>
      </c>
      <c r="Y30" s="140">
        <v>1741</v>
      </c>
      <c r="Z30" s="140">
        <v>2126</v>
      </c>
      <c r="AA30" s="140">
        <v>1793</v>
      </c>
      <c r="AB30" s="140">
        <v>1694</v>
      </c>
      <c r="AC30" s="140">
        <v>1964</v>
      </c>
      <c r="AD30" s="140">
        <v>1979</v>
      </c>
    </row>
    <row r="31" spans="1:30" ht="22.5" x14ac:dyDescent="0.25">
      <c r="A31" s="195"/>
      <c r="B31" s="197"/>
      <c r="C31" s="12" t="s">
        <v>121</v>
      </c>
      <c r="D31" s="140">
        <v>1129</v>
      </c>
      <c r="E31" s="140">
        <v>1097</v>
      </c>
      <c r="F31" s="140">
        <v>1115</v>
      </c>
      <c r="G31" s="140">
        <v>1156</v>
      </c>
      <c r="H31" s="140">
        <v>1168</v>
      </c>
      <c r="I31" s="140">
        <v>1162</v>
      </c>
      <c r="J31" s="140">
        <v>1243</v>
      </c>
      <c r="K31" s="140">
        <v>1394</v>
      </c>
      <c r="L31" s="140">
        <v>1210</v>
      </c>
      <c r="M31" s="140">
        <v>1227</v>
      </c>
      <c r="N31" s="140">
        <v>1234</v>
      </c>
      <c r="O31" s="140">
        <v>1242</v>
      </c>
      <c r="P31" s="140">
        <v>1726</v>
      </c>
      <c r="Q31" s="140">
        <v>1352</v>
      </c>
      <c r="R31" s="140">
        <v>1414</v>
      </c>
      <c r="S31" s="140">
        <v>1705</v>
      </c>
      <c r="T31" s="140">
        <v>1557</v>
      </c>
      <c r="U31" s="140">
        <v>1550</v>
      </c>
      <c r="V31" s="140">
        <v>1665</v>
      </c>
      <c r="W31" s="140">
        <v>1573</v>
      </c>
      <c r="X31" s="140">
        <v>1677</v>
      </c>
      <c r="Y31" s="140">
        <v>1728</v>
      </c>
      <c r="Z31" s="140">
        <v>2098</v>
      </c>
      <c r="AA31" s="140">
        <v>1829</v>
      </c>
      <c r="AB31" s="140">
        <v>1655</v>
      </c>
      <c r="AC31" s="140">
        <v>1790</v>
      </c>
      <c r="AD31" s="140">
        <v>3044</v>
      </c>
    </row>
    <row r="32" spans="1:30" ht="13.5" thickBot="1" x14ac:dyDescent="0.3">
      <c r="A32" s="195"/>
      <c r="B32" s="197"/>
      <c r="C32" s="12" t="s">
        <v>122</v>
      </c>
      <c r="D32" s="140">
        <v>1860</v>
      </c>
      <c r="E32" s="140">
        <v>2166</v>
      </c>
      <c r="F32" s="140">
        <v>1216</v>
      </c>
      <c r="G32" s="140">
        <v>698</v>
      </c>
      <c r="H32" s="140">
        <v>727</v>
      </c>
      <c r="I32" s="140">
        <v>740</v>
      </c>
      <c r="J32" s="140">
        <v>618</v>
      </c>
      <c r="K32" s="140">
        <v>874</v>
      </c>
      <c r="L32" s="140">
        <v>1815</v>
      </c>
      <c r="M32" s="140">
        <v>1871</v>
      </c>
      <c r="N32" s="140">
        <v>1990</v>
      </c>
      <c r="O32" s="140">
        <v>2027</v>
      </c>
      <c r="P32" s="140">
        <v>2127</v>
      </c>
      <c r="Q32" s="140">
        <v>2157</v>
      </c>
      <c r="R32" s="140">
        <v>2245</v>
      </c>
      <c r="S32" s="140">
        <v>2370</v>
      </c>
      <c r="T32" s="140">
        <v>2256</v>
      </c>
      <c r="U32" s="140">
        <v>2418</v>
      </c>
      <c r="V32" s="140">
        <v>2415</v>
      </c>
      <c r="W32" s="140">
        <v>2483</v>
      </c>
      <c r="X32" s="140">
        <v>2397</v>
      </c>
      <c r="Y32" s="140">
        <v>2852</v>
      </c>
      <c r="Z32" s="140">
        <v>3512</v>
      </c>
      <c r="AA32" s="140">
        <v>2598</v>
      </c>
      <c r="AB32" s="140">
        <v>2314</v>
      </c>
      <c r="AC32" s="140">
        <v>2578</v>
      </c>
      <c r="AD32" s="140">
        <v>2139</v>
      </c>
    </row>
    <row r="33" spans="1:30" ht="23.25" thickBot="1" x14ac:dyDescent="0.3">
      <c r="A33" s="195"/>
      <c r="B33" s="199"/>
      <c r="C33" s="14" t="s">
        <v>42</v>
      </c>
      <c r="D33" s="79">
        <v>11164</v>
      </c>
      <c r="E33" s="79">
        <v>11194</v>
      </c>
      <c r="F33" s="79">
        <v>9859</v>
      </c>
      <c r="G33" s="79">
        <v>9613</v>
      </c>
      <c r="H33" s="79">
        <v>9467</v>
      </c>
      <c r="I33" s="79">
        <v>9869</v>
      </c>
      <c r="J33" s="79">
        <v>10029</v>
      </c>
      <c r="K33" s="79">
        <v>10556</v>
      </c>
      <c r="L33" s="79">
        <v>11688</v>
      </c>
      <c r="M33" s="79">
        <v>11628</v>
      </c>
      <c r="N33" s="79">
        <v>12231</v>
      </c>
      <c r="O33" s="79">
        <v>12363</v>
      </c>
      <c r="P33" s="79">
        <v>13387</v>
      </c>
      <c r="Q33" s="79">
        <v>13131</v>
      </c>
      <c r="R33" s="79">
        <v>13152</v>
      </c>
      <c r="S33" s="79">
        <v>14015</v>
      </c>
      <c r="T33" s="79">
        <v>13753</v>
      </c>
      <c r="U33" s="79">
        <v>13833</v>
      </c>
      <c r="V33" s="79">
        <v>14533</v>
      </c>
      <c r="W33" s="79">
        <v>14674</v>
      </c>
      <c r="X33" s="79">
        <v>16166</v>
      </c>
      <c r="Y33" s="79">
        <f>SUM(Y27:Y32)</f>
        <v>16016</v>
      </c>
      <c r="Z33" s="79">
        <f>SUM(Z27:Z32)</f>
        <v>19684</v>
      </c>
      <c r="AA33" s="79">
        <v>16277</v>
      </c>
      <c r="AB33" s="79">
        <v>14370</v>
      </c>
      <c r="AC33" s="79">
        <v>15515</v>
      </c>
      <c r="AD33" s="79">
        <v>13250</v>
      </c>
    </row>
    <row r="34" spans="1:30" ht="13.5" thickBot="1" x14ac:dyDescent="0.3">
      <c r="A34" s="196"/>
      <c r="B34" s="192" t="s">
        <v>43</v>
      </c>
      <c r="C34" s="193"/>
      <c r="D34" s="80">
        <v>19813</v>
      </c>
      <c r="E34" s="80">
        <v>19435</v>
      </c>
      <c r="F34" s="80">
        <v>17568</v>
      </c>
      <c r="G34" s="80">
        <v>17294</v>
      </c>
      <c r="H34" s="80">
        <v>17187</v>
      </c>
      <c r="I34" s="80">
        <v>17774</v>
      </c>
      <c r="J34" s="80">
        <v>18012</v>
      </c>
      <c r="K34" s="80">
        <v>18787</v>
      </c>
      <c r="L34" s="80">
        <v>21092</v>
      </c>
      <c r="M34" s="80">
        <v>21048</v>
      </c>
      <c r="N34" s="80">
        <v>22260</v>
      </c>
      <c r="O34" s="80">
        <v>22926</v>
      </c>
      <c r="P34" s="80">
        <v>24731</v>
      </c>
      <c r="Q34" s="80">
        <v>25731</v>
      </c>
      <c r="R34" s="80">
        <v>24351.14</v>
      </c>
      <c r="S34" s="80">
        <v>25625</v>
      </c>
      <c r="T34" s="80">
        <v>25468.1</v>
      </c>
      <c r="U34" s="80">
        <v>25600</v>
      </c>
      <c r="V34" s="80">
        <v>26953</v>
      </c>
      <c r="W34" s="80">
        <v>26829</v>
      </c>
      <c r="X34" s="80">
        <v>30355</v>
      </c>
      <c r="Y34" s="80">
        <f>Y26+Y33</f>
        <v>29097</v>
      </c>
      <c r="Z34" s="80">
        <f>Z26+Z33</f>
        <v>35621</v>
      </c>
      <c r="AA34" s="80">
        <v>30062</v>
      </c>
      <c r="AB34" s="80">
        <v>26945</v>
      </c>
      <c r="AC34" s="80">
        <v>28197</v>
      </c>
      <c r="AD34" s="80">
        <v>22766</v>
      </c>
    </row>
    <row r="35" spans="1:30" x14ac:dyDescent="0.25">
      <c r="A35" s="182" t="s">
        <v>44</v>
      </c>
      <c r="B35" s="183"/>
      <c r="C35" s="21" t="s">
        <v>33</v>
      </c>
      <c r="D35" s="139">
        <v>4433</v>
      </c>
      <c r="E35" s="139">
        <v>4374</v>
      </c>
      <c r="F35" s="139">
        <v>4780</v>
      </c>
      <c r="G35" s="139">
        <v>4586</v>
      </c>
      <c r="H35" s="139">
        <v>4331</v>
      </c>
      <c r="I35" s="139">
        <v>4361</v>
      </c>
      <c r="J35" s="139">
        <v>4322</v>
      </c>
      <c r="K35" s="139">
        <v>4117</v>
      </c>
      <c r="L35" s="139">
        <v>4056</v>
      </c>
      <c r="M35" s="139">
        <v>4541</v>
      </c>
      <c r="N35" s="139">
        <v>4478</v>
      </c>
      <c r="O35" s="139">
        <v>4444</v>
      </c>
      <c r="P35" s="139">
        <v>4609</v>
      </c>
      <c r="Q35" s="139">
        <v>4148</v>
      </c>
      <c r="R35" s="139">
        <v>4412</v>
      </c>
      <c r="S35" s="139">
        <v>4865</v>
      </c>
      <c r="T35" s="139">
        <v>4567</v>
      </c>
      <c r="U35" s="139">
        <v>4333</v>
      </c>
      <c r="V35" s="139">
        <v>4189</v>
      </c>
      <c r="W35" s="139">
        <v>4280</v>
      </c>
      <c r="X35" s="139">
        <v>7478</v>
      </c>
      <c r="Y35" s="139">
        <v>3146</v>
      </c>
      <c r="Z35" s="139">
        <v>3784</v>
      </c>
      <c r="AA35" s="139">
        <v>3593</v>
      </c>
      <c r="AB35" s="139">
        <v>3491</v>
      </c>
      <c r="AC35" s="139">
        <v>3086</v>
      </c>
      <c r="AD35" s="139">
        <v>1983</v>
      </c>
    </row>
    <row r="36" spans="1:30" ht="22.5" x14ac:dyDescent="0.25">
      <c r="A36" s="184"/>
      <c r="B36" s="185"/>
      <c r="C36" s="12" t="s">
        <v>118</v>
      </c>
      <c r="D36" s="140">
        <v>6827</v>
      </c>
      <c r="E36" s="140">
        <v>6653</v>
      </c>
      <c r="F36" s="140">
        <v>6797</v>
      </c>
      <c r="G36" s="140">
        <v>7036</v>
      </c>
      <c r="H36" s="140">
        <v>7042</v>
      </c>
      <c r="I36" s="140">
        <v>6588</v>
      </c>
      <c r="J36" s="140">
        <v>6534</v>
      </c>
      <c r="K36" s="140">
        <v>6150</v>
      </c>
      <c r="L36" s="140">
        <v>6905</v>
      </c>
      <c r="M36" s="140">
        <v>7042</v>
      </c>
      <c r="N36" s="140">
        <v>7497</v>
      </c>
      <c r="O36" s="140">
        <v>7609</v>
      </c>
      <c r="P36" s="140">
        <v>7466</v>
      </c>
      <c r="Q36" s="140">
        <v>7127</v>
      </c>
      <c r="R36" s="140">
        <v>7261</v>
      </c>
      <c r="S36" s="140">
        <v>7471</v>
      </c>
      <c r="T36" s="140">
        <v>7394</v>
      </c>
      <c r="U36" s="140">
        <v>7242</v>
      </c>
      <c r="V36" s="140">
        <v>7076</v>
      </c>
      <c r="W36" s="140">
        <v>6232</v>
      </c>
      <c r="X36" s="140">
        <v>6466</v>
      </c>
      <c r="Y36" s="140">
        <v>5269</v>
      </c>
      <c r="Z36" s="140">
        <v>6029</v>
      </c>
      <c r="AA36" s="140">
        <v>5164</v>
      </c>
      <c r="AB36" s="140">
        <v>5268</v>
      </c>
      <c r="AC36" s="140">
        <v>5248</v>
      </c>
      <c r="AD36" s="140">
        <v>2817</v>
      </c>
    </row>
    <row r="37" spans="1:30" ht="22.5" x14ac:dyDescent="0.25">
      <c r="A37" s="184"/>
      <c r="B37" s="185"/>
      <c r="C37" s="12" t="s">
        <v>119</v>
      </c>
      <c r="D37" s="140">
        <v>7240</v>
      </c>
      <c r="E37" s="140">
        <v>7481</v>
      </c>
      <c r="F37" s="140">
        <v>7716</v>
      </c>
      <c r="G37" s="140">
        <v>8566</v>
      </c>
      <c r="H37" s="140">
        <v>7620</v>
      </c>
      <c r="I37" s="140">
        <v>8042</v>
      </c>
      <c r="J37" s="140">
        <v>7889</v>
      </c>
      <c r="K37" s="140">
        <v>7785</v>
      </c>
      <c r="L37" s="140">
        <v>7929</v>
      </c>
      <c r="M37" s="140">
        <v>8721</v>
      </c>
      <c r="N37" s="140">
        <v>10117</v>
      </c>
      <c r="O37" s="140">
        <v>10969</v>
      </c>
      <c r="P37" s="140">
        <v>10664.119999999999</v>
      </c>
      <c r="Q37" s="140">
        <v>9990</v>
      </c>
      <c r="R37" s="140">
        <v>9713</v>
      </c>
      <c r="S37" s="140">
        <v>10438</v>
      </c>
      <c r="T37" s="140">
        <v>11175</v>
      </c>
      <c r="U37" s="140">
        <v>10929</v>
      </c>
      <c r="V37" s="140">
        <v>12020</v>
      </c>
      <c r="W37" s="140">
        <v>11009</v>
      </c>
      <c r="X37" s="140">
        <v>9796</v>
      </c>
      <c r="Y37" s="140">
        <v>8860</v>
      </c>
      <c r="Z37" s="140">
        <v>9416</v>
      </c>
      <c r="AA37" s="140">
        <v>8783</v>
      </c>
      <c r="AB37" s="140">
        <v>9352</v>
      </c>
      <c r="AC37" s="140">
        <v>8656</v>
      </c>
      <c r="AD37" s="140">
        <v>4502</v>
      </c>
    </row>
    <row r="38" spans="1:30" ht="22.5" x14ac:dyDescent="0.25">
      <c r="A38" s="184"/>
      <c r="B38" s="185"/>
      <c r="C38" s="12" t="s">
        <v>120</v>
      </c>
      <c r="D38" s="140">
        <v>4146</v>
      </c>
      <c r="E38" s="140">
        <v>4082</v>
      </c>
      <c r="F38" s="140">
        <v>4202</v>
      </c>
      <c r="G38" s="140">
        <v>4325</v>
      </c>
      <c r="H38" s="140">
        <v>4386</v>
      </c>
      <c r="I38" s="140">
        <v>4140</v>
      </c>
      <c r="J38" s="140">
        <v>4313</v>
      </c>
      <c r="K38" s="140">
        <v>4345</v>
      </c>
      <c r="L38" s="140">
        <v>5131</v>
      </c>
      <c r="M38" s="140">
        <v>4914</v>
      </c>
      <c r="N38" s="140">
        <v>5174</v>
      </c>
      <c r="O38" s="140">
        <v>5099</v>
      </c>
      <c r="P38" s="140">
        <v>5079</v>
      </c>
      <c r="Q38" s="140">
        <v>5047</v>
      </c>
      <c r="R38" s="140">
        <v>5001</v>
      </c>
      <c r="S38" s="140">
        <v>5303</v>
      </c>
      <c r="T38" s="140">
        <v>5324</v>
      </c>
      <c r="U38" s="140">
        <v>4799</v>
      </c>
      <c r="V38" s="140">
        <v>4996</v>
      </c>
      <c r="W38" s="140">
        <v>5049</v>
      </c>
      <c r="X38" s="140">
        <v>4630</v>
      </c>
      <c r="Y38" s="140">
        <v>4121</v>
      </c>
      <c r="Z38" s="140">
        <v>4630</v>
      </c>
      <c r="AA38" s="140">
        <v>4072</v>
      </c>
      <c r="AB38" s="140">
        <v>4344</v>
      </c>
      <c r="AC38" s="140">
        <v>3551</v>
      </c>
      <c r="AD38" s="140">
        <v>2587</v>
      </c>
    </row>
    <row r="39" spans="1:30" ht="22.5" x14ac:dyDescent="0.25">
      <c r="A39" s="184"/>
      <c r="B39" s="185"/>
      <c r="C39" s="12" t="s">
        <v>121</v>
      </c>
      <c r="D39" s="140">
        <v>4350</v>
      </c>
      <c r="E39" s="140">
        <v>4350</v>
      </c>
      <c r="F39" s="140">
        <v>4584</v>
      </c>
      <c r="G39" s="140">
        <v>4979</v>
      </c>
      <c r="H39" s="140">
        <v>4995</v>
      </c>
      <c r="I39" s="140">
        <v>4558</v>
      </c>
      <c r="J39" s="140">
        <v>4815</v>
      </c>
      <c r="K39" s="140">
        <v>4334</v>
      </c>
      <c r="L39" s="140">
        <v>5359</v>
      </c>
      <c r="M39" s="140">
        <v>5474</v>
      </c>
      <c r="N39" s="140">
        <v>5579</v>
      </c>
      <c r="O39" s="140">
        <v>5496</v>
      </c>
      <c r="P39" s="140">
        <v>5725</v>
      </c>
      <c r="Q39" s="140">
        <v>5259</v>
      </c>
      <c r="R39" s="140">
        <v>5138.68</v>
      </c>
      <c r="S39" s="140">
        <v>5560</v>
      </c>
      <c r="T39" s="140">
        <v>5231</v>
      </c>
      <c r="U39" s="140">
        <v>5221</v>
      </c>
      <c r="V39" s="140">
        <v>5688</v>
      </c>
      <c r="W39" s="140">
        <v>5131</v>
      </c>
      <c r="X39" s="140">
        <v>4901</v>
      </c>
      <c r="Y39" s="140">
        <v>4181</v>
      </c>
      <c r="Z39" s="140">
        <v>4963</v>
      </c>
      <c r="AA39" s="140">
        <v>4778</v>
      </c>
      <c r="AB39" s="140">
        <v>4173</v>
      </c>
      <c r="AC39" s="140">
        <v>3195</v>
      </c>
      <c r="AD39" s="140">
        <v>3019</v>
      </c>
    </row>
    <row r="40" spans="1:30" ht="13.5" thickBot="1" x14ac:dyDescent="0.3">
      <c r="A40" s="184"/>
      <c r="B40" s="185"/>
      <c r="C40" s="12" t="s">
        <v>122</v>
      </c>
      <c r="D40" s="140">
        <v>5677</v>
      </c>
      <c r="E40" s="140">
        <v>5624</v>
      </c>
      <c r="F40" s="140">
        <v>4146</v>
      </c>
      <c r="G40" s="140">
        <v>2161</v>
      </c>
      <c r="H40" s="140">
        <v>2262</v>
      </c>
      <c r="I40" s="140">
        <v>2325</v>
      </c>
      <c r="J40" s="140">
        <v>1832</v>
      </c>
      <c r="K40" s="140">
        <v>2347</v>
      </c>
      <c r="L40" s="140">
        <v>6416</v>
      </c>
      <c r="M40" s="140">
        <v>6901</v>
      </c>
      <c r="N40" s="140">
        <v>7720</v>
      </c>
      <c r="O40" s="140">
        <v>8141</v>
      </c>
      <c r="P40" s="140">
        <v>8268</v>
      </c>
      <c r="Q40" s="140">
        <v>7100</v>
      </c>
      <c r="R40" s="140">
        <v>7132</v>
      </c>
      <c r="S40" s="140">
        <v>7352</v>
      </c>
      <c r="T40" s="140">
        <v>7726</v>
      </c>
      <c r="U40" s="140">
        <v>8124</v>
      </c>
      <c r="V40" s="140">
        <v>7920</v>
      </c>
      <c r="W40" s="140">
        <v>8139</v>
      </c>
      <c r="X40" s="140">
        <v>7964</v>
      </c>
      <c r="Y40" s="140">
        <v>5961</v>
      </c>
      <c r="Z40" s="140">
        <v>7465</v>
      </c>
      <c r="AA40" s="140">
        <v>5900</v>
      </c>
      <c r="AB40" s="140">
        <v>6795</v>
      </c>
      <c r="AC40" s="140">
        <v>5268</v>
      </c>
      <c r="AD40" s="140">
        <v>3687</v>
      </c>
    </row>
    <row r="41" spans="1:30" ht="13.5" thickBot="1" x14ac:dyDescent="0.3">
      <c r="A41" s="186"/>
      <c r="B41" s="187"/>
      <c r="C41" s="89" t="s">
        <v>124</v>
      </c>
      <c r="D41" s="80">
        <v>32673</v>
      </c>
      <c r="E41" s="80">
        <v>32564</v>
      </c>
      <c r="F41" s="80">
        <v>32225</v>
      </c>
      <c r="G41" s="80">
        <v>31653</v>
      </c>
      <c r="H41" s="80">
        <v>30636</v>
      </c>
      <c r="I41" s="80">
        <v>30014</v>
      </c>
      <c r="J41" s="80">
        <v>29705</v>
      </c>
      <c r="K41" s="80">
        <v>29078</v>
      </c>
      <c r="L41" s="80">
        <v>35796</v>
      </c>
      <c r="M41" s="80">
        <v>37593</v>
      </c>
      <c r="N41" s="80">
        <v>40565</v>
      </c>
      <c r="O41" s="80">
        <v>41758</v>
      </c>
      <c r="P41" s="80">
        <v>41811.119999999995</v>
      </c>
      <c r="Q41" s="80">
        <v>38671</v>
      </c>
      <c r="R41" s="80">
        <v>38657.68</v>
      </c>
      <c r="S41" s="80">
        <v>40989</v>
      </c>
      <c r="T41" s="80">
        <v>41417</v>
      </c>
      <c r="U41" s="80">
        <v>40648</v>
      </c>
      <c r="V41" s="80">
        <v>41889</v>
      </c>
      <c r="W41" s="80">
        <v>39840</v>
      </c>
      <c r="X41" s="80">
        <v>41235</v>
      </c>
      <c r="Y41" s="80">
        <f>SUM(Y35:Y40)</f>
        <v>31538</v>
      </c>
      <c r="Z41" s="80">
        <f>SUM(Z35:Z40)</f>
        <v>36287</v>
      </c>
      <c r="AA41" s="80">
        <v>32290</v>
      </c>
      <c r="AB41" s="80">
        <v>33423</v>
      </c>
      <c r="AC41" s="80">
        <v>29004</v>
      </c>
      <c r="AD41" s="80">
        <v>18595</v>
      </c>
    </row>
    <row r="42" spans="1:30" x14ac:dyDescent="0.25">
      <c r="A42" s="182" t="s">
        <v>46</v>
      </c>
      <c r="B42" s="183"/>
      <c r="C42" s="21" t="s">
        <v>33</v>
      </c>
      <c r="D42" s="139">
        <v>675</v>
      </c>
      <c r="E42" s="139">
        <v>812</v>
      </c>
      <c r="F42" s="139">
        <v>832</v>
      </c>
      <c r="G42" s="139">
        <v>861</v>
      </c>
      <c r="H42" s="139">
        <v>832</v>
      </c>
      <c r="I42" s="139">
        <v>869</v>
      </c>
      <c r="J42" s="139">
        <v>1041</v>
      </c>
      <c r="K42" s="139">
        <v>873</v>
      </c>
      <c r="L42" s="139">
        <v>919</v>
      </c>
      <c r="M42" s="139">
        <v>911</v>
      </c>
      <c r="N42" s="139">
        <v>907</v>
      </c>
      <c r="O42" s="139">
        <v>993</v>
      </c>
      <c r="P42" s="139">
        <v>1062</v>
      </c>
      <c r="Q42" s="139">
        <v>1042</v>
      </c>
      <c r="R42" s="139">
        <v>1053</v>
      </c>
      <c r="S42" s="139">
        <v>1269</v>
      </c>
      <c r="T42" s="139">
        <v>1210</v>
      </c>
      <c r="U42" s="139">
        <v>1189</v>
      </c>
      <c r="V42" s="139">
        <v>1476</v>
      </c>
      <c r="W42" s="139">
        <v>1347</v>
      </c>
      <c r="X42" s="139">
        <v>2282</v>
      </c>
      <c r="Y42" s="139">
        <v>991</v>
      </c>
      <c r="Z42" s="139">
        <v>1176</v>
      </c>
      <c r="AA42" s="139">
        <v>1139</v>
      </c>
      <c r="AB42" s="139">
        <v>1211</v>
      </c>
      <c r="AC42" s="139">
        <v>969</v>
      </c>
      <c r="AD42" s="139">
        <v>737</v>
      </c>
    </row>
    <row r="43" spans="1:30" ht="22.5" x14ac:dyDescent="0.25">
      <c r="A43" s="184"/>
      <c r="B43" s="185"/>
      <c r="C43" s="12" t="s">
        <v>118</v>
      </c>
      <c r="D43" s="140">
        <v>541</v>
      </c>
      <c r="E43" s="140">
        <v>598</v>
      </c>
      <c r="F43" s="140">
        <v>700</v>
      </c>
      <c r="G43" s="140">
        <v>678</v>
      </c>
      <c r="H43" s="140">
        <v>735</v>
      </c>
      <c r="I43" s="140">
        <v>789</v>
      </c>
      <c r="J43" s="140">
        <v>795</v>
      </c>
      <c r="K43" s="140">
        <v>713</v>
      </c>
      <c r="L43" s="140">
        <v>813</v>
      </c>
      <c r="M43" s="140">
        <v>959</v>
      </c>
      <c r="N43" s="140">
        <v>958</v>
      </c>
      <c r="O43" s="140">
        <v>890</v>
      </c>
      <c r="P43" s="140">
        <v>1003</v>
      </c>
      <c r="Q43" s="140">
        <v>966</v>
      </c>
      <c r="R43" s="140">
        <v>959</v>
      </c>
      <c r="S43" s="140">
        <v>1061</v>
      </c>
      <c r="T43" s="140">
        <v>1051</v>
      </c>
      <c r="U43" s="140">
        <v>1173</v>
      </c>
      <c r="V43" s="140">
        <v>1348</v>
      </c>
      <c r="W43" s="140">
        <v>1297</v>
      </c>
      <c r="X43" s="140">
        <v>1312</v>
      </c>
      <c r="Y43" s="140">
        <v>1090</v>
      </c>
      <c r="Z43" s="140">
        <v>1093</v>
      </c>
      <c r="AA43" s="140">
        <v>1207</v>
      </c>
      <c r="AB43" s="140">
        <v>1364</v>
      </c>
      <c r="AC43" s="140">
        <v>1351</v>
      </c>
      <c r="AD43" s="140">
        <v>868</v>
      </c>
    </row>
    <row r="44" spans="1:30" ht="22.5" x14ac:dyDescent="0.25">
      <c r="A44" s="184"/>
      <c r="B44" s="185"/>
      <c r="C44" s="12" t="s">
        <v>119</v>
      </c>
      <c r="D44" s="140">
        <v>774</v>
      </c>
      <c r="E44" s="140">
        <v>1057</v>
      </c>
      <c r="F44" s="140">
        <v>849</v>
      </c>
      <c r="G44" s="140">
        <v>820</v>
      </c>
      <c r="H44" s="140">
        <v>921</v>
      </c>
      <c r="I44" s="140">
        <v>933</v>
      </c>
      <c r="J44" s="140">
        <v>1067</v>
      </c>
      <c r="K44" s="140">
        <v>1067</v>
      </c>
      <c r="L44" s="140">
        <v>1040</v>
      </c>
      <c r="M44" s="140">
        <v>1003</v>
      </c>
      <c r="N44" s="140">
        <v>1227</v>
      </c>
      <c r="O44" s="140">
        <v>1281</v>
      </c>
      <c r="P44" s="140">
        <v>1383</v>
      </c>
      <c r="Q44" s="140">
        <v>1450</v>
      </c>
      <c r="R44" s="140">
        <v>1453</v>
      </c>
      <c r="S44" s="140">
        <v>1607</v>
      </c>
      <c r="T44" s="140">
        <v>1915</v>
      </c>
      <c r="U44" s="140">
        <v>1827</v>
      </c>
      <c r="V44" s="140">
        <v>1835.5</v>
      </c>
      <c r="W44" s="140">
        <v>1929</v>
      </c>
      <c r="X44" s="140">
        <v>1718</v>
      </c>
      <c r="Y44" s="140">
        <v>2131</v>
      </c>
      <c r="Z44" s="140">
        <v>2160</v>
      </c>
      <c r="AA44" s="140">
        <v>2271</v>
      </c>
      <c r="AB44" s="140">
        <v>2364</v>
      </c>
      <c r="AC44" s="140">
        <v>2203</v>
      </c>
      <c r="AD44" s="140">
        <v>1254</v>
      </c>
    </row>
    <row r="45" spans="1:30" ht="22.5" x14ac:dyDescent="0.25">
      <c r="A45" s="184"/>
      <c r="B45" s="185"/>
      <c r="C45" s="12" t="s">
        <v>120</v>
      </c>
      <c r="D45" s="140">
        <v>534</v>
      </c>
      <c r="E45" s="140">
        <v>592</v>
      </c>
      <c r="F45" s="140">
        <v>723</v>
      </c>
      <c r="G45" s="140">
        <v>626</v>
      </c>
      <c r="H45" s="140">
        <v>728</v>
      </c>
      <c r="I45" s="140">
        <v>699</v>
      </c>
      <c r="J45" s="140">
        <v>775</v>
      </c>
      <c r="K45" s="140">
        <v>690</v>
      </c>
      <c r="L45" s="140">
        <v>831</v>
      </c>
      <c r="M45" s="140">
        <v>791</v>
      </c>
      <c r="N45" s="140">
        <v>956</v>
      </c>
      <c r="O45" s="140">
        <v>917</v>
      </c>
      <c r="P45" s="140">
        <v>914</v>
      </c>
      <c r="Q45" s="140">
        <v>1022</v>
      </c>
      <c r="R45" s="140">
        <v>948</v>
      </c>
      <c r="S45" s="140">
        <v>1049</v>
      </c>
      <c r="T45" s="140">
        <v>1094</v>
      </c>
      <c r="U45" s="140">
        <v>1228</v>
      </c>
      <c r="V45" s="140">
        <v>1231</v>
      </c>
      <c r="W45" s="140">
        <v>1337</v>
      </c>
      <c r="X45" s="140">
        <v>1183</v>
      </c>
      <c r="Y45" s="140">
        <v>1038</v>
      </c>
      <c r="Z45" s="140">
        <v>1166</v>
      </c>
      <c r="AA45" s="140">
        <v>1248</v>
      </c>
      <c r="AB45" s="140">
        <v>1217</v>
      </c>
      <c r="AC45" s="140">
        <v>959</v>
      </c>
      <c r="AD45" s="140">
        <v>699</v>
      </c>
    </row>
    <row r="46" spans="1:30" ht="22.5" x14ac:dyDescent="0.25">
      <c r="A46" s="184"/>
      <c r="B46" s="185"/>
      <c r="C46" s="12" t="s">
        <v>121</v>
      </c>
      <c r="D46" s="140">
        <v>681</v>
      </c>
      <c r="E46" s="140">
        <v>715</v>
      </c>
      <c r="F46" s="140">
        <v>889</v>
      </c>
      <c r="G46" s="140">
        <v>847</v>
      </c>
      <c r="H46" s="140">
        <v>896</v>
      </c>
      <c r="I46" s="140">
        <v>874</v>
      </c>
      <c r="J46" s="140">
        <v>886</v>
      </c>
      <c r="K46" s="140">
        <v>786</v>
      </c>
      <c r="L46" s="140">
        <v>926</v>
      </c>
      <c r="M46" s="140">
        <v>966</v>
      </c>
      <c r="N46" s="140">
        <v>1080</v>
      </c>
      <c r="O46" s="140">
        <v>1004</v>
      </c>
      <c r="P46" s="140">
        <v>1192</v>
      </c>
      <c r="Q46" s="140">
        <v>1100</v>
      </c>
      <c r="R46" s="140">
        <v>1239</v>
      </c>
      <c r="S46" s="140">
        <v>1222</v>
      </c>
      <c r="T46" s="140">
        <v>1091</v>
      </c>
      <c r="U46" s="140">
        <v>1329</v>
      </c>
      <c r="V46" s="140">
        <v>1270</v>
      </c>
      <c r="W46" s="140">
        <v>1292</v>
      </c>
      <c r="X46" s="140">
        <v>1240</v>
      </c>
      <c r="Y46" s="140">
        <v>1055</v>
      </c>
      <c r="Z46" s="140">
        <v>1184</v>
      </c>
      <c r="AA46" s="140">
        <v>1198</v>
      </c>
      <c r="AB46" s="140">
        <v>1200</v>
      </c>
      <c r="AC46" s="140">
        <v>818</v>
      </c>
      <c r="AD46" s="140">
        <v>825</v>
      </c>
    </row>
    <row r="47" spans="1:30" ht="13.5" thickBot="1" x14ac:dyDescent="0.3">
      <c r="A47" s="184"/>
      <c r="B47" s="185"/>
      <c r="C47" s="12" t="s">
        <v>122</v>
      </c>
      <c r="D47" s="140">
        <v>449</v>
      </c>
      <c r="E47" s="140">
        <v>508</v>
      </c>
      <c r="F47" s="140">
        <v>487</v>
      </c>
      <c r="G47" s="140">
        <v>228</v>
      </c>
      <c r="H47" s="140">
        <v>216</v>
      </c>
      <c r="I47" s="140">
        <v>208</v>
      </c>
      <c r="J47" s="140">
        <v>182</v>
      </c>
      <c r="K47" s="140">
        <v>259</v>
      </c>
      <c r="L47" s="140">
        <v>1330</v>
      </c>
      <c r="M47" s="140">
        <v>759</v>
      </c>
      <c r="N47" s="140">
        <v>829</v>
      </c>
      <c r="O47" s="140">
        <v>812</v>
      </c>
      <c r="P47" s="140">
        <v>888</v>
      </c>
      <c r="Q47" s="140">
        <v>922</v>
      </c>
      <c r="R47" s="140">
        <v>985</v>
      </c>
      <c r="S47" s="140">
        <v>998</v>
      </c>
      <c r="T47" s="140">
        <v>1144</v>
      </c>
      <c r="U47" s="140">
        <v>1327</v>
      </c>
      <c r="V47" s="140">
        <v>1442</v>
      </c>
      <c r="W47" s="140">
        <v>1476</v>
      </c>
      <c r="X47" s="140">
        <v>1453</v>
      </c>
      <c r="Y47" s="140">
        <v>1192</v>
      </c>
      <c r="Z47" s="140">
        <v>1421</v>
      </c>
      <c r="AA47" s="140">
        <v>1325</v>
      </c>
      <c r="AB47" s="140">
        <v>1577</v>
      </c>
      <c r="AC47" s="140">
        <v>1162</v>
      </c>
      <c r="AD47" s="140">
        <v>875</v>
      </c>
    </row>
    <row r="48" spans="1:30" ht="26.25" thickBot="1" x14ac:dyDescent="0.3">
      <c r="A48" s="186"/>
      <c r="B48" s="187"/>
      <c r="C48" s="15" t="s">
        <v>47</v>
      </c>
      <c r="D48" s="80">
        <v>3654</v>
      </c>
      <c r="E48" s="80">
        <v>4282</v>
      </c>
      <c r="F48" s="80">
        <v>4480</v>
      </c>
      <c r="G48" s="80">
        <v>4060</v>
      </c>
      <c r="H48" s="80">
        <v>4328</v>
      </c>
      <c r="I48" s="80">
        <v>4372</v>
      </c>
      <c r="J48" s="80">
        <v>4746</v>
      </c>
      <c r="K48" s="80">
        <v>4388</v>
      </c>
      <c r="L48" s="80">
        <v>5859</v>
      </c>
      <c r="M48" s="80">
        <v>5389</v>
      </c>
      <c r="N48" s="80">
        <v>5957</v>
      </c>
      <c r="O48" s="80">
        <v>5897</v>
      </c>
      <c r="P48" s="80">
        <v>6442</v>
      </c>
      <c r="Q48" s="80">
        <v>6502</v>
      </c>
      <c r="R48" s="80">
        <v>6637</v>
      </c>
      <c r="S48" s="80">
        <v>7206</v>
      </c>
      <c r="T48" s="80">
        <v>7505</v>
      </c>
      <c r="U48" s="80">
        <v>8073</v>
      </c>
      <c r="V48" s="80">
        <v>8602.5</v>
      </c>
      <c r="W48" s="80">
        <v>8678</v>
      </c>
      <c r="X48" s="80">
        <v>9188</v>
      </c>
      <c r="Y48" s="80">
        <f>SUM(Y42:Y47)</f>
        <v>7497</v>
      </c>
      <c r="Z48" s="80">
        <f>SUM(Z42:Z47)</f>
        <v>8200</v>
      </c>
      <c r="AA48" s="80">
        <v>8388</v>
      </c>
      <c r="AB48" s="80">
        <v>8994</v>
      </c>
      <c r="AC48" s="80">
        <v>7462</v>
      </c>
      <c r="AD48" s="80">
        <v>5258</v>
      </c>
    </row>
    <row r="49" spans="1:276" customFormat="1" ht="15" x14ac:dyDescent="0.25">
      <c r="A49" s="7" t="s">
        <v>139</v>
      </c>
      <c r="B49" s="8"/>
      <c r="C49" s="2"/>
      <c r="D49" s="3"/>
      <c r="E49" s="3"/>
      <c r="F49" s="16"/>
      <c r="G49" s="3"/>
      <c r="H49" s="3"/>
      <c r="I49" s="3"/>
      <c r="J49" s="3"/>
      <c r="K49" s="3"/>
      <c r="L49" s="3"/>
      <c r="M49" s="3"/>
      <c r="N49" s="3"/>
      <c r="O49" s="7" t="s">
        <v>140</v>
      </c>
      <c r="P49" s="9"/>
      <c r="Q49" s="3"/>
      <c r="R49" s="3"/>
      <c r="S49" s="16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16"/>
      <c r="AG49" s="3"/>
      <c r="AH49" s="3"/>
      <c r="AI49" s="3"/>
      <c r="AJ49" s="3"/>
      <c r="AK49" s="3"/>
      <c r="AL49" s="3"/>
      <c r="AM49" s="3"/>
      <c r="AN49" s="3"/>
      <c r="AO49" s="3"/>
      <c r="AP49" s="9"/>
      <c r="AQ49" s="3"/>
      <c r="AR49" s="3"/>
      <c r="AS49" s="16"/>
      <c r="AT49" s="3"/>
      <c r="AU49" s="3"/>
      <c r="AV49" s="3"/>
      <c r="AW49" s="3"/>
      <c r="AX49" s="3"/>
      <c r="AY49" s="3"/>
      <c r="AZ49" s="3"/>
      <c r="BA49" s="3"/>
      <c r="BB49" s="3"/>
      <c r="BC49" s="5"/>
      <c r="BD49" s="3"/>
      <c r="BE49" s="3"/>
      <c r="BF49" s="16"/>
      <c r="BG49" s="3"/>
      <c r="BH49" s="3"/>
      <c r="BI49" s="3"/>
      <c r="BJ49" s="3"/>
      <c r="BK49" s="3"/>
      <c r="BL49" s="3"/>
      <c r="BM49" s="3"/>
      <c r="BN49" s="3"/>
      <c r="BO49" s="3"/>
      <c r="BP49" s="6"/>
      <c r="BQ49" s="3"/>
      <c r="BR49" s="3"/>
      <c r="BS49" s="16"/>
      <c r="BT49" s="3"/>
      <c r="BU49" s="3"/>
      <c r="BV49" s="3"/>
      <c r="BW49" s="3"/>
      <c r="BX49" s="3"/>
      <c r="BY49" s="3"/>
      <c r="BZ49" s="3"/>
      <c r="CA49" s="3"/>
      <c r="CB49" s="3"/>
      <c r="CC49" s="5"/>
      <c r="CD49" s="3"/>
      <c r="CE49" s="3"/>
      <c r="CF49" s="16"/>
      <c r="CG49" s="3"/>
      <c r="CH49" s="3"/>
      <c r="CI49" s="3"/>
      <c r="CJ49" s="3"/>
      <c r="CK49" s="3"/>
      <c r="CL49" s="3"/>
      <c r="CM49" s="3"/>
      <c r="CN49" s="3"/>
      <c r="CO49" s="3"/>
      <c r="CP49" s="6"/>
      <c r="CQ49" s="3"/>
      <c r="CR49" s="3"/>
      <c r="CS49" s="16"/>
      <c r="CT49" s="3"/>
      <c r="CU49" s="3"/>
      <c r="CV49" s="3"/>
      <c r="CW49" s="3"/>
      <c r="CX49" s="3"/>
      <c r="CY49" s="3"/>
      <c r="CZ49" s="3"/>
      <c r="DA49" s="3"/>
      <c r="DB49" s="3"/>
      <c r="DC49" s="5"/>
      <c r="DD49" s="3"/>
      <c r="DE49" s="3"/>
      <c r="DF49" s="16"/>
      <c r="DG49" s="3"/>
      <c r="DH49" s="3"/>
      <c r="DI49" s="3"/>
      <c r="DJ49" s="3"/>
      <c r="DK49" s="3"/>
      <c r="DL49" s="3"/>
      <c r="DM49" s="3"/>
      <c r="DN49" s="3"/>
      <c r="DO49" s="3"/>
      <c r="DP49" s="6"/>
      <c r="DQ49" s="3"/>
      <c r="DR49" s="3"/>
      <c r="DS49" s="16"/>
      <c r="DT49" s="3"/>
      <c r="DU49" s="3"/>
      <c r="DV49" s="3"/>
      <c r="DW49" s="3"/>
      <c r="DX49" s="3"/>
      <c r="DY49" s="3"/>
      <c r="DZ49" s="3"/>
      <c r="EA49" s="3"/>
      <c r="EB49" s="3"/>
      <c r="EC49" s="5"/>
      <c r="ED49" s="3"/>
      <c r="EE49" s="3"/>
      <c r="EF49" s="16"/>
      <c r="EG49" s="3"/>
      <c r="EH49" s="3"/>
      <c r="EI49" s="3"/>
      <c r="EJ49" s="3"/>
      <c r="EK49" s="3"/>
      <c r="EL49" s="3"/>
      <c r="EM49" s="3"/>
      <c r="EN49" s="3"/>
      <c r="EO49" s="3"/>
      <c r="EP49" s="6"/>
      <c r="EQ49" s="3"/>
      <c r="ER49" s="3"/>
      <c r="ES49" s="16"/>
      <c r="ET49" s="3"/>
      <c r="EU49" s="3"/>
      <c r="EV49" s="3"/>
      <c r="EW49" s="3"/>
      <c r="EX49" s="3"/>
      <c r="EY49" s="3"/>
      <c r="EZ49" s="3"/>
      <c r="FA49" s="3"/>
      <c r="FB49" s="3"/>
      <c r="FC49" s="5"/>
      <c r="FD49" s="3"/>
      <c r="FE49" s="3"/>
      <c r="FF49" s="16"/>
      <c r="FG49" s="3"/>
      <c r="FH49" s="3"/>
      <c r="FI49" s="3"/>
      <c r="FJ49" s="3"/>
      <c r="FK49" s="3"/>
      <c r="FL49" s="3"/>
      <c r="FM49" s="3"/>
      <c r="FN49" s="3"/>
      <c r="FO49" s="3"/>
      <c r="FP49" s="5"/>
      <c r="FQ49" s="3"/>
      <c r="FR49" s="3"/>
      <c r="FS49" s="16"/>
      <c r="FT49" s="3"/>
      <c r="FU49" s="3"/>
      <c r="FV49" s="3"/>
      <c r="FW49" s="3"/>
      <c r="FX49" s="3"/>
      <c r="FY49" s="3"/>
      <c r="FZ49" s="3"/>
      <c r="GA49" s="3"/>
      <c r="GB49" s="3"/>
      <c r="GC49" s="5"/>
      <c r="GD49" s="3"/>
      <c r="GE49" s="3"/>
      <c r="GF49" s="16"/>
      <c r="GG49" s="3"/>
      <c r="GH49" s="3"/>
      <c r="GI49" s="3"/>
      <c r="GJ49" s="3"/>
      <c r="GK49" s="3"/>
      <c r="GL49" s="3"/>
      <c r="GM49" s="3"/>
      <c r="GN49" s="3"/>
      <c r="GO49" s="3"/>
      <c r="GP49" s="5"/>
      <c r="GQ49" s="3"/>
      <c r="GR49" s="3"/>
      <c r="GS49" s="16"/>
      <c r="GT49" s="3"/>
      <c r="GU49" s="3"/>
      <c r="GV49" s="3"/>
      <c r="GW49" s="3"/>
      <c r="GX49" s="3"/>
      <c r="GY49" s="3"/>
      <c r="GZ49" s="3"/>
      <c r="HA49" s="3"/>
      <c r="HB49" s="3"/>
      <c r="HC49" s="5"/>
      <c r="HD49" s="3"/>
      <c r="HE49" s="3"/>
      <c r="HF49" s="16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3"/>
      <c r="HR49" s="3"/>
      <c r="HS49" s="16"/>
      <c r="HT49" s="3"/>
      <c r="HU49" s="3"/>
      <c r="HV49" s="3"/>
      <c r="HW49" s="3"/>
      <c r="HX49" s="3"/>
      <c r="HY49" s="3"/>
      <c r="HZ49" s="3"/>
      <c r="IA49" s="3"/>
      <c r="IB49" s="3"/>
      <c r="IC49" s="6"/>
      <c r="ID49" s="3"/>
      <c r="IE49" s="3"/>
      <c r="IF49" s="16"/>
      <c r="IG49" s="3"/>
      <c r="IH49" s="3"/>
      <c r="II49" s="3"/>
      <c r="IJ49" s="3"/>
      <c r="IK49" s="3"/>
      <c r="IL49" s="3"/>
      <c r="IM49" s="3"/>
      <c r="IN49" s="3"/>
      <c r="IO49" s="3"/>
      <c r="IP49" s="6"/>
      <c r="IQ49" s="3"/>
      <c r="IR49" s="3"/>
      <c r="IS49" s="16"/>
      <c r="IT49" s="3"/>
      <c r="IU49" s="3"/>
      <c r="IV49" s="3"/>
      <c r="IW49" s="3"/>
      <c r="IX49" s="3"/>
      <c r="IY49" s="3"/>
      <c r="IZ49" s="3"/>
      <c r="JA49" s="3"/>
      <c r="JB49" s="3"/>
      <c r="JC49" s="6"/>
      <c r="JD49" s="3"/>
      <c r="JE49" s="3"/>
      <c r="JF49" s="16"/>
      <c r="JG49" s="3"/>
      <c r="JH49" s="3"/>
      <c r="JI49" s="3"/>
      <c r="JJ49" s="3"/>
      <c r="JK49" s="3"/>
      <c r="JL49" s="3"/>
      <c r="JM49" s="3"/>
      <c r="JN49" s="3"/>
      <c r="JO49" s="3"/>
      <c r="JP49" s="6"/>
    </row>
    <row r="52" spans="1:276" ht="18.75" x14ac:dyDescent="0.25">
      <c r="A52" s="1" t="s">
        <v>141</v>
      </c>
      <c r="B52" s="1"/>
    </row>
    <row r="53" spans="1:276" ht="13.5" thickBot="1" x14ac:dyDescent="0.3">
      <c r="A53" s="7"/>
    </row>
    <row r="54" spans="1:276" ht="13.5" thickBot="1" x14ac:dyDescent="0.3">
      <c r="D54" s="135" t="s">
        <v>142</v>
      </c>
      <c r="E54" s="135" t="s">
        <v>143</v>
      </c>
      <c r="F54" s="135" t="s">
        <v>144</v>
      </c>
      <c r="G54" s="135" t="s">
        <v>145</v>
      </c>
      <c r="H54" s="135" t="s">
        <v>146</v>
      </c>
      <c r="I54" s="135" t="s">
        <v>147</v>
      </c>
      <c r="J54" s="135" t="s">
        <v>148</v>
      </c>
      <c r="K54" s="135" t="s">
        <v>149</v>
      </c>
      <c r="L54" s="135" t="s">
        <v>150</v>
      </c>
      <c r="M54" s="135" t="s">
        <v>151</v>
      </c>
      <c r="N54" s="135" t="s">
        <v>152</v>
      </c>
      <c r="O54" s="135" t="s">
        <v>153</v>
      </c>
      <c r="P54" s="135" t="s">
        <v>154</v>
      </c>
      <c r="Q54" s="135" t="s">
        <v>155</v>
      </c>
      <c r="R54" s="135" t="s">
        <v>156</v>
      </c>
      <c r="S54" s="135" t="s">
        <v>157</v>
      </c>
      <c r="T54" s="135" t="s">
        <v>158</v>
      </c>
      <c r="U54" s="135" t="s">
        <v>159</v>
      </c>
      <c r="V54" s="135" t="s">
        <v>160</v>
      </c>
      <c r="W54" s="135" t="s">
        <v>161</v>
      </c>
      <c r="X54" s="135" t="s">
        <v>167</v>
      </c>
      <c r="Y54" s="135" t="s">
        <v>168</v>
      </c>
      <c r="Z54" s="135" t="s">
        <v>173</v>
      </c>
      <c r="AA54" s="135" t="s">
        <v>178</v>
      </c>
      <c r="AB54" s="135" t="s">
        <v>184</v>
      </c>
      <c r="AC54" s="8"/>
      <c r="AD54" s="8"/>
    </row>
    <row r="55" spans="1:276" ht="13.5" thickBot="1" x14ac:dyDescent="0.3">
      <c r="A55" s="188" t="s">
        <v>31</v>
      </c>
      <c r="B55" s="191" t="s">
        <v>32</v>
      </c>
      <c r="C55" s="21" t="s">
        <v>33</v>
      </c>
      <c r="D55" s="138">
        <f>(E5-D5)/D5</f>
        <v>-9.5968850206138337E-2</v>
      </c>
      <c r="E55" s="138">
        <f t="shared" ref="E55:J69" si="1">(F5-E5)/E5</f>
        <v>0.16417532303014948</v>
      </c>
      <c r="F55" s="138">
        <f t="shared" si="1"/>
        <v>-4.309031556039173E-2</v>
      </c>
      <c r="G55" s="138">
        <f t="shared" si="1"/>
        <v>-9.3700250170570848E-2</v>
      </c>
      <c r="H55" s="138">
        <f t="shared" si="1"/>
        <v>4.7427854454203264E-2</v>
      </c>
      <c r="I55" s="138">
        <f t="shared" si="1"/>
        <v>-2.5874460948730235E-2</v>
      </c>
      <c r="J55" s="138">
        <f t="shared" si="1"/>
        <v>-1.2051155927201181E-2</v>
      </c>
      <c r="K55" s="138">
        <f t="shared" ref="K55:V55" si="2">(L5-K5)/K5</f>
        <v>-2.9873039581777446E-2</v>
      </c>
      <c r="L55" s="138">
        <f t="shared" si="2"/>
        <v>0.10443931229150628</v>
      </c>
      <c r="M55" s="138">
        <f t="shared" si="2"/>
        <v>-1.9981412639405203E-2</v>
      </c>
      <c r="N55" s="138">
        <f t="shared" si="2"/>
        <v>9.9573257467994308E-3</v>
      </c>
      <c r="O55" s="138">
        <f t="shared" si="2"/>
        <v>3.3568075117370894E-2</v>
      </c>
      <c r="P55" s="138">
        <f t="shared" si="2"/>
        <v>-2.4301612536906655E-2</v>
      </c>
      <c r="Q55" s="138">
        <f t="shared" si="2"/>
        <v>-9.3575418994413406E-2</v>
      </c>
      <c r="R55" s="138">
        <f t="shared" si="2"/>
        <v>7.8325629173086803E-2</v>
      </c>
      <c r="S55" s="138">
        <f t="shared" si="2"/>
        <v>-6.3824720171469396E-2</v>
      </c>
      <c r="T55" s="138">
        <f t="shared" si="2"/>
        <v>-5.6982955990842028E-2</v>
      </c>
      <c r="U55" s="138">
        <f t="shared" si="2"/>
        <v>0.19314809819260859</v>
      </c>
      <c r="V55" s="138">
        <f t="shared" si="2"/>
        <v>1.7861180194438164E-2</v>
      </c>
      <c r="W55" s="138">
        <f t="shared" ref="W55:AB70" si="3">(X5-W5)/W5</f>
        <v>0.60772989782318965</v>
      </c>
      <c r="X55" s="138">
        <f t="shared" si="3"/>
        <v>-0.57819839734733347</v>
      </c>
      <c r="Y55" s="138">
        <f t="shared" si="3"/>
        <v>-5.3717654765804125E-2</v>
      </c>
      <c r="Z55" s="138">
        <f t="shared" si="3"/>
        <v>5.2959501557632398E-2</v>
      </c>
      <c r="AA55" s="138">
        <f t="shared" si="3"/>
        <v>-2.3011176857330704E-2</v>
      </c>
      <c r="AB55" s="138">
        <f t="shared" si="3"/>
        <v>3.6339165545087482E-2</v>
      </c>
      <c r="AC55" s="8"/>
      <c r="AD55" s="8"/>
    </row>
    <row r="56" spans="1:276" ht="23.25" thickBot="1" x14ac:dyDescent="0.3">
      <c r="A56" s="189"/>
      <c r="B56" s="191"/>
      <c r="C56" s="12" t="s">
        <v>118</v>
      </c>
      <c r="D56" s="142">
        <f t="shared" ref="D56:J98" si="4">(E6-D6)/D6</f>
        <v>-2.1273748996521274E-2</v>
      </c>
      <c r="E56" s="142">
        <f t="shared" si="4"/>
        <v>-1.9138755980861245E-3</v>
      </c>
      <c r="F56" s="142">
        <f t="shared" si="4"/>
        <v>-9.1768250924530882E-3</v>
      </c>
      <c r="G56" s="142">
        <f t="shared" si="4"/>
        <v>-3.8153165606856512E-2</v>
      </c>
      <c r="H56" s="142">
        <f t="shared" si="4"/>
        <v>2.1989077321069271E-2</v>
      </c>
      <c r="I56" s="142">
        <f t="shared" si="4"/>
        <v>-6.187596681198144E-3</v>
      </c>
      <c r="J56" s="142">
        <f t="shared" si="4"/>
        <v>-4.9101457478420832E-2</v>
      </c>
      <c r="K56" s="142">
        <f t="shared" ref="K56:P98" si="5">(L6-K6)/K6</f>
        <v>1.3541666666666667E-2</v>
      </c>
      <c r="L56" s="142">
        <f t="shared" si="5"/>
        <v>5.0359712230215826E-2</v>
      </c>
      <c r="M56" s="142">
        <f t="shared" si="5"/>
        <v>3.788090578697232E-2</v>
      </c>
      <c r="N56" s="142">
        <f t="shared" si="5"/>
        <v>4.7407407407407405E-2</v>
      </c>
      <c r="O56" s="142">
        <f t="shared" si="5"/>
        <v>-1.8130384467018132E-2</v>
      </c>
      <c r="P56" s="142">
        <f t="shared" si="5"/>
        <v>-3.5358826610790992E-3</v>
      </c>
      <c r="Q56" s="142">
        <f t="shared" ref="Q56:V98" si="6">(R6-Q6)/Q6</f>
        <v>0.14509133920357473</v>
      </c>
      <c r="R56" s="142">
        <f t="shared" si="6"/>
        <v>0.16148284173074717</v>
      </c>
      <c r="S56" s="142">
        <f t="shared" si="6"/>
        <v>-7.9446640316205533E-2</v>
      </c>
      <c r="T56" s="142">
        <f t="shared" si="6"/>
        <v>-8.726921425504508E-2</v>
      </c>
      <c r="U56" s="142">
        <f t="shared" si="6"/>
        <v>6.4212630836175469E-2</v>
      </c>
      <c r="V56" s="142">
        <f t="shared" si="6"/>
        <v>0.12962758315836004</v>
      </c>
      <c r="W56" s="142">
        <f t="shared" si="3"/>
        <v>-7.9240853062023092E-3</v>
      </c>
      <c r="X56" s="142">
        <f t="shared" si="3"/>
        <v>-0.21210925944186965</v>
      </c>
      <c r="Y56" s="142">
        <f t="shared" si="3"/>
        <v>-0.12352941176470589</v>
      </c>
      <c r="Z56" s="142">
        <f t="shared" si="3"/>
        <v>-0.11923461373696986</v>
      </c>
      <c r="AA56" s="142">
        <f t="shared" si="3"/>
        <v>5.0259403372243843E-3</v>
      </c>
      <c r="AB56" s="142">
        <f t="shared" si="3"/>
        <v>-1.597031779319245E-2</v>
      </c>
      <c r="AC56" s="8"/>
      <c r="AD56" s="8"/>
    </row>
    <row r="57" spans="1:276" ht="23.25" thickBot="1" x14ac:dyDescent="0.3">
      <c r="A57" s="189"/>
      <c r="B57" s="191"/>
      <c r="C57" s="12" t="s">
        <v>119</v>
      </c>
      <c r="D57" s="142">
        <f t="shared" si="4"/>
        <v>7.7600488272735199E-3</v>
      </c>
      <c r="E57" s="142">
        <f t="shared" si="1"/>
        <v>-7.3542135317528987E-3</v>
      </c>
      <c r="F57" s="142">
        <f t="shared" si="1"/>
        <v>1.2638368343066329E-2</v>
      </c>
      <c r="G57" s="142">
        <f t="shared" si="1"/>
        <v>-8.3835427784472366E-2</v>
      </c>
      <c r="H57" s="142">
        <f t="shared" si="1"/>
        <v>7.6193160465990228E-2</v>
      </c>
      <c r="I57" s="142">
        <f t="shared" si="1"/>
        <v>-1.4927979048450458E-2</v>
      </c>
      <c r="J57" s="142">
        <f t="shared" si="1"/>
        <v>-1.6749379652605458E-2</v>
      </c>
      <c r="K57" s="142">
        <f t="shared" si="5"/>
        <v>-6.0748084722848129E-2</v>
      </c>
      <c r="L57" s="142">
        <f t="shared" si="5"/>
        <v>2.8788024181940312E-2</v>
      </c>
      <c r="M57" s="142">
        <f t="shared" si="5"/>
        <v>7.9843298199794799E-2</v>
      </c>
      <c r="N57" s="142">
        <f t="shared" si="5"/>
        <v>0.11289625982551611</v>
      </c>
      <c r="O57" s="142">
        <f t="shared" si="5"/>
        <v>8.5752871778950648E-2</v>
      </c>
      <c r="P57" s="142">
        <f t="shared" si="5"/>
        <v>-4.459554902336435E-2</v>
      </c>
      <c r="Q57" s="142">
        <f t="shared" si="6"/>
        <v>-7.1455293677515894E-2</v>
      </c>
      <c r="R57" s="142">
        <f t="shared" si="6"/>
        <v>8.3561643835616442E-2</v>
      </c>
      <c r="S57" s="142">
        <f t="shared" si="6"/>
        <v>-2.1343050494534097E-2</v>
      </c>
      <c r="T57" s="142">
        <f t="shared" si="6"/>
        <v>1.1170212765957447E-2</v>
      </c>
      <c r="U57" s="142">
        <f t="shared" si="6"/>
        <v>9.1605921695348314E-2</v>
      </c>
      <c r="V57" s="142">
        <f t="shared" si="6"/>
        <v>0.12095552801872504</v>
      </c>
      <c r="W57" s="142">
        <f t="shared" si="3"/>
        <v>-2.8373149910950069E-2</v>
      </c>
      <c r="X57" s="142">
        <f t="shared" si="3"/>
        <v>-0.17318753555401048</v>
      </c>
      <c r="Y57" s="142">
        <f t="shared" si="3"/>
        <v>-6.5744209158321229E-2</v>
      </c>
      <c r="Z57" s="142">
        <f t="shared" si="3"/>
        <v>-0.11046559201374682</v>
      </c>
      <c r="AA57" s="142">
        <f t="shared" si="3"/>
        <v>6.4483488179560303E-2</v>
      </c>
      <c r="AB57" s="142">
        <f t="shared" si="3"/>
        <v>0.10369858278603526</v>
      </c>
      <c r="AC57" s="8"/>
      <c r="AD57" s="8"/>
    </row>
    <row r="58" spans="1:276" ht="23.25" thickBot="1" x14ac:dyDescent="0.3">
      <c r="A58" s="189"/>
      <c r="B58" s="191"/>
      <c r="C58" s="12" t="s">
        <v>120</v>
      </c>
      <c r="D58" s="142">
        <f t="shared" si="4"/>
        <v>5.4892601431980909E-2</v>
      </c>
      <c r="E58" s="142">
        <f t="shared" si="1"/>
        <v>-0.11990950226244344</v>
      </c>
      <c r="F58" s="142">
        <f t="shared" si="1"/>
        <v>3.3221277437215743E-2</v>
      </c>
      <c r="G58" s="142">
        <f t="shared" si="1"/>
        <v>-4.1722488038277515E-2</v>
      </c>
      <c r="H58" s="142">
        <f t="shared" si="1"/>
        <v>-1.9372877970840825E-2</v>
      </c>
      <c r="I58" s="142">
        <f t="shared" si="1"/>
        <v>0.10610997963340123</v>
      </c>
      <c r="J58" s="142">
        <f t="shared" si="1"/>
        <v>-6.886392929478917E-2</v>
      </c>
      <c r="K58" s="142">
        <f t="shared" si="5"/>
        <v>1.0678267747676488E-2</v>
      </c>
      <c r="L58" s="142">
        <f t="shared" si="5"/>
        <v>3.8544316180786541E-2</v>
      </c>
      <c r="M58" s="142">
        <f t="shared" si="5"/>
        <v>7.0459683496608888E-2</v>
      </c>
      <c r="N58" s="142">
        <f t="shared" si="5"/>
        <v>1.7599436818021823E-3</v>
      </c>
      <c r="O58" s="142">
        <f t="shared" si="5"/>
        <v>-1.1419536191145467E-2</v>
      </c>
      <c r="P58" s="142">
        <f t="shared" si="5"/>
        <v>-2.2214323795983652E-2</v>
      </c>
      <c r="Q58" s="142">
        <f t="shared" si="6"/>
        <v>5.8705925118138859E-2</v>
      </c>
      <c r="R58" s="142">
        <f t="shared" si="6"/>
        <v>9.7339055793991422E-2</v>
      </c>
      <c r="S58" s="142">
        <f t="shared" si="6"/>
        <v>-8.9956195244055071E-2</v>
      </c>
      <c r="T58" s="142">
        <f t="shared" si="6"/>
        <v>-1.9253910950661854E-2</v>
      </c>
      <c r="U58" s="142">
        <f t="shared" si="6"/>
        <v>0.10148992112182297</v>
      </c>
      <c r="V58" s="142">
        <f t="shared" si="6"/>
        <v>0.1763208147676639</v>
      </c>
      <c r="W58" s="142">
        <f t="shared" si="3"/>
        <v>9.46969696969697E-3</v>
      </c>
      <c r="X58" s="142">
        <f t="shared" si="3"/>
        <v>-0.17408201554543018</v>
      </c>
      <c r="Y58" s="142">
        <f t="shared" si="3"/>
        <v>-1.5252312185623885E-2</v>
      </c>
      <c r="Z58" s="142">
        <f t="shared" si="3"/>
        <v>1.2357884330202669E-2</v>
      </c>
      <c r="AA58" s="142">
        <f t="shared" si="3"/>
        <v>9.7330729166666671E-2</v>
      </c>
      <c r="AB58" s="142">
        <f t="shared" si="3"/>
        <v>-7.5645209136754668E-2</v>
      </c>
      <c r="AC58" s="8"/>
      <c r="AD58" s="8"/>
    </row>
    <row r="59" spans="1:276" ht="23.25" thickBot="1" x14ac:dyDescent="0.3">
      <c r="A59" s="189"/>
      <c r="B59" s="191"/>
      <c r="C59" s="12" t="s">
        <v>121</v>
      </c>
      <c r="D59" s="142">
        <f t="shared" si="4"/>
        <v>6.4845844504021449E-2</v>
      </c>
      <c r="E59" s="142">
        <f t="shared" si="1"/>
        <v>5.7277734067663261E-2</v>
      </c>
      <c r="F59" s="142">
        <f t="shared" si="1"/>
        <v>-5.5960708438755766E-2</v>
      </c>
      <c r="G59" s="142">
        <f t="shared" si="1"/>
        <v>-6.7160649534920389E-2</v>
      </c>
      <c r="H59" s="142">
        <f t="shared" si="1"/>
        <v>-2.704073009971269E-3</v>
      </c>
      <c r="I59" s="142">
        <f t="shared" si="1"/>
        <v>7.1004914421284523E-2</v>
      </c>
      <c r="J59" s="142">
        <f t="shared" si="1"/>
        <v>-9.3354430379746833E-2</v>
      </c>
      <c r="K59" s="142">
        <f t="shared" si="5"/>
        <v>3.8568935427574169E-2</v>
      </c>
      <c r="L59" s="142">
        <f t="shared" si="5"/>
        <v>8.7044194253066712E-2</v>
      </c>
      <c r="M59" s="142">
        <f t="shared" si="5"/>
        <v>-3.5554181480908949E-2</v>
      </c>
      <c r="N59" s="142">
        <f t="shared" si="5"/>
        <v>2.6446545920820644E-2</v>
      </c>
      <c r="O59" s="142">
        <f t="shared" si="5"/>
        <v>-3.6071205496564646E-2</v>
      </c>
      <c r="P59" s="142">
        <f t="shared" si="5"/>
        <v>3.2399157621901833E-2</v>
      </c>
      <c r="Q59" s="142">
        <f t="shared" si="6"/>
        <v>-1.0826926094461007E-2</v>
      </c>
      <c r="R59" s="142">
        <f t="shared" si="6"/>
        <v>7.1383248730964464E-3</v>
      </c>
      <c r="S59" s="142">
        <f t="shared" si="6"/>
        <v>-6.0324460544967713E-2</v>
      </c>
      <c r="T59" s="142">
        <f t="shared" si="6"/>
        <v>6.4364733489775394E-2</v>
      </c>
      <c r="U59" s="142">
        <f t="shared" si="6"/>
        <v>3.5748031496062989E-2</v>
      </c>
      <c r="V59" s="142">
        <f t="shared" si="6"/>
        <v>1.4292230500228067E-2</v>
      </c>
      <c r="W59" s="142">
        <f t="shared" si="3"/>
        <v>-4.3471743366811574E-3</v>
      </c>
      <c r="X59" s="142">
        <f t="shared" si="3"/>
        <v>-0.21785606744956337</v>
      </c>
      <c r="Y59" s="142">
        <f t="shared" si="3"/>
        <v>-3.4456207892204042E-2</v>
      </c>
      <c r="Z59" s="142">
        <f t="shared" si="3"/>
        <v>-6.4593301435406703E-2</v>
      </c>
      <c r="AA59" s="142">
        <f t="shared" si="3"/>
        <v>6.2446717817561809E-2</v>
      </c>
      <c r="AB59" s="142">
        <f t="shared" si="3"/>
        <v>-0.18936810431293882</v>
      </c>
      <c r="AC59" s="8"/>
      <c r="AD59" s="8"/>
    </row>
    <row r="60" spans="1:276" ht="13.5" thickBot="1" x14ac:dyDescent="0.3">
      <c r="A60" s="189"/>
      <c r="B60" s="191"/>
      <c r="C60" s="12" t="s">
        <v>122</v>
      </c>
      <c r="D60" s="143">
        <f t="shared" si="4"/>
        <v>2.0523797532107781E-2</v>
      </c>
      <c r="E60" s="143">
        <f t="shared" si="1"/>
        <v>-0.27723627390499689</v>
      </c>
      <c r="F60" s="143">
        <f t="shared" si="1"/>
        <v>-0.53516558552406968</v>
      </c>
      <c r="G60" s="143">
        <f t="shared" si="1"/>
        <v>-2.3870730811604849E-2</v>
      </c>
      <c r="H60" s="143">
        <f t="shared" si="1"/>
        <v>-2.257336343115124E-3</v>
      </c>
      <c r="I60" s="143">
        <f t="shared" si="1"/>
        <v>-0.13009049773755657</v>
      </c>
      <c r="J60" s="143">
        <f t="shared" si="1"/>
        <v>0.37798006068487211</v>
      </c>
      <c r="K60" s="143">
        <f t="shared" si="5"/>
        <v>1.4265492293173954</v>
      </c>
      <c r="L60" s="143">
        <f t="shared" si="5"/>
        <v>4.5890588540316309E-2</v>
      </c>
      <c r="M60" s="143">
        <f t="shared" si="5"/>
        <v>0.13373822508676253</v>
      </c>
      <c r="N60" s="143">
        <f t="shared" si="5"/>
        <v>7.5434568711052807E-2</v>
      </c>
      <c r="O60" s="143">
        <f t="shared" si="5"/>
        <v>1.5350208396868964E-2</v>
      </c>
      <c r="P60" s="143">
        <f t="shared" si="5"/>
        <v>-5.596716059271125E-2</v>
      </c>
      <c r="Q60" s="143">
        <f t="shared" si="6"/>
        <v>1.3787252094601761E-3</v>
      </c>
      <c r="R60" s="143">
        <f t="shared" si="6"/>
        <v>0.11120525312433806</v>
      </c>
      <c r="S60" s="143">
        <f t="shared" si="6"/>
        <v>-8.711399161265726E-2</v>
      </c>
      <c r="T60" s="143">
        <f t="shared" si="6"/>
        <v>4.7817916057632075E-2</v>
      </c>
      <c r="U60" s="143">
        <f t="shared" si="6"/>
        <v>-2.7600637704264647E-2</v>
      </c>
      <c r="V60" s="143">
        <f t="shared" si="6"/>
        <v>0.10831027769238652</v>
      </c>
      <c r="W60" s="143">
        <f t="shared" si="3"/>
        <v>6.9156804733727817E-2</v>
      </c>
      <c r="X60" s="143">
        <f t="shared" si="3"/>
        <v>-0.12659979245935662</v>
      </c>
      <c r="Y60" s="143">
        <f t="shared" si="3"/>
        <v>-7.4752475247524749E-2</v>
      </c>
      <c r="Z60" s="143">
        <f t="shared" si="3"/>
        <v>-3.1460674157303373E-2</v>
      </c>
      <c r="AA60" s="143">
        <f t="shared" si="3"/>
        <v>-5.0933598497403601E-2</v>
      </c>
      <c r="AB60" s="143">
        <f t="shared" si="3"/>
        <v>-7.2176949941792782E-3</v>
      </c>
      <c r="AC60" s="8"/>
      <c r="AD60" s="8"/>
    </row>
    <row r="61" spans="1:276" ht="34.5" thickBot="1" x14ac:dyDescent="0.3">
      <c r="A61" s="189"/>
      <c r="B61" s="191"/>
      <c r="C61" s="13" t="s">
        <v>123</v>
      </c>
      <c r="D61" s="137">
        <f t="shared" si="4"/>
        <v>8.4376318379974693E-3</v>
      </c>
      <c r="E61" s="137">
        <f t="shared" si="1"/>
        <v>-4.7018082089899133E-2</v>
      </c>
      <c r="F61" s="137">
        <f t="shared" si="1"/>
        <v>-8.4457234836475381E-2</v>
      </c>
      <c r="G61" s="137">
        <f t="shared" si="1"/>
        <v>-6.3159296750133195E-2</v>
      </c>
      <c r="H61" s="137">
        <f t="shared" si="1"/>
        <v>2.9400892831755239E-2</v>
      </c>
      <c r="I61" s="137">
        <f t="shared" si="1"/>
        <v>7.5131895146811041E-3</v>
      </c>
      <c r="J61" s="137">
        <f t="shared" si="1"/>
        <v>-1.8560657984921181E-2</v>
      </c>
      <c r="K61" s="138">
        <f t="shared" si="5"/>
        <v>0.1147270797251243</v>
      </c>
      <c r="L61" s="138">
        <f t="shared" si="5"/>
        <v>5.3101115148477637E-2</v>
      </c>
      <c r="M61" s="138">
        <f t="shared" si="5"/>
        <v>5.3873976775176087E-2</v>
      </c>
      <c r="N61" s="138">
        <f t="shared" si="5"/>
        <v>5.7938945086705204E-2</v>
      </c>
      <c r="O61" s="138">
        <f t="shared" si="5"/>
        <v>2.0528450078968637E-2</v>
      </c>
      <c r="P61" s="138">
        <f t="shared" si="5"/>
        <v>-2.5971309925748382E-2</v>
      </c>
      <c r="Q61" s="138">
        <f t="shared" si="6"/>
        <v>3.0059689955769313E-4</v>
      </c>
      <c r="R61" s="138">
        <f t="shared" si="6"/>
        <v>9.4681033742594664E-2</v>
      </c>
      <c r="S61" s="138">
        <f t="shared" si="6"/>
        <v>-6.3354183415361087E-2</v>
      </c>
      <c r="T61" s="138">
        <f t="shared" si="6"/>
        <v>-3.3495226930162453E-3</v>
      </c>
      <c r="U61" s="138">
        <f t="shared" si="6"/>
        <v>6.3224668123004535E-2</v>
      </c>
      <c r="V61" s="138">
        <f t="shared" si="6"/>
        <v>0.10407364968983365</v>
      </c>
      <c r="W61" s="138">
        <f t="shared" si="3"/>
        <v>5.3358622910925815E-2</v>
      </c>
      <c r="X61" s="138">
        <f t="shared" si="3"/>
        <v>-0.22569137731874703</v>
      </c>
      <c r="Y61" s="138">
        <f t="shared" si="3"/>
        <v>-6.6671054363564561E-2</v>
      </c>
      <c r="Z61" s="138">
        <f t="shared" si="3"/>
        <v>-6.0526996215593633E-2</v>
      </c>
      <c r="AA61" s="138">
        <f t="shared" si="3"/>
        <v>2.7321857485988792E-2</v>
      </c>
      <c r="AB61" s="138">
        <f t="shared" si="3"/>
        <v>-7.4768631271310282E-3</v>
      </c>
      <c r="AC61" s="8"/>
      <c r="AD61" s="8"/>
    </row>
    <row r="62" spans="1:276" ht="13.5" thickBot="1" x14ac:dyDescent="0.3">
      <c r="A62" s="189"/>
      <c r="B62" s="191" t="s">
        <v>68</v>
      </c>
      <c r="C62" s="21" t="s">
        <v>33</v>
      </c>
      <c r="D62" s="138">
        <f t="shared" si="4"/>
        <v>-9.5193870443464126E-3</v>
      </c>
      <c r="E62" s="138">
        <f t="shared" si="1"/>
        <v>0.16197843413033286</v>
      </c>
      <c r="F62" s="138">
        <f t="shared" si="1"/>
        <v>-8.4325196691547311E-2</v>
      </c>
      <c r="G62" s="138">
        <f t="shared" si="1"/>
        <v>-5.1993831240361311E-2</v>
      </c>
      <c r="H62" s="138">
        <f t="shared" si="1"/>
        <v>3.2767836393214039E-2</v>
      </c>
      <c r="I62" s="138">
        <f t="shared" si="1"/>
        <v>-7.2232223222322228E-2</v>
      </c>
      <c r="J62" s="138">
        <f t="shared" si="1"/>
        <v>4.8265825854959983E-2</v>
      </c>
      <c r="K62" s="138">
        <f t="shared" si="5"/>
        <v>-6.6173068024062934E-2</v>
      </c>
      <c r="L62" s="138">
        <f t="shared" si="5"/>
        <v>4.8067393458870171E-2</v>
      </c>
      <c r="M62" s="138">
        <f t="shared" si="5"/>
        <v>8.8888888888888892E-2</v>
      </c>
      <c r="N62" s="138">
        <f t="shared" si="5"/>
        <v>2.9960920538428137E-2</v>
      </c>
      <c r="O62" s="138">
        <f t="shared" si="5"/>
        <v>3.7942664418212477E-3</v>
      </c>
      <c r="P62" s="138">
        <f t="shared" si="5"/>
        <v>-7.3078538429231413E-2</v>
      </c>
      <c r="Q62" s="138">
        <f t="shared" si="6"/>
        <v>1.7217942908926143E-2</v>
      </c>
      <c r="R62" s="138">
        <f t="shared" si="6"/>
        <v>-7.9955456570155903E-2</v>
      </c>
      <c r="S62" s="138">
        <f t="shared" si="6"/>
        <v>-5.374001452432825E-2</v>
      </c>
      <c r="T62" s="138">
        <f t="shared" si="6"/>
        <v>2.0977232028651829E-2</v>
      </c>
      <c r="U62" s="138">
        <f t="shared" si="6"/>
        <v>4.6604860937108493E-2</v>
      </c>
      <c r="V62" s="138">
        <f t="shared" si="6"/>
        <v>5.5063442662197752E-3</v>
      </c>
      <c r="W62" s="138">
        <f t="shared" si="3"/>
        <v>0.75904761904761908</v>
      </c>
      <c r="X62" s="138">
        <f t="shared" si="3"/>
        <v>-0.56876015159718463</v>
      </c>
      <c r="Y62" s="138">
        <f t="shared" si="3"/>
        <v>-5.6497175141242938E-3</v>
      </c>
      <c r="Z62" s="138">
        <f t="shared" si="3"/>
        <v>-4.1351010101010104E-2</v>
      </c>
      <c r="AA62" s="138">
        <f t="shared" si="3"/>
        <v>-1.382943694435298E-2</v>
      </c>
      <c r="AB62" s="138">
        <f t="shared" si="3"/>
        <v>3.0050083472454091E-2</v>
      </c>
      <c r="AC62" s="8"/>
      <c r="AD62" s="8"/>
    </row>
    <row r="63" spans="1:276" ht="23.25" thickBot="1" x14ac:dyDescent="0.3">
      <c r="A63" s="189"/>
      <c r="B63" s="191"/>
      <c r="C63" s="12" t="s">
        <v>118</v>
      </c>
      <c r="D63" s="142">
        <f t="shared" si="4"/>
        <v>2.1153102025022571E-2</v>
      </c>
      <c r="E63" s="142">
        <f t="shared" si="1"/>
        <v>-3.9535177466211949E-2</v>
      </c>
      <c r="F63" s="142">
        <f t="shared" si="1"/>
        <v>-1.0257759074171488E-2</v>
      </c>
      <c r="G63" s="142">
        <f t="shared" si="1"/>
        <v>-1.0231198511825671E-2</v>
      </c>
      <c r="H63" s="142">
        <f t="shared" si="1"/>
        <v>1.0739696603570948E-2</v>
      </c>
      <c r="I63" s="142">
        <f t="shared" si="1"/>
        <v>-1.8594766901314915E-3</v>
      </c>
      <c r="J63" s="142">
        <f t="shared" si="1"/>
        <v>-5.3226879574184961E-2</v>
      </c>
      <c r="K63" s="142">
        <f t="shared" si="5"/>
        <v>1.7568517217146872E-2</v>
      </c>
      <c r="L63" s="142">
        <f t="shared" si="5"/>
        <v>5.1104972375690609E-2</v>
      </c>
      <c r="M63" s="142">
        <f t="shared" si="5"/>
        <v>6.872536136662287E-2</v>
      </c>
      <c r="N63" s="142">
        <f t="shared" si="5"/>
        <v>1.0697159719660641E-2</v>
      </c>
      <c r="O63" s="142">
        <f t="shared" si="5"/>
        <v>9.8540145985401457E-3</v>
      </c>
      <c r="P63" s="142">
        <f t="shared" si="5"/>
        <v>-5.2644259727743642E-2</v>
      </c>
      <c r="Q63" s="142">
        <f t="shared" si="6"/>
        <v>0.21019837232960326</v>
      </c>
      <c r="R63" s="142">
        <f t="shared" si="6"/>
        <v>0.15193863612482925</v>
      </c>
      <c r="S63" s="142">
        <f t="shared" si="6"/>
        <v>-5.9563987959500138E-2</v>
      </c>
      <c r="T63" s="142">
        <f t="shared" si="6"/>
        <v>-0.14772065955383124</v>
      </c>
      <c r="U63" s="142">
        <f t="shared" si="6"/>
        <v>0.11687720496187549</v>
      </c>
      <c r="V63" s="142">
        <f t="shared" si="6"/>
        <v>0.15905848787446505</v>
      </c>
      <c r="W63" s="142">
        <f t="shared" si="3"/>
        <v>-1.1516483516483517E-2</v>
      </c>
      <c r="X63" s="142">
        <f t="shared" si="3"/>
        <v>-0.24012806830309499</v>
      </c>
      <c r="Y63" s="142">
        <f t="shared" si="3"/>
        <v>-0.1061563670411985</v>
      </c>
      <c r="Z63" s="142">
        <f t="shared" si="3"/>
        <v>-0.15595128977347125</v>
      </c>
      <c r="AA63" s="142">
        <f t="shared" si="3"/>
        <v>4.7471300031026994E-2</v>
      </c>
      <c r="AB63" s="142">
        <f t="shared" si="3"/>
        <v>-3.5100710900473932E-2</v>
      </c>
      <c r="AC63" s="8"/>
      <c r="AD63" s="8"/>
    </row>
    <row r="64" spans="1:276" ht="23.25" thickBot="1" x14ac:dyDescent="0.3">
      <c r="A64" s="189"/>
      <c r="B64" s="191"/>
      <c r="C64" s="12" t="s">
        <v>119</v>
      </c>
      <c r="D64" s="142">
        <f t="shared" si="4"/>
        <v>1.6394872242085985E-2</v>
      </c>
      <c r="E64" s="142">
        <f t="shared" si="1"/>
        <v>9.4380094380094382E-4</v>
      </c>
      <c r="F64" s="142">
        <f t="shared" si="1"/>
        <v>2.7430138865078006E-3</v>
      </c>
      <c r="G64" s="142">
        <f t="shared" si="1"/>
        <v>-8.7194392203795518E-2</v>
      </c>
      <c r="H64" s="142">
        <f t="shared" si="1"/>
        <v>8.7656864581382277E-2</v>
      </c>
      <c r="I64" s="142">
        <f t="shared" si="1"/>
        <v>-1.6273463061821938E-2</v>
      </c>
      <c r="J64" s="142">
        <f t="shared" si="1"/>
        <v>-9.4529540481400436E-3</v>
      </c>
      <c r="K64" s="142">
        <f t="shared" si="5"/>
        <v>-7.1838826544137133E-2</v>
      </c>
      <c r="L64" s="142">
        <f t="shared" si="5"/>
        <v>1.2661843107387662E-2</v>
      </c>
      <c r="M64" s="142">
        <f t="shared" si="5"/>
        <v>8.7618689480116571E-2</v>
      </c>
      <c r="N64" s="142">
        <f t="shared" si="5"/>
        <v>0.11124557005791338</v>
      </c>
      <c r="O64" s="142">
        <f t="shared" si="5"/>
        <v>0.12352209085252022</v>
      </c>
      <c r="P64" s="142">
        <f t="shared" si="5"/>
        <v>-4.7563001938521185E-2</v>
      </c>
      <c r="Q64" s="142">
        <f t="shared" si="6"/>
        <v>-2.4423929635821764E-2</v>
      </c>
      <c r="R64" s="142">
        <f t="shared" si="6"/>
        <v>0.11809850234706802</v>
      </c>
      <c r="S64" s="142">
        <f t="shared" si="6"/>
        <v>-5.2578968412634944E-2</v>
      </c>
      <c r="T64" s="142">
        <f t="shared" si="6"/>
        <v>-1.2309207287050714E-2</v>
      </c>
      <c r="U64" s="142">
        <f t="shared" si="6"/>
        <v>8.4318473151972648E-2</v>
      </c>
      <c r="V64" s="142">
        <f t="shared" si="6"/>
        <v>0.13470379613818467</v>
      </c>
      <c r="W64" s="142">
        <f t="shared" si="3"/>
        <v>-3.8895641604445218E-2</v>
      </c>
      <c r="X64" s="142">
        <f t="shared" si="3"/>
        <v>-0.18259560373381511</v>
      </c>
      <c r="Y64" s="142">
        <f t="shared" si="3"/>
        <v>-9.3715464525160247E-2</v>
      </c>
      <c r="Z64" s="142">
        <f t="shared" si="3"/>
        <v>-0.12202259978863507</v>
      </c>
      <c r="AA64" s="142">
        <f t="shared" si="3"/>
        <v>0.10157407407407408</v>
      </c>
      <c r="AB64" s="142">
        <f t="shared" si="3"/>
        <v>4.0682525006304107E-2</v>
      </c>
      <c r="AC64" s="8"/>
      <c r="AD64" s="8"/>
    </row>
    <row r="65" spans="1:30" ht="23.25" thickBot="1" x14ac:dyDescent="0.3">
      <c r="A65" s="189"/>
      <c r="B65" s="191"/>
      <c r="C65" s="12" t="s">
        <v>120</v>
      </c>
      <c r="D65" s="142">
        <f t="shared" si="4"/>
        <v>3.4525061338941468E-2</v>
      </c>
      <c r="E65" s="142">
        <f t="shared" si="1"/>
        <v>-6.5559884804336777E-2</v>
      </c>
      <c r="F65" s="142">
        <f t="shared" si="1"/>
        <v>-2.3386511965192168E-2</v>
      </c>
      <c r="G65" s="142">
        <f t="shared" si="1"/>
        <v>-2.8030443660664563E-2</v>
      </c>
      <c r="H65" s="142">
        <f t="shared" si="1"/>
        <v>1.6424751718869365E-2</v>
      </c>
      <c r="I65" s="142">
        <f t="shared" si="1"/>
        <v>8.586997369409996E-2</v>
      </c>
      <c r="J65" s="142">
        <f t="shared" si="1"/>
        <v>-8.8769683336217334E-2</v>
      </c>
      <c r="K65" s="142">
        <f t="shared" si="5"/>
        <v>1.595138625142423E-2</v>
      </c>
      <c r="L65" s="142">
        <f t="shared" si="5"/>
        <v>3.7196261682242993E-2</v>
      </c>
      <c r="M65" s="142">
        <f t="shared" si="5"/>
        <v>6.0010812759055683E-2</v>
      </c>
      <c r="N65" s="142">
        <f t="shared" si="5"/>
        <v>1.5130907854471269E-2</v>
      </c>
      <c r="O65" s="142">
        <f t="shared" si="5"/>
        <v>3.7514654161781943E-2</v>
      </c>
      <c r="P65" s="142">
        <f t="shared" si="5"/>
        <v>-5.7627118644067797E-2</v>
      </c>
      <c r="Q65" s="142">
        <f t="shared" si="6"/>
        <v>1.7300445357999315E-2</v>
      </c>
      <c r="R65" s="142">
        <f t="shared" si="6"/>
        <v>0.13739686815962282</v>
      </c>
      <c r="S65" s="142">
        <f t="shared" si="6"/>
        <v>-9.5780903034789047E-2</v>
      </c>
      <c r="T65" s="142">
        <f t="shared" si="6"/>
        <v>-5.304518664047151E-2</v>
      </c>
      <c r="U65" s="142">
        <f t="shared" si="6"/>
        <v>0.16182572614107885</v>
      </c>
      <c r="V65" s="142">
        <f t="shared" si="6"/>
        <v>0.140625</v>
      </c>
      <c r="W65" s="142">
        <f t="shared" si="3"/>
        <v>1.0437051532941943E-2</v>
      </c>
      <c r="X65" s="142">
        <f t="shared" si="3"/>
        <v>-0.15545513234344738</v>
      </c>
      <c r="Y65" s="142">
        <f t="shared" si="3"/>
        <v>-1.3606482189267697E-2</v>
      </c>
      <c r="Z65" s="142">
        <f t="shared" si="3"/>
        <v>1.5499070055796653E-3</v>
      </c>
      <c r="AA65" s="142">
        <f t="shared" si="3"/>
        <v>9.3314763231197778E-2</v>
      </c>
      <c r="AB65" s="142">
        <f t="shared" si="3"/>
        <v>-7.6857749469214434E-2</v>
      </c>
      <c r="AC65" s="8"/>
      <c r="AD65" s="8"/>
    </row>
    <row r="66" spans="1:30" ht="23.25" thickBot="1" x14ac:dyDescent="0.3">
      <c r="A66" s="189"/>
      <c r="B66" s="191"/>
      <c r="C66" s="12" t="s">
        <v>121</v>
      </c>
      <c r="D66" s="142">
        <f t="shared" si="4"/>
        <v>0.11898483849703362</v>
      </c>
      <c r="E66" s="142">
        <f t="shared" si="1"/>
        <v>1.9734904270986744E-2</v>
      </c>
      <c r="F66" s="142">
        <f t="shared" si="1"/>
        <v>-3.5384170999422301E-2</v>
      </c>
      <c r="G66" s="142">
        <f t="shared" si="1"/>
        <v>-8.6539901182811796E-2</v>
      </c>
      <c r="H66" s="142">
        <f t="shared" si="1"/>
        <v>-1.950499918046222E-2</v>
      </c>
      <c r="I66" s="142">
        <f t="shared" si="1"/>
        <v>4.5804078903376795E-2</v>
      </c>
      <c r="J66" s="142">
        <f t="shared" si="1"/>
        <v>-7.4488491048593355E-2</v>
      </c>
      <c r="K66" s="142">
        <f t="shared" si="5"/>
        <v>2.6597582037996545E-2</v>
      </c>
      <c r="L66" s="142">
        <f t="shared" si="5"/>
        <v>6.7967698519515479E-2</v>
      </c>
      <c r="M66" s="142">
        <f t="shared" si="5"/>
        <v>1.3862633900441084E-2</v>
      </c>
      <c r="N66" s="142">
        <f t="shared" si="5"/>
        <v>4.0397762585456807E-3</v>
      </c>
      <c r="O66" s="142">
        <f t="shared" si="5"/>
        <v>-1.0832559579077685E-2</v>
      </c>
      <c r="P66" s="142">
        <f t="shared" si="5"/>
        <v>4.9280350438047557E-2</v>
      </c>
      <c r="Q66" s="142">
        <f t="shared" si="6"/>
        <v>-3.7721783211569999E-2</v>
      </c>
      <c r="R66" s="142">
        <f t="shared" si="6"/>
        <v>3.5326929036256588E-2</v>
      </c>
      <c r="S66" s="142">
        <f t="shared" si="6"/>
        <v>-6.1059563005088295E-2</v>
      </c>
      <c r="T66" s="142">
        <f t="shared" si="6"/>
        <v>2.3908192540643927E-2</v>
      </c>
      <c r="U66" s="142">
        <f t="shared" si="6"/>
        <v>1.0585305105853052E-2</v>
      </c>
      <c r="V66" s="142">
        <f t="shared" si="6"/>
        <v>8.3641404805914976E-2</v>
      </c>
      <c r="W66" s="142">
        <f t="shared" si="3"/>
        <v>-4.0653873489694382E-2</v>
      </c>
      <c r="X66" s="142">
        <f t="shared" si="3"/>
        <v>-0.20388205660097791</v>
      </c>
      <c r="Y66" s="142">
        <f t="shared" si="3"/>
        <v>-3.1267448352875489E-2</v>
      </c>
      <c r="Z66" s="142">
        <f t="shared" si="3"/>
        <v>-5.0336215177713736E-2</v>
      </c>
      <c r="AA66" s="142">
        <f t="shared" si="3"/>
        <v>2.892979971677119E-2</v>
      </c>
      <c r="AB66" s="142">
        <f t="shared" si="3"/>
        <v>-0.16378293354305937</v>
      </c>
      <c r="AC66" s="8"/>
      <c r="AD66" s="8"/>
    </row>
    <row r="67" spans="1:30" ht="13.5" thickBot="1" x14ac:dyDescent="0.3">
      <c r="A67" s="189"/>
      <c r="B67" s="191"/>
      <c r="C67" s="12" t="s">
        <v>122</v>
      </c>
      <c r="D67" s="143">
        <f t="shared" si="4"/>
        <v>3.1296945418127192E-2</v>
      </c>
      <c r="E67" s="143">
        <f t="shared" si="1"/>
        <v>-0.26887594076232096</v>
      </c>
      <c r="F67" s="143">
        <f t="shared" si="1"/>
        <v>-0.49593225967126014</v>
      </c>
      <c r="G67" s="143">
        <f t="shared" si="1"/>
        <v>-8.8932806324110672E-2</v>
      </c>
      <c r="H67" s="143">
        <f t="shared" si="1"/>
        <v>1.4461315979754157E-2</v>
      </c>
      <c r="I67" s="143">
        <f t="shared" si="1"/>
        <v>-0.14468995010691377</v>
      </c>
      <c r="J67" s="143">
        <f t="shared" si="1"/>
        <v>0.32583333333333331</v>
      </c>
      <c r="K67" s="143">
        <f t="shared" si="5"/>
        <v>1.4880578252671275</v>
      </c>
      <c r="L67" s="143">
        <f t="shared" si="5"/>
        <v>6.4165719338133129E-2</v>
      </c>
      <c r="M67" s="143">
        <f t="shared" si="5"/>
        <v>0.12451038575667656</v>
      </c>
      <c r="N67" s="143">
        <f t="shared" si="5"/>
        <v>6.7236647667299976E-2</v>
      </c>
      <c r="O67" s="143">
        <f t="shared" si="5"/>
        <v>4.6484027297003266E-2</v>
      </c>
      <c r="P67" s="143">
        <f t="shared" si="5"/>
        <v>-8.5908704281258866E-2</v>
      </c>
      <c r="Q67" s="143">
        <f t="shared" si="6"/>
        <v>1.0028949545078577E-2</v>
      </c>
      <c r="R67" s="143">
        <f t="shared" si="6"/>
        <v>5.5891084041355309E-2</v>
      </c>
      <c r="S67" s="143">
        <f t="shared" si="6"/>
        <v>-7.1449345613184681E-2</v>
      </c>
      <c r="T67" s="143">
        <f t="shared" si="6"/>
        <v>0.12090206723741909</v>
      </c>
      <c r="U67" s="143">
        <f t="shared" si="6"/>
        <v>1.3785394932935917E-2</v>
      </c>
      <c r="V67" s="143">
        <f t="shared" si="6"/>
        <v>8.3333333333333329E-2</v>
      </c>
      <c r="W67" s="143">
        <f t="shared" si="3"/>
        <v>3.8079891442625732E-2</v>
      </c>
      <c r="X67" s="143">
        <f t="shared" si="3"/>
        <v>-0.12410130718954249</v>
      </c>
      <c r="Y67" s="143">
        <f t="shared" si="3"/>
        <v>-0.13189068183938066</v>
      </c>
      <c r="Z67" s="143">
        <f t="shared" si="3"/>
        <v>-3.7283764908133663E-2</v>
      </c>
      <c r="AA67" s="143">
        <f t="shared" si="3"/>
        <v>4.4642857142857141E-4</v>
      </c>
      <c r="AB67" s="143">
        <f t="shared" si="3"/>
        <v>-4.6742525658188309E-2</v>
      </c>
      <c r="AC67" s="8"/>
      <c r="AD67" s="8"/>
    </row>
    <row r="68" spans="1:30" ht="23.25" thickBot="1" x14ac:dyDescent="0.3">
      <c r="A68" s="189"/>
      <c r="B68" s="191"/>
      <c r="C68" s="13" t="s">
        <v>36</v>
      </c>
      <c r="D68" s="137">
        <f t="shared" si="4"/>
        <v>3.4188823950657213E-2</v>
      </c>
      <c r="E68" s="137">
        <f t="shared" si="1"/>
        <v>-4.6438383703008776E-2</v>
      </c>
      <c r="F68" s="137">
        <f t="shared" si="1"/>
        <v>-8.9599437807449056E-2</v>
      </c>
      <c r="G68" s="137">
        <f t="shared" si="1"/>
        <v>-6.0002573009134183E-2</v>
      </c>
      <c r="H68" s="137">
        <f t="shared" si="1"/>
        <v>3.1861604576684091E-2</v>
      </c>
      <c r="I68" s="137">
        <f t="shared" si="1"/>
        <v>-5.2789346632358012E-3</v>
      </c>
      <c r="J68" s="137">
        <f t="shared" si="1"/>
        <v>-1.3494053016160861E-2</v>
      </c>
      <c r="K68" s="138">
        <f t="shared" si="5"/>
        <v>0.10810445501730104</v>
      </c>
      <c r="L68" s="138">
        <f t="shared" si="5"/>
        <v>4.4107243053353173E-2</v>
      </c>
      <c r="M68" s="138">
        <f t="shared" si="5"/>
        <v>7.7127970279679436E-2</v>
      </c>
      <c r="N68" s="138">
        <f t="shared" si="5"/>
        <v>4.9110629067245122E-2</v>
      </c>
      <c r="O68" s="138">
        <f t="shared" si="5"/>
        <v>4.7783475312215697E-2</v>
      </c>
      <c r="P68" s="138">
        <f t="shared" si="5"/>
        <v>-4.7814504193389243E-2</v>
      </c>
      <c r="Q68" s="138">
        <f t="shared" si="6"/>
        <v>2.7729420542153695E-2</v>
      </c>
      <c r="R68" s="138">
        <f t="shared" si="6"/>
        <v>8.5944746924783225E-2</v>
      </c>
      <c r="S68" s="138">
        <f t="shared" si="6"/>
        <v>-6.4175889474857015E-2</v>
      </c>
      <c r="T68" s="138">
        <f t="shared" si="6"/>
        <v>-1.2540677831573935E-2</v>
      </c>
      <c r="U68" s="138">
        <f t="shared" si="6"/>
        <v>7.1316614420062693E-2</v>
      </c>
      <c r="V68" s="138">
        <f t="shared" si="6"/>
        <v>0.11310562151820382</v>
      </c>
      <c r="W68" s="138">
        <f t="shared" si="3"/>
        <v>4.4284919872605022E-2</v>
      </c>
      <c r="X68" s="138">
        <f t="shared" si="3"/>
        <v>-0.2264446273256846</v>
      </c>
      <c r="Y68" s="138">
        <f t="shared" si="3"/>
        <v>-8.0687554758229377E-2</v>
      </c>
      <c r="Z68" s="138">
        <f t="shared" si="3"/>
        <v>-7.7649194463353749E-2</v>
      </c>
      <c r="AA68" s="138">
        <f t="shared" si="3"/>
        <v>5.1933674473528833E-2</v>
      </c>
      <c r="AB68" s="138">
        <f t="shared" si="3"/>
        <v>-3.4098084613765525E-2</v>
      </c>
      <c r="AC68" s="8"/>
      <c r="AD68" s="8"/>
    </row>
    <row r="69" spans="1:30" ht="13.5" thickBot="1" x14ac:dyDescent="0.3">
      <c r="A69" s="190"/>
      <c r="B69" s="192" t="s">
        <v>37</v>
      </c>
      <c r="C69" s="193"/>
      <c r="D69" s="136">
        <f t="shared" si="4"/>
        <v>2.1406549938921528E-2</v>
      </c>
      <c r="E69" s="136">
        <f t="shared" si="1"/>
        <v>-4.6722478501053592E-2</v>
      </c>
      <c r="F69" s="136">
        <f t="shared" si="1"/>
        <v>-8.7080162020718582E-2</v>
      </c>
      <c r="G69" s="136">
        <f t="shared" si="1"/>
        <v>-6.15535632484785E-2</v>
      </c>
      <c r="H69" s="136">
        <f t="shared" si="1"/>
        <v>3.0654653984547153E-2</v>
      </c>
      <c r="I69" s="136">
        <f t="shared" ref="E69:J82" si="7">(J19-I19)/I19</f>
        <v>9.8782138024357236E-4</v>
      </c>
      <c r="J69" s="136">
        <f t="shared" si="7"/>
        <v>-1.5992321522717748E-2</v>
      </c>
      <c r="K69" s="138">
        <f t="shared" si="5"/>
        <v>0.11136145074872922</v>
      </c>
      <c r="L69" s="138">
        <f t="shared" si="5"/>
        <v>4.8543809335443035E-2</v>
      </c>
      <c r="M69" s="138">
        <f t="shared" si="5"/>
        <v>6.5607205592822695E-2</v>
      </c>
      <c r="N69" s="138">
        <f t="shared" si="5"/>
        <v>5.343629685356463E-2</v>
      </c>
      <c r="O69" s="138">
        <f t="shared" si="5"/>
        <v>3.4372072507299005E-2</v>
      </c>
      <c r="P69" s="138">
        <f t="shared" si="5"/>
        <v>-3.7209957799121181E-2</v>
      </c>
      <c r="Q69" s="138">
        <f t="shared" si="6"/>
        <v>1.425769303777445E-2</v>
      </c>
      <c r="R69" s="138">
        <f t="shared" si="6"/>
        <v>9.017654765123001E-2</v>
      </c>
      <c r="S69" s="138">
        <f t="shared" si="6"/>
        <v>-6.3776215772858622E-2</v>
      </c>
      <c r="T69" s="138">
        <f t="shared" si="6"/>
        <v>-8.0681308830121024E-3</v>
      </c>
      <c r="U69" s="138">
        <f t="shared" si="6"/>
        <v>6.736022675923263E-2</v>
      </c>
      <c r="V69" s="138">
        <f t="shared" si="6"/>
        <v>0.10870673812433249</v>
      </c>
      <c r="W69" s="138">
        <f t="shared" si="3"/>
        <v>4.8685660727768185E-2</v>
      </c>
      <c r="X69" s="138">
        <f t="shared" si="3"/>
        <v>-0.22607767359875536</v>
      </c>
      <c r="Y69" s="138">
        <f t="shared" si="3"/>
        <v>-7.3855859709153121E-2</v>
      </c>
      <c r="Z69" s="138">
        <f t="shared" si="3"/>
        <v>-6.9239028783208062E-2</v>
      </c>
      <c r="AA69" s="138">
        <f t="shared" si="3"/>
        <v>3.973156693460355E-2</v>
      </c>
      <c r="AB69" s="138">
        <f t="shared" si="3"/>
        <v>-2.1057278182750928E-2</v>
      </c>
      <c r="AC69" s="8"/>
      <c r="AD69" s="8"/>
    </row>
    <row r="70" spans="1:30" x14ac:dyDescent="0.25">
      <c r="A70" s="194" t="s">
        <v>38</v>
      </c>
      <c r="B70" s="197" t="s">
        <v>39</v>
      </c>
      <c r="C70" s="21" t="s">
        <v>33</v>
      </c>
      <c r="D70" s="138">
        <f t="shared" si="4"/>
        <v>6.653992395437262E-3</v>
      </c>
      <c r="E70" s="138">
        <f t="shared" si="7"/>
        <v>1.6052880075542966E-2</v>
      </c>
      <c r="F70" s="138">
        <f t="shared" si="7"/>
        <v>9.8513011152416355E-2</v>
      </c>
      <c r="G70" s="138">
        <f t="shared" si="7"/>
        <v>3.1302876480541454E-2</v>
      </c>
      <c r="H70" s="138">
        <f t="shared" si="7"/>
        <v>-9.8441345365053324E-3</v>
      </c>
      <c r="I70" s="138">
        <f t="shared" si="7"/>
        <v>-8.2850041425020708E-4</v>
      </c>
      <c r="J70" s="138">
        <f t="shared" si="7"/>
        <v>-4.06301824212272E-2</v>
      </c>
      <c r="K70" s="138">
        <f t="shared" si="5"/>
        <v>7.5194468452895416E-2</v>
      </c>
      <c r="L70" s="138">
        <f t="shared" si="5"/>
        <v>5.8681672025723476E-2</v>
      </c>
      <c r="M70" s="138">
        <f t="shared" si="5"/>
        <v>5.0873196659073652E-2</v>
      </c>
      <c r="N70" s="138">
        <f t="shared" si="5"/>
        <v>4.046242774566474E-2</v>
      </c>
      <c r="O70" s="138">
        <f t="shared" si="5"/>
        <v>-8.2638888888888887E-2</v>
      </c>
      <c r="P70" s="138">
        <f t="shared" si="5"/>
        <v>1.1559424678274035</v>
      </c>
      <c r="Q70" s="138">
        <f t="shared" si="6"/>
        <v>-0.49297752808988765</v>
      </c>
      <c r="R70" s="138">
        <f t="shared" si="6"/>
        <v>5.4709141274238225E-2</v>
      </c>
      <c r="S70" s="138">
        <f t="shared" si="6"/>
        <v>-1.1162179908076166E-2</v>
      </c>
      <c r="T70" s="138">
        <f t="shared" si="6"/>
        <v>1.4608233731739707E-2</v>
      </c>
      <c r="U70" s="138">
        <f t="shared" si="6"/>
        <v>-2.617801047120419E-3</v>
      </c>
      <c r="V70" s="138">
        <f t="shared" si="6"/>
        <v>-3.4120734908136482E-2</v>
      </c>
      <c r="W70" s="138">
        <f t="shared" si="3"/>
        <v>1.0665760869565217</v>
      </c>
      <c r="X70" s="138">
        <f t="shared" si="3"/>
        <v>-0.43162393162393164</v>
      </c>
      <c r="Y70" s="138">
        <f t="shared" si="3"/>
        <v>0.16483516483516483</v>
      </c>
      <c r="Z70" s="138">
        <f t="shared" si="3"/>
        <v>-8.5898709036742807E-2</v>
      </c>
      <c r="AA70" s="138">
        <f t="shared" si="3"/>
        <v>-0.11189570885388377</v>
      </c>
      <c r="AB70" s="138">
        <f t="shared" si="3"/>
        <v>5.8103975535168197E-2</v>
      </c>
      <c r="AC70" s="8"/>
      <c r="AD70" s="8"/>
    </row>
    <row r="71" spans="1:30" ht="22.5" x14ac:dyDescent="0.25">
      <c r="A71" s="195"/>
      <c r="B71" s="197"/>
      <c r="C71" s="12" t="s">
        <v>118</v>
      </c>
      <c r="D71" s="142">
        <f t="shared" si="4"/>
        <v>1.3913824057450628E-2</v>
      </c>
      <c r="E71" s="142">
        <f t="shared" si="7"/>
        <v>-3.3200531208499334E-2</v>
      </c>
      <c r="F71" s="142">
        <f t="shared" si="7"/>
        <v>-1.4194139194139194E-2</v>
      </c>
      <c r="G71" s="142">
        <f t="shared" si="7"/>
        <v>2.9725963771481654E-2</v>
      </c>
      <c r="H71" s="142">
        <f t="shared" si="7"/>
        <v>0.10148849797023005</v>
      </c>
      <c r="I71" s="142">
        <f t="shared" si="7"/>
        <v>-7.6576576576576572E-2</v>
      </c>
      <c r="J71" s="142">
        <f t="shared" si="7"/>
        <v>2.5277161862527715E-2</v>
      </c>
      <c r="K71" s="142">
        <f t="shared" si="5"/>
        <v>0.12110726643598616</v>
      </c>
      <c r="L71" s="142">
        <f t="shared" si="5"/>
        <v>-4.1280864197530867E-2</v>
      </c>
      <c r="M71" s="142">
        <f t="shared" si="5"/>
        <v>9.014084507042254E-2</v>
      </c>
      <c r="N71" s="142">
        <f t="shared" si="5"/>
        <v>6.0538944259874494E-2</v>
      </c>
      <c r="O71" s="142">
        <f t="shared" si="5"/>
        <v>-5.9171597633136093E-3</v>
      </c>
      <c r="P71" s="142">
        <f t="shared" si="5"/>
        <v>7.9131652661064422E-2</v>
      </c>
      <c r="Q71" s="142">
        <f t="shared" si="6"/>
        <v>5.2563270603504221E-2</v>
      </c>
      <c r="R71" s="142">
        <f t="shared" si="6"/>
        <v>-6.7509247842170161E-2</v>
      </c>
      <c r="S71" s="142">
        <f t="shared" si="6"/>
        <v>3.5041322314049585E-2</v>
      </c>
      <c r="T71" s="142">
        <f t="shared" si="6"/>
        <v>-1.4372404982433726E-2</v>
      </c>
      <c r="U71" s="142">
        <f t="shared" si="6"/>
        <v>7.3558003888528845E-2</v>
      </c>
      <c r="V71" s="142">
        <f t="shared" si="6"/>
        <v>-1.5695744038635679E-2</v>
      </c>
      <c r="W71" s="142">
        <f t="shared" ref="W71:AB86" si="8">(X21-W21)/W21</f>
        <v>7.881018092609629E-2</v>
      </c>
      <c r="X71" s="142">
        <f t="shared" si="8"/>
        <v>2.5582717453098351E-3</v>
      </c>
      <c r="Y71" s="142">
        <f t="shared" si="8"/>
        <v>0.1686986107173235</v>
      </c>
      <c r="Z71" s="142">
        <f t="shared" si="8"/>
        <v>-0.11596312469674915</v>
      </c>
      <c r="AA71" s="142">
        <f t="shared" si="8"/>
        <v>-0.12870472008781558</v>
      </c>
      <c r="AB71" s="142">
        <f t="shared" si="8"/>
        <v>4.5669291338582677E-2</v>
      </c>
      <c r="AC71" s="8"/>
      <c r="AD71" s="8"/>
    </row>
    <row r="72" spans="1:30" ht="22.5" x14ac:dyDescent="0.25">
      <c r="A72" s="195"/>
      <c r="B72" s="197"/>
      <c r="C72" s="12" t="s">
        <v>119</v>
      </c>
      <c r="D72" s="142">
        <f t="shared" si="4"/>
        <v>-0.10755048287971905</v>
      </c>
      <c r="E72" s="142">
        <f t="shared" si="7"/>
        <v>-0.13575996064928678</v>
      </c>
      <c r="F72" s="142">
        <f t="shared" si="7"/>
        <v>0.18326693227091634</v>
      </c>
      <c r="G72" s="142">
        <f t="shared" si="7"/>
        <v>-8.4175084175084181E-2</v>
      </c>
      <c r="H72" s="142">
        <f t="shared" si="7"/>
        <v>4.7268907563025207E-3</v>
      </c>
      <c r="I72" s="142">
        <f t="shared" si="7"/>
        <v>8.1547307893361218E-2</v>
      </c>
      <c r="J72" s="142">
        <f t="shared" si="7"/>
        <v>-4.0599323344610923E-2</v>
      </c>
      <c r="K72" s="142">
        <f t="shared" si="5"/>
        <v>5.6423173803526447E-2</v>
      </c>
      <c r="L72" s="142">
        <f t="shared" si="5"/>
        <v>5.7224606580829757E-3</v>
      </c>
      <c r="M72" s="142">
        <f t="shared" si="5"/>
        <v>2.8449502133712661E-3</v>
      </c>
      <c r="N72" s="142">
        <f t="shared" si="5"/>
        <v>8.416075650118203E-2</v>
      </c>
      <c r="O72" s="142">
        <f t="shared" si="5"/>
        <v>0.12123855211513301</v>
      </c>
      <c r="P72" s="142">
        <f t="shared" si="5"/>
        <v>-2.7226760015558148E-2</v>
      </c>
      <c r="Q72" s="142">
        <f t="shared" si="6"/>
        <v>-3.9984006397441027E-2</v>
      </c>
      <c r="R72" s="142">
        <f t="shared" si="6"/>
        <v>6.538942107455227E-2</v>
      </c>
      <c r="S72" s="142">
        <f t="shared" si="6"/>
        <v>4.9648162627052385E-2</v>
      </c>
      <c r="T72" s="142">
        <f t="shared" si="6"/>
        <v>-3.2029795158286779E-2</v>
      </c>
      <c r="U72" s="142">
        <f t="shared" si="6"/>
        <v>0.1250480954213159</v>
      </c>
      <c r="V72" s="142">
        <f t="shared" si="6"/>
        <v>-5.4719562243502051E-2</v>
      </c>
      <c r="W72" s="142">
        <f t="shared" si="8"/>
        <v>7.2358900144717797E-3</v>
      </c>
      <c r="X72" s="142">
        <f t="shared" si="8"/>
        <v>1.5804597701149427E-2</v>
      </c>
      <c r="Y72" s="142">
        <f t="shared" si="8"/>
        <v>0.21534653465346534</v>
      </c>
      <c r="Z72" s="142">
        <f t="shared" si="8"/>
        <v>-0.10561536223450683</v>
      </c>
      <c r="AA72" s="142">
        <f t="shared" si="8"/>
        <v>-0.13402732595966169</v>
      </c>
      <c r="AB72" s="142">
        <f t="shared" si="8"/>
        <v>4.4703230653643879E-2</v>
      </c>
      <c r="AC72" s="8"/>
      <c r="AD72" s="8"/>
    </row>
    <row r="73" spans="1:30" ht="22.5" x14ac:dyDescent="0.25">
      <c r="A73" s="195"/>
      <c r="B73" s="197"/>
      <c r="C73" s="12" t="s">
        <v>120</v>
      </c>
      <c r="D73" s="142">
        <f t="shared" si="4"/>
        <v>-0.14736842105263157</v>
      </c>
      <c r="E73" s="142">
        <f t="shared" si="7"/>
        <v>6.4197530864197536E-2</v>
      </c>
      <c r="F73" s="142">
        <f t="shared" si="7"/>
        <v>-5.336426914153132E-2</v>
      </c>
      <c r="G73" s="142">
        <f t="shared" si="7"/>
        <v>8.7009803921568624E-2</v>
      </c>
      <c r="H73" s="142">
        <f t="shared" si="7"/>
        <v>-1.9165727170236752E-2</v>
      </c>
      <c r="I73" s="142">
        <f t="shared" si="7"/>
        <v>0.15862068965517243</v>
      </c>
      <c r="J73" s="142">
        <f t="shared" si="7"/>
        <v>1.6865079365079364E-2</v>
      </c>
      <c r="K73" s="142">
        <f t="shared" si="5"/>
        <v>-1.6585365853658537E-2</v>
      </c>
      <c r="L73" s="142">
        <f t="shared" si="5"/>
        <v>-1.984126984126984E-3</v>
      </c>
      <c r="M73" s="142">
        <f t="shared" si="5"/>
        <v>0.1242544731610338</v>
      </c>
      <c r="N73" s="142">
        <f t="shared" si="5"/>
        <v>1.6799292661361626E-2</v>
      </c>
      <c r="O73" s="142">
        <f t="shared" si="5"/>
        <v>6.7826086956521744E-2</v>
      </c>
      <c r="P73" s="142">
        <f t="shared" si="5"/>
        <v>-4.8859934853420191E-3</v>
      </c>
      <c r="Q73" s="142">
        <f t="shared" si="6"/>
        <v>-3.5188216039279872E-2</v>
      </c>
      <c r="R73" s="142">
        <f t="shared" si="6"/>
        <v>5.2586938083121287E-2</v>
      </c>
      <c r="S73" s="142">
        <f t="shared" si="6"/>
        <v>-1.0475423045930701E-2</v>
      </c>
      <c r="T73" s="142">
        <f t="shared" si="6"/>
        <v>7.2475570032573294E-2</v>
      </c>
      <c r="U73" s="142">
        <f t="shared" si="6"/>
        <v>2.6575550493545937E-2</v>
      </c>
      <c r="V73" s="142">
        <f t="shared" si="6"/>
        <v>-3.6982248520710057E-3</v>
      </c>
      <c r="W73" s="142">
        <f t="shared" si="8"/>
        <v>3.711952487008166E-2</v>
      </c>
      <c r="X73" s="142">
        <f t="shared" si="8"/>
        <v>-3.2927702219040803E-2</v>
      </c>
      <c r="Y73" s="142">
        <f t="shared" si="8"/>
        <v>0.33308660251665434</v>
      </c>
      <c r="Z73" s="142">
        <f t="shared" si="8"/>
        <v>-0.1249305941143809</v>
      </c>
      <c r="AA73" s="142">
        <f t="shared" si="8"/>
        <v>-8.6294416243654817E-2</v>
      </c>
      <c r="AB73" s="142">
        <f t="shared" si="8"/>
        <v>0.12916666666666668</v>
      </c>
      <c r="AC73" s="8"/>
      <c r="AD73" s="8"/>
    </row>
    <row r="74" spans="1:30" ht="22.5" x14ac:dyDescent="0.25">
      <c r="A74" s="195"/>
      <c r="B74" s="197"/>
      <c r="C74" s="12" t="s">
        <v>121</v>
      </c>
      <c r="D74" s="142">
        <f t="shared" si="4"/>
        <v>-2.891566265060241E-2</v>
      </c>
      <c r="E74" s="142">
        <f t="shared" si="7"/>
        <v>6.9478908188585611E-2</v>
      </c>
      <c r="F74" s="142">
        <f t="shared" si="7"/>
        <v>7.4245939675174011E-2</v>
      </c>
      <c r="G74" s="142">
        <f t="shared" si="7"/>
        <v>4.3196544276457881E-2</v>
      </c>
      <c r="H74" s="142">
        <f t="shared" si="7"/>
        <v>-7.3498964803312625E-2</v>
      </c>
      <c r="I74" s="142">
        <f t="shared" si="7"/>
        <v>8.1564245810055863E-2</v>
      </c>
      <c r="J74" s="142">
        <f t="shared" si="7"/>
        <v>0.15289256198347106</v>
      </c>
      <c r="K74" s="142">
        <f t="shared" si="5"/>
        <v>-0.12007168458781362</v>
      </c>
      <c r="L74" s="142">
        <f t="shared" si="5"/>
        <v>4.9898167006109981E-2</v>
      </c>
      <c r="M74" s="142">
        <f t="shared" si="5"/>
        <v>7.3714839961202719E-2</v>
      </c>
      <c r="N74" s="142">
        <f t="shared" si="5"/>
        <v>-5.4200542005420054E-3</v>
      </c>
      <c r="O74" s="142">
        <f t="shared" si="5"/>
        <v>0.44232515894641233</v>
      </c>
      <c r="P74" s="142">
        <f t="shared" si="5"/>
        <v>-0.22418136020151133</v>
      </c>
      <c r="Q74" s="142">
        <f t="shared" si="6"/>
        <v>-6.1574675324675428E-2</v>
      </c>
      <c r="R74" s="142">
        <f t="shared" si="6"/>
        <v>0.13221582161329956</v>
      </c>
      <c r="S74" s="142">
        <f t="shared" si="6"/>
        <v>1.9098548510313215E-2</v>
      </c>
      <c r="T74" s="142">
        <f t="shared" si="6"/>
        <v>-3.823088455772114E-2</v>
      </c>
      <c r="U74" s="142">
        <f t="shared" si="6"/>
        <v>6.780982073265783E-2</v>
      </c>
      <c r="V74" s="142">
        <f t="shared" si="6"/>
        <v>-5.6204379562043792E-2</v>
      </c>
      <c r="W74" s="142">
        <f t="shared" si="8"/>
        <v>0.11446249033255994</v>
      </c>
      <c r="X74" s="142">
        <f t="shared" si="8"/>
        <v>-6.939625260235947E-4</v>
      </c>
      <c r="Y74" s="142">
        <f t="shared" si="8"/>
        <v>0.21249999999999999</v>
      </c>
      <c r="Z74" s="142">
        <f t="shared" si="8"/>
        <v>-0.10824742268041238</v>
      </c>
      <c r="AA74" s="142">
        <f t="shared" si="8"/>
        <v>5.3949903660886318E-2</v>
      </c>
      <c r="AB74" s="142">
        <f t="shared" si="8"/>
        <v>-0.28884826325411334</v>
      </c>
      <c r="AC74" s="8"/>
      <c r="AD74" s="8"/>
    </row>
    <row r="75" spans="1:30" ht="13.5" thickBot="1" x14ac:dyDescent="0.3">
      <c r="A75" s="195"/>
      <c r="B75" s="198"/>
      <c r="C75" s="12" t="s">
        <v>122</v>
      </c>
      <c r="D75" s="143">
        <f t="shared" si="4"/>
        <v>-2.8222730739893211E-2</v>
      </c>
      <c r="E75" s="143">
        <f t="shared" si="7"/>
        <v>-0.24018838304552589</v>
      </c>
      <c r="F75" s="143">
        <f t="shared" si="7"/>
        <v>-0.45764462809917356</v>
      </c>
      <c r="G75" s="143">
        <f t="shared" si="7"/>
        <v>3.8095238095238095E-3</v>
      </c>
      <c r="H75" s="143">
        <f t="shared" si="7"/>
        <v>9.6774193548387094E-2</v>
      </c>
      <c r="I75" s="143">
        <f t="shared" si="7"/>
        <v>-0.17474048442906576</v>
      </c>
      <c r="J75" s="143">
        <f t="shared" si="7"/>
        <v>0.33333333333333331</v>
      </c>
      <c r="K75" s="143">
        <f t="shared" si="5"/>
        <v>1.328616352201258</v>
      </c>
      <c r="L75" s="143">
        <f t="shared" si="5"/>
        <v>-6.0769750168804858E-3</v>
      </c>
      <c r="M75" s="143">
        <f t="shared" si="5"/>
        <v>7.5407608695652176E-2</v>
      </c>
      <c r="N75" s="143">
        <f t="shared" si="5"/>
        <v>7.7700568540745418E-2</v>
      </c>
      <c r="O75" s="143">
        <f t="shared" si="5"/>
        <v>4.3376318874560373E-2</v>
      </c>
      <c r="P75" s="143">
        <f t="shared" si="5"/>
        <v>-3.6516853932584269E-2</v>
      </c>
      <c r="Q75" s="143">
        <f t="shared" si="6"/>
        <v>3.4985422740524783E-2</v>
      </c>
      <c r="R75" s="143">
        <f t="shared" si="6"/>
        <v>0.10084507042253521</v>
      </c>
      <c r="S75" s="143">
        <f t="shared" si="6"/>
        <v>-6.2896622313203726E-2</v>
      </c>
      <c r="T75" s="143">
        <f t="shared" si="6"/>
        <v>6.7118125716782315E-2</v>
      </c>
      <c r="U75" s="143">
        <f t="shared" si="6"/>
        <v>-8.7001023541453427E-3</v>
      </c>
      <c r="V75" s="143">
        <f t="shared" si="6"/>
        <v>4.1817243159525036E-2</v>
      </c>
      <c r="W75" s="143">
        <f t="shared" si="8"/>
        <v>-5.4509415262636272E-3</v>
      </c>
      <c r="X75" s="143">
        <f t="shared" si="8"/>
        <v>9.9152964623816647E-2</v>
      </c>
      <c r="Y75" s="143">
        <f t="shared" si="8"/>
        <v>0.10743427017225748</v>
      </c>
      <c r="Z75" s="143">
        <f t="shared" si="8"/>
        <v>-0.14326647564469913</v>
      </c>
      <c r="AA75" s="143">
        <f t="shared" si="8"/>
        <v>-3.3922599139990448E-2</v>
      </c>
      <c r="AB75" s="143">
        <f t="shared" si="8"/>
        <v>1.7804154302670624E-2</v>
      </c>
      <c r="AC75" s="8"/>
      <c r="AD75" s="8"/>
    </row>
    <row r="76" spans="1:30" ht="23.25" thickBot="1" x14ac:dyDescent="0.3">
      <c r="A76" s="195"/>
      <c r="B76" s="199"/>
      <c r="C76" s="14" t="s">
        <v>40</v>
      </c>
      <c r="D76" s="137">
        <f t="shared" si="4"/>
        <v>-4.7173083593479014E-2</v>
      </c>
      <c r="E76" s="137">
        <f t="shared" si="7"/>
        <v>-6.4555272418395829E-2</v>
      </c>
      <c r="F76" s="137">
        <f t="shared" si="7"/>
        <v>-3.6321183032818785E-3</v>
      </c>
      <c r="G76" s="137">
        <f t="shared" si="7"/>
        <v>5.0774638718916812E-3</v>
      </c>
      <c r="H76" s="137">
        <f t="shared" si="7"/>
        <v>2.3963730569948185E-2</v>
      </c>
      <c r="I76" s="137">
        <f t="shared" si="7"/>
        <v>9.8671726755218212E-3</v>
      </c>
      <c r="J76" s="137">
        <f t="shared" si="7"/>
        <v>3.1066015282475261E-2</v>
      </c>
      <c r="K76" s="138">
        <f t="shared" si="5"/>
        <v>0.14251002308346494</v>
      </c>
      <c r="L76" s="138">
        <f t="shared" si="5"/>
        <v>1.7014036580178648E-3</v>
      </c>
      <c r="M76" s="138">
        <f t="shared" si="5"/>
        <v>6.464968152866242E-2</v>
      </c>
      <c r="N76" s="138">
        <f t="shared" si="5"/>
        <v>5.3245587795393359E-2</v>
      </c>
      <c r="O76" s="138">
        <f t="shared" si="5"/>
        <v>7.3937328410489445E-2</v>
      </c>
      <c r="P76" s="138">
        <f t="shared" si="5"/>
        <v>0.11071932299012693</v>
      </c>
      <c r="Q76" s="138">
        <f t="shared" si="6"/>
        <v>-0.11117936507936513</v>
      </c>
      <c r="R76" s="138">
        <f t="shared" si="6"/>
        <v>3.6686745589393527E-2</v>
      </c>
      <c r="S76" s="138">
        <f t="shared" si="6"/>
        <v>9.0525409130060609E-3</v>
      </c>
      <c r="T76" s="138">
        <f t="shared" si="6"/>
        <v>4.4301798533516257E-3</v>
      </c>
      <c r="U76" s="138">
        <f t="shared" si="6"/>
        <v>5.549417863516614E-2</v>
      </c>
      <c r="V76" s="138">
        <f t="shared" si="6"/>
        <v>-2.1336553945249599E-2</v>
      </c>
      <c r="W76" s="138">
        <f t="shared" si="8"/>
        <v>0.16733854380913205</v>
      </c>
      <c r="X76" s="138">
        <f t="shared" si="8"/>
        <v>-7.8088660229755441E-2</v>
      </c>
      <c r="Y76" s="138">
        <f t="shared" si="8"/>
        <v>0.2183319318094947</v>
      </c>
      <c r="Z76" s="138">
        <f t="shared" si="8"/>
        <v>-0.13503168726862019</v>
      </c>
      <c r="AA76" s="138">
        <f t="shared" si="8"/>
        <v>-8.7776568734131297E-2</v>
      </c>
      <c r="AB76" s="138">
        <f t="shared" si="8"/>
        <v>8.5089463220675947E-3</v>
      </c>
      <c r="AC76" s="8"/>
      <c r="AD76" s="8"/>
    </row>
    <row r="77" spans="1:30" x14ac:dyDescent="0.25">
      <c r="A77" s="195"/>
      <c r="B77" s="197" t="s">
        <v>41</v>
      </c>
      <c r="C77" s="21" t="s">
        <v>33</v>
      </c>
      <c r="D77" s="138">
        <f t="shared" si="4"/>
        <v>-5.7224606580829757E-3</v>
      </c>
      <c r="E77" s="138">
        <f t="shared" si="7"/>
        <v>3.5971223021582736E-3</v>
      </c>
      <c r="F77" s="138">
        <f t="shared" si="7"/>
        <v>-5.7347670250896057E-3</v>
      </c>
      <c r="G77" s="138">
        <f t="shared" si="7"/>
        <v>-2.8839221341023791E-3</v>
      </c>
      <c r="H77" s="138">
        <f t="shared" si="7"/>
        <v>5.1337671728127261E-2</v>
      </c>
      <c r="I77" s="138">
        <f t="shared" si="7"/>
        <v>-3.3012379642365884E-2</v>
      </c>
      <c r="J77" s="138">
        <f t="shared" si="7"/>
        <v>2.2048364153627313E-2</v>
      </c>
      <c r="K77" s="138">
        <f t="shared" si="5"/>
        <v>8.072372999304106E-2</v>
      </c>
      <c r="L77" s="138">
        <f t="shared" si="5"/>
        <v>-3.9278815196394076E-2</v>
      </c>
      <c r="M77" s="138">
        <f t="shared" si="5"/>
        <v>8.1769436997319034E-2</v>
      </c>
      <c r="N77" s="138">
        <f t="shared" si="5"/>
        <v>1.1771995043370507E-2</v>
      </c>
      <c r="O77" s="138">
        <f t="shared" si="5"/>
        <v>3.7966932026944275E-2</v>
      </c>
      <c r="P77" s="138">
        <f t="shared" si="5"/>
        <v>1.415929203539823E-2</v>
      </c>
      <c r="Q77" s="138">
        <f t="shared" si="6"/>
        <v>-5.8173356602675974E-2</v>
      </c>
      <c r="R77" s="138">
        <f t="shared" si="6"/>
        <v>0.11179740580605312</v>
      </c>
      <c r="S77" s="138">
        <f t="shared" si="6"/>
        <v>-3.0555555555555555E-2</v>
      </c>
      <c r="T77" s="138">
        <f t="shared" si="6"/>
        <v>-2.4641833810888251E-2</v>
      </c>
      <c r="U77" s="138">
        <f t="shared" si="6"/>
        <v>4.1128084606345476E-2</v>
      </c>
      <c r="V77" s="138">
        <f t="shared" si="6"/>
        <v>-4.8532731376975169E-2</v>
      </c>
      <c r="W77" s="138">
        <f t="shared" si="8"/>
        <v>1.0782918149466192</v>
      </c>
      <c r="X77" s="138">
        <f t="shared" si="8"/>
        <v>-0.45976027397260272</v>
      </c>
      <c r="Y77" s="138">
        <f t="shared" si="8"/>
        <v>0.29899630216587425</v>
      </c>
      <c r="Z77" s="138">
        <f t="shared" si="8"/>
        <v>-0.19926799511996746</v>
      </c>
      <c r="AA77" s="138">
        <f t="shared" si="8"/>
        <v>-0.12290502793296089</v>
      </c>
      <c r="AB77" s="138">
        <f t="shared" si="8"/>
        <v>0.13491603937463811</v>
      </c>
      <c r="AC77" s="8"/>
      <c r="AD77" s="8"/>
    </row>
    <row r="78" spans="1:30" ht="22.5" x14ac:dyDescent="0.25">
      <c r="A78" s="195"/>
      <c r="B78" s="197"/>
      <c r="C78" s="12" t="s">
        <v>118</v>
      </c>
      <c r="D78" s="142">
        <f t="shared" si="4"/>
        <v>2.7898550724637681E-2</v>
      </c>
      <c r="E78" s="142">
        <f t="shared" si="7"/>
        <v>-1.1984490659146986E-2</v>
      </c>
      <c r="F78" s="142">
        <f t="shared" si="7"/>
        <v>9.989297181591153E-3</v>
      </c>
      <c r="G78" s="142">
        <f t="shared" si="7"/>
        <v>-1.7308371600141294E-2</v>
      </c>
      <c r="H78" s="142">
        <f t="shared" si="7"/>
        <v>5.6434219985621856E-2</v>
      </c>
      <c r="I78" s="142">
        <f t="shared" si="7"/>
        <v>-7.1452875127594418E-3</v>
      </c>
      <c r="J78" s="142">
        <f t="shared" si="7"/>
        <v>2.844413982179575E-2</v>
      </c>
      <c r="K78" s="142">
        <f t="shared" si="5"/>
        <v>7.6641119626791071E-2</v>
      </c>
      <c r="L78" s="142">
        <f t="shared" si="5"/>
        <v>7.1185391519653354E-3</v>
      </c>
      <c r="M78" s="142">
        <f t="shared" si="5"/>
        <v>3.7185003073140752E-2</v>
      </c>
      <c r="N78" s="142">
        <f t="shared" si="5"/>
        <v>2.1037037037037038E-2</v>
      </c>
      <c r="O78" s="142">
        <f t="shared" si="5"/>
        <v>1.5380150899593732E-2</v>
      </c>
      <c r="P78" s="142">
        <f t="shared" si="5"/>
        <v>5.4301228922549296E-3</v>
      </c>
      <c r="Q78" s="142">
        <f t="shared" si="6"/>
        <v>1.7339397384877771E-2</v>
      </c>
      <c r="R78" s="142">
        <f t="shared" si="6"/>
        <v>4.7219893825090807E-2</v>
      </c>
      <c r="S78" s="142">
        <f t="shared" si="6"/>
        <v>8.0042689434364992E-3</v>
      </c>
      <c r="T78" s="142">
        <f t="shared" si="6"/>
        <v>-4.896770778189518E-2</v>
      </c>
      <c r="U78" s="142">
        <f t="shared" si="6"/>
        <v>0.11856387419983301</v>
      </c>
      <c r="V78" s="142">
        <f t="shared" si="6"/>
        <v>5.6481711868624038E-2</v>
      </c>
      <c r="W78" s="142">
        <f t="shared" si="8"/>
        <v>-0.1048045219029675</v>
      </c>
      <c r="X78" s="142">
        <f t="shared" si="8"/>
        <v>0.11838989739542226</v>
      </c>
      <c r="Y78" s="142">
        <f t="shared" si="8"/>
        <v>0.21312632321806635</v>
      </c>
      <c r="Z78" s="142">
        <f t="shared" si="8"/>
        <v>-0.16482451037424858</v>
      </c>
      <c r="AA78" s="142">
        <f t="shared" si="8"/>
        <v>-0.14046900394706291</v>
      </c>
      <c r="AB78" s="142">
        <f t="shared" si="8"/>
        <v>4.403025391680173E-2</v>
      </c>
      <c r="AC78" s="8"/>
      <c r="AD78" s="8"/>
    </row>
    <row r="79" spans="1:30" ht="22.5" x14ac:dyDescent="0.25">
      <c r="A79" s="195"/>
      <c r="B79" s="197"/>
      <c r="C79" s="12" t="s">
        <v>119</v>
      </c>
      <c r="D79" s="142">
        <f t="shared" si="4"/>
        <v>-9.3205265030238349E-2</v>
      </c>
      <c r="E79" s="142">
        <f t="shared" si="7"/>
        <v>-0.10082385249117301</v>
      </c>
      <c r="F79" s="142">
        <f t="shared" si="7"/>
        <v>7.8097731239092499E-2</v>
      </c>
      <c r="G79" s="142">
        <f t="shared" si="7"/>
        <v>-8.0129502225819507E-2</v>
      </c>
      <c r="H79" s="142">
        <f t="shared" si="7"/>
        <v>4.8834139903211615E-2</v>
      </c>
      <c r="I79" s="142">
        <f t="shared" si="7"/>
        <v>8.8926174496644292E-2</v>
      </c>
      <c r="J79" s="142">
        <f t="shared" si="7"/>
        <v>-5.6240369799691832E-2</v>
      </c>
      <c r="K79" s="142">
        <f t="shared" si="5"/>
        <v>7.2653061224489793E-2</v>
      </c>
      <c r="L79" s="142">
        <f t="shared" si="5"/>
        <v>-5.6697108066971078E-2</v>
      </c>
      <c r="M79" s="142">
        <f t="shared" si="5"/>
        <v>4.0742234772085516E-2</v>
      </c>
      <c r="N79" s="142">
        <f t="shared" si="5"/>
        <v>4.0310077519379844E-2</v>
      </c>
      <c r="O79" s="142">
        <f t="shared" si="5"/>
        <v>0.10692995529061103</v>
      </c>
      <c r="P79" s="142">
        <f t="shared" si="5"/>
        <v>2.3561090541905083E-3</v>
      </c>
      <c r="Q79" s="142">
        <f t="shared" si="6"/>
        <v>-2.8878441907320349E-2</v>
      </c>
      <c r="R79" s="142">
        <f t="shared" si="6"/>
        <v>1.313969571230982E-2</v>
      </c>
      <c r="S79" s="142">
        <f t="shared" si="6"/>
        <v>-1.0238907849829351E-2</v>
      </c>
      <c r="T79" s="142">
        <f t="shared" si="6"/>
        <v>4.7241379310344826E-2</v>
      </c>
      <c r="U79" s="142">
        <f t="shared" si="6"/>
        <v>3.2927230819888046E-3</v>
      </c>
      <c r="V79" s="142">
        <f t="shared" si="6"/>
        <v>7.5484082704299314E-3</v>
      </c>
      <c r="W79" s="142">
        <f t="shared" si="8"/>
        <v>2.2801302931596091E-2</v>
      </c>
      <c r="X79" s="142">
        <f t="shared" si="8"/>
        <v>0.13089171974522293</v>
      </c>
      <c r="Y79" s="142">
        <f t="shared" si="8"/>
        <v>0.21993804562095184</v>
      </c>
      <c r="Z79" s="142">
        <f t="shared" si="8"/>
        <v>-0.12719298245614036</v>
      </c>
      <c r="AA79" s="142">
        <f t="shared" si="8"/>
        <v>-0.13303358899761969</v>
      </c>
      <c r="AB79" s="142">
        <f t="shared" si="8"/>
        <v>2.4405125076266018E-2</v>
      </c>
      <c r="AC79" s="8"/>
      <c r="AD79" s="8"/>
    </row>
    <row r="80" spans="1:30" ht="22.5" x14ac:dyDescent="0.25">
      <c r="A80" s="195"/>
      <c r="B80" s="197"/>
      <c r="C80" s="12" t="s">
        <v>120</v>
      </c>
      <c r="D80" s="142">
        <f t="shared" si="4"/>
        <v>-4.228855721393035E-2</v>
      </c>
      <c r="E80" s="142">
        <f t="shared" si="7"/>
        <v>-0.1012987012987013</v>
      </c>
      <c r="F80" s="142">
        <f t="shared" si="7"/>
        <v>3.0828516377649325E-2</v>
      </c>
      <c r="G80" s="142">
        <f t="shared" si="7"/>
        <v>5.9813084112149535E-2</v>
      </c>
      <c r="H80" s="142">
        <f t="shared" si="7"/>
        <v>4.9382716049382713E-2</v>
      </c>
      <c r="I80" s="142">
        <f t="shared" si="7"/>
        <v>4.8739495798319328E-2</v>
      </c>
      <c r="J80" s="142">
        <f t="shared" si="7"/>
        <v>0.12179487179487179</v>
      </c>
      <c r="K80" s="142">
        <f t="shared" si="5"/>
        <v>-0.10642857142857143</v>
      </c>
      <c r="L80" s="142">
        <f t="shared" si="5"/>
        <v>4.3165467625899283E-2</v>
      </c>
      <c r="M80" s="142">
        <f t="shared" si="5"/>
        <v>0.10191570881226053</v>
      </c>
      <c r="N80" s="142">
        <f t="shared" si="5"/>
        <v>-7.4408901251738532E-2</v>
      </c>
      <c r="O80" s="142">
        <f t="shared" si="5"/>
        <v>2.8549962434259956E-2</v>
      </c>
      <c r="P80" s="142">
        <f t="shared" si="5"/>
        <v>2.7757487216946677E-2</v>
      </c>
      <c r="Q80" s="142">
        <f t="shared" si="6"/>
        <v>-2.8429282160625444E-3</v>
      </c>
      <c r="R80" s="142">
        <f t="shared" si="6"/>
        <v>4.2052744119743406E-2</v>
      </c>
      <c r="S80" s="142">
        <f t="shared" si="6"/>
        <v>3.761969904240766E-2</v>
      </c>
      <c r="T80" s="142">
        <f t="shared" si="6"/>
        <v>1.054713249835201E-2</v>
      </c>
      <c r="U80" s="142">
        <f t="shared" si="6"/>
        <v>5.348988910632746E-2</v>
      </c>
      <c r="V80" s="142">
        <f t="shared" si="6"/>
        <v>6.1919504643962852E-4</v>
      </c>
      <c r="W80" s="142">
        <f t="shared" si="8"/>
        <v>1.9183168316831683E-2</v>
      </c>
      <c r="X80" s="142">
        <f t="shared" si="8"/>
        <v>5.707346690953248E-2</v>
      </c>
      <c r="Y80" s="142">
        <f t="shared" si="8"/>
        <v>0.22113727742676623</v>
      </c>
      <c r="Z80" s="142">
        <f t="shared" si="8"/>
        <v>-0.15663217309501412</v>
      </c>
      <c r="AA80" s="142">
        <f t="shared" si="8"/>
        <v>-5.5214723926380369E-2</v>
      </c>
      <c r="AB80" s="142">
        <f t="shared" si="8"/>
        <v>0.15938606847697756</v>
      </c>
      <c r="AC80" s="8"/>
      <c r="AD80" s="8"/>
    </row>
    <row r="81" spans="1:30" ht="22.5" x14ac:dyDescent="0.25">
      <c r="A81" s="195"/>
      <c r="B81" s="197"/>
      <c r="C81" s="12" t="s">
        <v>121</v>
      </c>
      <c r="D81" s="142">
        <f t="shared" si="4"/>
        <v>-2.8343666961913198E-2</v>
      </c>
      <c r="E81" s="142">
        <f t="shared" si="7"/>
        <v>1.6408386508659983E-2</v>
      </c>
      <c r="F81" s="142">
        <f t="shared" si="7"/>
        <v>3.6771300448430494E-2</v>
      </c>
      <c r="G81" s="142">
        <f t="shared" si="7"/>
        <v>1.0380622837370242E-2</v>
      </c>
      <c r="H81" s="142">
        <f t="shared" si="7"/>
        <v>-5.1369863013698627E-3</v>
      </c>
      <c r="I81" s="142">
        <f t="shared" si="7"/>
        <v>6.9707401032702232E-2</v>
      </c>
      <c r="J81" s="142">
        <f t="shared" si="7"/>
        <v>0.12148028962188254</v>
      </c>
      <c r="K81" s="142">
        <f t="shared" si="5"/>
        <v>-0.13199426111908177</v>
      </c>
      <c r="L81" s="142">
        <f t="shared" si="5"/>
        <v>1.4049586776859505E-2</v>
      </c>
      <c r="M81" s="142">
        <f t="shared" si="5"/>
        <v>5.7049714751426246E-3</v>
      </c>
      <c r="N81" s="142">
        <f t="shared" si="5"/>
        <v>6.4829821717990272E-3</v>
      </c>
      <c r="O81" s="142">
        <f t="shared" si="5"/>
        <v>0.38969404186795492</v>
      </c>
      <c r="P81" s="142">
        <f t="shared" si="5"/>
        <v>-0.21668597914252608</v>
      </c>
      <c r="Q81" s="142">
        <f t="shared" si="6"/>
        <v>4.5857988165680472E-2</v>
      </c>
      <c r="R81" s="142">
        <f t="shared" si="6"/>
        <v>0.2057991513437058</v>
      </c>
      <c r="S81" s="142">
        <f t="shared" si="6"/>
        <v>-8.6803519061583581E-2</v>
      </c>
      <c r="T81" s="142">
        <f t="shared" si="6"/>
        <v>-4.4958253050738596E-3</v>
      </c>
      <c r="U81" s="142">
        <f t="shared" si="6"/>
        <v>7.4193548387096769E-2</v>
      </c>
      <c r="V81" s="142">
        <f t="shared" si="6"/>
        <v>-5.5255255255255258E-2</v>
      </c>
      <c r="W81" s="142">
        <f t="shared" si="8"/>
        <v>6.6115702479338845E-2</v>
      </c>
      <c r="X81" s="142">
        <f t="shared" si="8"/>
        <v>3.041144901610018E-2</v>
      </c>
      <c r="Y81" s="142">
        <f t="shared" si="8"/>
        <v>0.21412037037037038</v>
      </c>
      <c r="Z81" s="142">
        <f t="shared" si="8"/>
        <v>-0.12821734985700667</v>
      </c>
      <c r="AA81" s="142">
        <f t="shared" si="8"/>
        <v>-9.513395297977037E-2</v>
      </c>
      <c r="AB81" s="142">
        <f t="shared" si="8"/>
        <v>8.1570996978851965E-2</v>
      </c>
      <c r="AC81" s="8"/>
      <c r="AD81" s="8"/>
    </row>
    <row r="82" spans="1:30" ht="13.5" thickBot="1" x14ac:dyDescent="0.3">
      <c r="A82" s="195"/>
      <c r="B82" s="197"/>
      <c r="C82" s="12" t="s">
        <v>122</v>
      </c>
      <c r="D82" s="143">
        <f t="shared" si="4"/>
        <v>0.16451612903225807</v>
      </c>
      <c r="E82" s="143">
        <f t="shared" si="7"/>
        <v>-0.43859649122807015</v>
      </c>
      <c r="F82" s="143">
        <f t="shared" si="7"/>
        <v>-0.42598684210526316</v>
      </c>
      <c r="G82" s="143">
        <f t="shared" si="7"/>
        <v>4.1547277936962751E-2</v>
      </c>
      <c r="H82" s="143">
        <f t="shared" si="7"/>
        <v>1.7881705639614855E-2</v>
      </c>
      <c r="I82" s="143">
        <f t="shared" si="7"/>
        <v>-0.16486486486486487</v>
      </c>
      <c r="J82" s="143">
        <f t="shared" si="7"/>
        <v>0.41423948220064727</v>
      </c>
      <c r="K82" s="143">
        <f t="shared" si="5"/>
        <v>1.0766590389016018</v>
      </c>
      <c r="L82" s="143">
        <f t="shared" si="5"/>
        <v>3.0853994490358128E-2</v>
      </c>
      <c r="M82" s="143">
        <f t="shared" si="5"/>
        <v>6.3602351683591657E-2</v>
      </c>
      <c r="N82" s="143">
        <f t="shared" si="5"/>
        <v>1.8592964824120602E-2</v>
      </c>
      <c r="O82" s="143">
        <f t="shared" si="5"/>
        <v>4.9333991119881598E-2</v>
      </c>
      <c r="P82" s="143">
        <f t="shared" si="5"/>
        <v>1.4104372355430184E-2</v>
      </c>
      <c r="Q82" s="143">
        <f t="shared" si="6"/>
        <v>4.0797403801576267E-2</v>
      </c>
      <c r="R82" s="143">
        <f t="shared" si="6"/>
        <v>5.5679287305122498E-2</v>
      </c>
      <c r="S82" s="143">
        <f t="shared" si="6"/>
        <v>-4.810126582278481E-2</v>
      </c>
      <c r="T82" s="143">
        <f t="shared" si="6"/>
        <v>7.1808510638297879E-2</v>
      </c>
      <c r="U82" s="143">
        <f t="shared" si="6"/>
        <v>-1.2406947890818859E-3</v>
      </c>
      <c r="V82" s="143">
        <f t="shared" si="6"/>
        <v>2.8157349896480333E-2</v>
      </c>
      <c r="W82" s="143">
        <f t="shared" si="8"/>
        <v>-3.4635521546516314E-2</v>
      </c>
      <c r="X82" s="143">
        <f t="shared" si="8"/>
        <v>0.18982060909470172</v>
      </c>
      <c r="Y82" s="143">
        <f t="shared" si="8"/>
        <v>0.23141654978962131</v>
      </c>
      <c r="Z82" s="143">
        <f t="shared" si="8"/>
        <v>-0.26025056947608199</v>
      </c>
      <c r="AA82" s="143">
        <f t="shared" si="8"/>
        <v>-0.10931485758275597</v>
      </c>
      <c r="AB82" s="143">
        <f t="shared" si="8"/>
        <v>0.11408815903197926</v>
      </c>
      <c r="AC82" s="8"/>
      <c r="AD82" s="8"/>
    </row>
    <row r="83" spans="1:30" ht="23.25" thickBot="1" x14ac:dyDescent="0.3">
      <c r="A83" s="195"/>
      <c r="B83" s="199"/>
      <c r="C83" s="14" t="s">
        <v>42</v>
      </c>
      <c r="D83" s="137">
        <f t="shared" si="4"/>
        <v>2.6872088857040487E-3</v>
      </c>
      <c r="E83" s="137">
        <f t="shared" ref="E83:J96" si="9">(F33-E33)/E33</f>
        <v>-0.11926031802751474</v>
      </c>
      <c r="F83" s="137">
        <f t="shared" si="9"/>
        <v>-2.4951820671467694E-2</v>
      </c>
      <c r="G83" s="137">
        <f t="shared" si="9"/>
        <v>-1.5187766566108395E-2</v>
      </c>
      <c r="H83" s="137">
        <f t="shared" si="9"/>
        <v>4.2463293546001903E-2</v>
      </c>
      <c r="I83" s="137">
        <f t="shared" si="9"/>
        <v>1.6212382206910528E-2</v>
      </c>
      <c r="J83" s="137">
        <f t="shared" si="9"/>
        <v>5.2547611925416293E-2</v>
      </c>
      <c r="K83" s="138">
        <f t="shared" si="5"/>
        <v>0.10723758999621069</v>
      </c>
      <c r="L83" s="138">
        <f t="shared" si="5"/>
        <v>-5.1334702258726897E-3</v>
      </c>
      <c r="M83" s="138">
        <f t="shared" si="5"/>
        <v>5.1857585139318887E-2</v>
      </c>
      <c r="N83" s="138">
        <f t="shared" si="5"/>
        <v>1.0792249202845229E-2</v>
      </c>
      <c r="O83" s="138">
        <f t="shared" si="5"/>
        <v>8.2827792606972414E-2</v>
      </c>
      <c r="P83" s="138">
        <f t="shared" si="5"/>
        <v>-1.9123029805034737E-2</v>
      </c>
      <c r="Q83" s="138">
        <f t="shared" si="6"/>
        <v>1.5992689056431345E-3</v>
      </c>
      <c r="R83" s="138">
        <f t="shared" si="6"/>
        <v>6.5617396593673966E-2</v>
      </c>
      <c r="S83" s="138">
        <f t="shared" si="6"/>
        <v>-1.8694256154120584E-2</v>
      </c>
      <c r="T83" s="138">
        <f t="shared" si="6"/>
        <v>5.8169126735984874E-3</v>
      </c>
      <c r="U83" s="138">
        <f t="shared" si="6"/>
        <v>5.0603629003108511E-2</v>
      </c>
      <c r="V83" s="138">
        <f t="shared" si="6"/>
        <v>9.702057386637309E-3</v>
      </c>
      <c r="W83" s="138">
        <f t="shared" si="8"/>
        <v>0.10167643451001772</v>
      </c>
      <c r="X83" s="138">
        <f t="shared" si="8"/>
        <v>-9.2787331436347889E-3</v>
      </c>
      <c r="Y83" s="138">
        <f t="shared" si="8"/>
        <v>0.22902097902097901</v>
      </c>
      <c r="Z83" s="138">
        <f t="shared" si="8"/>
        <v>-0.17308473887421255</v>
      </c>
      <c r="AA83" s="138">
        <f t="shared" si="8"/>
        <v>-0.11715918166738343</v>
      </c>
      <c r="AB83" s="138">
        <f t="shared" si="8"/>
        <v>7.9679888656924144E-2</v>
      </c>
      <c r="AC83" s="8"/>
      <c r="AD83" s="8"/>
    </row>
    <row r="84" spans="1:30" ht="13.5" thickBot="1" x14ac:dyDescent="0.3">
      <c r="A84" s="196"/>
      <c r="B84" s="192" t="s">
        <v>43</v>
      </c>
      <c r="C84" s="193"/>
      <c r="D84" s="136">
        <f t="shared" si="4"/>
        <v>-1.907838287992732E-2</v>
      </c>
      <c r="E84" s="136">
        <f t="shared" si="9"/>
        <v>-9.6063802418317468E-2</v>
      </c>
      <c r="F84" s="136">
        <f t="shared" si="9"/>
        <v>-1.5596539162112932E-2</v>
      </c>
      <c r="G84" s="136">
        <f t="shared" si="9"/>
        <v>-6.187116919162715E-3</v>
      </c>
      <c r="H84" s="136">
        <f t="shared" si="9"/>
        <v>3.4153720835515218E-2</v>
      </c>
      <c r="I84" s="136">
        <f t="shared" si="9"/>
        <v>1.3390345448407786E-2</v>
      </c>
      <c r="J84" s="136">
        <f t="shared" si="9"/>
        <v>4.3026870974905616E-2</v>
      </c>
      <c r="K84" s="138">
        <f t="shared" si="5"/>
        <v>0.12269122265396284</v>
      </c>
      <c r="L84" s="138">
        <f t="shared" si="5"/>
        <v>-2.0860989948795752E-3</v>
      </c>
      <c r="M84" s="138">
        <f t="shared" si="5"/>
        <v>5.758266818700114E-2</v>
      </c>
      <c r="N84" s="138">
        <f t="shared" si="5"/>
        <v>2.9919137466307276E-2</v>
      </c>
      <c r="O84" s="138">
        <f t="shared" si="5"/>
        <v>7.8731571141934922E-2</v>
      </c>
      <c r="P84" s="138">
        <f t="shared" si="5"/>
        <v>4.0435081476689179E-2</v>
      </c>
      <c r="Q84" s="138">
        <f t="shared" si="6"/>
        <v>-5.3626365084917048E-2</v>
      </c>
      <c r="R84" s="138">
        <f t="shared" si="6"/>
        <v>5.2312129945456379E-2</v>
      </c>
      <c r="S84" s="138">
        <f t="shared" si="6"/>
        <v>-6.1229268292683492E-3</v>
      </c>
      <c r="T84" s="138">
        <f t="shared" si="6"/>
        <v>5.1790278819386394E-3</v>
      </c>
      <c r="U84" s="138">
        <f t="shared" si="6"/>
        <v>5.2851562499999998E-2</v>
      </c>
      <c r="V84" s="138">
        <f t="shared" si="6"/>
        <v>-4.6006010462657215E-3</v>
      </c>
      <c r="W84" s="138">
        <f t="shared" si="8"/>
        <v>0.13142495061314249</v>
      </c>
      <c r="X84" s="138">
        <f t="shared" si="8"/>
        <v>-4.1442925382968211E-2</v>
      </c>
      <c r="Y84" s="138">
        <f t="shared" si="8"/>
        <v>0.22421555486819947</v>
      </c>
      <c r="Z84" s="138">
        <f t="shared" si="8"/>
        <v>-0.15605962774767693</v>
      </c>
      <c r="AA84" s="138">
        <f t="shared" si="8"/>
        <v>-0.1036857161865478</v>
      </c>
      <c r="AB84" s="138">
        <f t="shared" si="8"/>
        <v>4.646502133976619E-2</v>
      </c>
      <c r="AC84" s="8"/>
      <c r="AD84" s="8"/>
    </row>
    <row r="85" spans="1:30" x14ac:dyDescent="0.25">
      <c r="A85" s="182" t="s">
        <v>44</v>
      </c>
      <c r="B85" s="183"/>
      <c r="C85" s="21" t="s">
        <v>33</v>
      </c>
      <c r="D85" s="138">
        <f t="shared" si="4"/>
        <v>-1.3309271373787504E-2</v>
      </c>
      <c r="E85" s="138">
        <f t="shared" si="9"/>
        <v>9.2821216278006408E-2</v>
      </c>
      <c r="F85" s="138">
        <f t="shared" si="9"/>
        <v>-4.0585774058577405E-2</v>
      </c>
      <c r="G85" s="138">
        <f t="shared" si="9"/>
        <v>-5.5604012211077192E-2</v>
      </c>
      <c r="H85" s="138">
        <f t="shared" si="9"/>
        <v>6.9268067420918955E-3</v>
      </c>
      <c r="I85" s="138">
        <f t="shared" si="9"/>
        <v>-8.9429030038981876E-3</v>
      </c>
      <c r="J85" s="138">
        <f t="shared" si="9"/>
        <v>-4.7431744562702452E-2</v>
      </c>
      <c r="K85" s="138">
        <f t="shared" si="5"/>
        <v>-1.481661403934904E-2</v>
      </c>
      <c r="L85" s="138">
        <f t="shared" si="5"/>
        <v>0.11957593688362919</v>
      </c>
      <c r="M85" s="138">
        <f t="shared" si="5"/>
        <v>-1.3873596124201719E-2</v>
      </c>
      <c r="N85" s="138">
        <f t="shared" si="5"/>
        <v>-7.592675301473872E-3</v>
      </c>
      <c r="O85" s="138">
        <f t="shared" si="5"/>
        <v>3.7128712871287127E-2</v>
      </c>
      <c r="P85" s="138">
        <f t="shared" si="5"/>
        <v>-0.1000216966804079</v>
      </c>
      <c r="Q85" s="138">
        <f t="shared" si="6"/>
        <v>6.3645130183220835E-2</v>
      </c>
      <c r="R85" s="138">
        <f t="shared" si="6"/>
        <v>0.10267452402538531</v>
      </c>
      <c r="S85" s="138">
        <f t="shared" si="6"/>
        <v>-6.1253854059609453E-2</v>
      </c>
      <c r="T85" s="138">
        <f t="shared" si="6"/>
        <v>-5.1237135975476245E-2</v>
      </c>
      <c r="U85" s="138">
        <f t="shared" si="6"/>
        <v>-3.3233325640433881E-2</v>
      </c>
      <c r="V85" s="138">
        <f t="shared" si="6"/>
        <v>2.1723561709238483E-2</v>
      </c>
      <c r="W85" s="138">
        <f t="shared" si="8"/>
        <v>0.74719626168224296</v>
      </c>
      <c r="X85" s="138">
        <f t="shared" si="8"/>
        <v>-0.57929927788178659</v>
      </c>
      <c r="Y85" s="138">
        <f t="shared" si="8"/>
        <v>0.20279720279720279</v>
      </c>
      <c r="Z85" s="138">
        <f t="shared" si="8"/>
        <v>-5.0475687103594083E-2</v>
      </c>
      <c r="AA85" s="138">
        <f t="shared" si="8"/>
        <v>-2.8388533259114945E-2</v>
      </c>
      <c r="AB85" s="138">
        <f t="shared" si="8"/>
        <v>-0.11601260383844171</v>
      </c>
      <c r="AC85" s="8"/>
      <c r="AD85" s="8"/>
    </row>
    <row r="86" spans="1:30" ht="22.5" x14ac:dyDescent="0.25">
      <c r="A86" s="184"/>
      <c r="B86" s="185"/>
      <c r="C86" s="12" t="s">
        <v>118</v>
      </c>
      <c r="D86" s="142">
        <f t="shared" si="4"/>
        <v>-2.5487036765782921E-2</v>
      </c>
      <c r="E86" s="142">
        <f t="shared" si="9"/>
        <v>2.1644370960468961E-2</v>
      </c>
      <c r="F86" s="142">
        <f t="shared" si="9"/>
        <v>3.5162571722818892E-2</v>
      </c>
      <c r="G86" s="142">
        <f t="shared" si="9"/>
        <v>8.5275724843661166E-4</v>
      </c>
      <c r="H86" s="142">
        <f t="shared" si="9"/>
        <v>-6.447032093155354E-2</v>
      </c>
      <c r="I86" s="142">
        <f t="shared" si="9"/>
        <v>-8.1967213114754103E-3</v>
      </c>
      <c r="J86" s="142">
        <f t="shared" si="9"/>
        <v>-5.876951331496786E-2</v>
      </c>
      <c r="K86" s="142">
        <f t="shared" si="5"/>
        <v>0.12276422764227642</v>
      </c>
      <c r="L86" s="142">
        <f t="shared" si="5"/>
        <v>1.9840695148443156E-2</v>
      </c>
      <c r="M86" s="142">
        <f t="shared" si="5"/>
        <v>6.4612326043737581E-2</v>
      </c>
      <c r="N86" s="142">
        <f t="shared" si="5"/>
        <v>1.4939309056956116E-2</v>
      </c>
      <c r="O86" s="142">
        <f t="shared" si="5"/>
        <v>-1.8793533972926796E-2</v>
      </c>
      <c r="P86" s="142">
        <f t="shared" si="5"/>
        <v>-4.5405839807125634E-2</v>
      </c>
      <c r="Q86" s="142">
        <f t="shared" si="6"/>
        <v>1.8801739862494737E-2</v>
      </c>
      <c r="R86" s="142">
        <f t="shared" si="6"/>
        <v>2.8921636138272967E-2</v>
      </c>
      <c r="S86" s="142">
        <f t="shared" si="6"/>
        <v>-1.030651853834828E-2</v>
      </c>
      <c r="T86" s="142">
        <f t="shared" si="6"/>
        <v>-2.0557208547470923E-2</v>
      </c>
      <c r="U86" s="142">
        <f t="shared" si="6"/>
        <v>-2.2921844794255731E-2</v>
      </c>
      <c r="V86" s="142">
        <f t="shared" si="6"/>
        <v>-0.11927642736009045</v>
      </c>
      <c r="W86" s="142">
        <f t="shared" si="8"/>
        <v>3.754813863928113E-2</v>
      </c>
      <c r="X86" s="142">
        <f t="shared" si="8"/>
        <v>-0.1851221775440767</v>
      </c>
      <c r="Y86" s="142">
        <f t="shared" si="8"/>
        <v>0.14423989371797305</v>
      </c>
      <c r="Z86" s="142">
        <f t="shared" si="8"/>
        <v>-0.1434732128047769</v>
      </c>
      <c r="AA86" s="142">
        <f t="shared" si="8"/>
        <v>2.0139426800929512E-2</v>
      </c>
      <c r="AB86" s="142">
        <f t="shared" si="8"/>
        <v>-3.7965072133637054E-3</v>
      </c>
      <c r="AC86" s="8"/>
      <c r="AD86" s="8"/>
    </row>
    <row r="87" spans="1:30" ht="22.5" x14ac:dyDescent="0.25">
      <c r="A87" s="184"/>
      <c r="B87" s="185"/>
      <c r="C87" s="12" t="s">
        <v>119</v>
      </c>
      <c r="D87" s="142">
        <f t="shared" si="4"/>
        <v>3.3287292817679559E-2</v>
      </c>
      <c r="E87" s="142">
        <f t="shared" si="9"/>
        <v>3.1412912712204248E-2</v>
      </c>
      <c r="F87" s="142">
        <f t="shared" si="9"/>
        <v>0.11016070502851218</v>
      </c>
      <c r="G87" s="142">
        <f t="shared" si="9"/>
        <v>-0.11043660985290685</v>
      </c>
      <c r="H87" s="142">
        <f t="shared" si="9"/>
        <v>5.5380577427821522E-2</v>
      </c>
      <c r="I87" s="142">
        <f t="shared" si="9"/>
        <v>-1.9025118129818452E-2</v>
      </c>
      <c r="J87" s="142">
        <f t="shared" si="9"/>
        <v>-1.3182912916719483E-2</v>
      </c>
      <c r="K87" s="142">
        <f t="shared" si="5"/>
        <v>1.8497109826589597E-2</v>
      </c>
      <c r="L87" s="142">
        <f t="shared" si="5"/>
        <v>9.9886492622020429E-2</v>
      </c>
      <c r="M87" s="142">
        <f t="shared" si="5"/>
        <v>0.16007338607957802</v>
      </c>
      <c r="N87" s="142">
        <f t="shared" si="5"/>
        <v>8.4214688148660677E-2</v>
      </c>
      <c r="O87" s="142">
        <f t="shared" si="5"/>
        <v>-2.7794694138025437E-2</v>
      </c>
      <c r="P87" s="142">
        <f t="shared" si="5"/>
        <v>-6.3213842304850193E-2</v>
      </c>
      <c r="Q87" s="142">
        <f t="shared" si="6"/>
        <v>-2.7727727727727729E-2</v>
      </c>
      <c r="R87" s="142">
        <f t="shared" si="6"/>
        <v>7.4642232060125602E-2</v>
      </c>
      <c r="S87" s="142">
        <f t="shared" si="6"/>
        <v>7.06073960528837E-2</v>
      </c>
      <c r="T87" s="142">
        <f t="shared" si="6"/>
        <v>-2.2013422818791945E-2</v>
      </c>
      <c r="U87" s="142">
        <f t="shared" si="6"/>
        <v>9.9826150608472872E-2</v>
      </c>
      <c r="V87" s="142">
        <f t="shared" si="6"/>
        <v>-8.4109816971713811E-2</v>
      </c>
      <c r="W87" s="142">
        <f t="shared" ref="W87:AB95" si="10">(X37-W37)/W37</f>
        <v>-0.1101825778908166</v>
      </c>
      <c r="X87" s="142">
        <f t="shared" si="10"/>
        <v>-9.5549203756635365E-2</v>
      </c>
      <c r="Y87" s="142">
        <f t="shared" si="10"/>
        <v>6.2753950338600456E-2</v>
      </c>
      <c r="Z87" s="142">
        <f t="shared" si="10"/>
        <v>-6.7225998300764658E-2</v>
      </c>
      <c r="AA87" s="142">
        <f t="shared" si="10"/>
        <v>6.4784242286234778E-2</v>
      </c>
      <c r="AB87" s="142">
        <f t="shared" si="10"/>
        <v>-7.4422583404619339E-2</v>
      </c>
      <c r="AC87" s="8"/>
      <c r="AD87" s="8"/>
    </row>
    <row r="88" spans="1:30" ht="22.5" x14ac:dyDescent="0.25">
      <c r="A88" s="184"/>
      <c r="B88" s="185"/>
      <c r="C88" s="12" t="s">
        <v>120</v>
      </c>
      <c r="D88" s="142">
        <f t="shared" si="4"/>
        <v>-1.5436565364206465E-2</v>
      </c>
      <c r="E88" s="142">
        <f t="shared" si="9"/>
        <v>2.9397354238118571E-2</v>
      </c>
      <c r="F88" s="142">
        <f t="shared" si="9"/>
        <v>2.9271775345073775E-2</v>
      </c>
      <c r="G88" s="142">
        <f t="shared" si="9"/>
        <v>1.4104046242774566E-2</v>
      </c>
      <c r="H88" s="142">
        <f t="shared" si="9"/>
        <v>-5.6087551299589603E-2</v>
      </c>
      <c r="I88" s="142">
        <f t="shared" si="9"/>
        <v>4.1787439613526572E-2</v>
      </c>
      <c r="J88" s="142">
        <f t="shared" si="9"/>
        <v>7.41942963134709E-3</v>
      </c>
      <c r="K88" s="142">
        <f t="shared" si="5"/>
        <v>0.18089758342922899</v>
      </c>
      <c r="L88" s="142">
        <f t="shared" si="5"/>
        <v>-4.229195088676671E-2</v>
      </c>
      <c r="M88" s="142">
        <f t="shared" si="5"/>
        <v>5.2910052910052907E-2</v>
      </c>
      <c r="N88" s="142">
        <f t="shared" si="5"/>
        <v>-1.4495554696559722E-2</v>
      </c>
      <c r="O88" s="142">
        <f t="shared" si="5"/>
        <v>-3.9223377132771133E-3</v>
      </c>
      <c r="P88" s="142">
        <f t="shared" si="5"/>
        <v>-6.3004528450482378E-3</v>
      </c>
      <c r="Q88" s="142">
        <f t="shared" si="6"/>
        <v>-9.1143253417872005E-3</v>
      </c>
      <c r="R88" s="142">
        <f t="shared" si="6"/>
        <v>6.0387922415516895E-2</v>
      </c>
      <c r="S88" s="142">
        <f t="shared" si="6"/>
        <v>3.9600226287007352E-3</v>
      </c>
      <c r="T88" s="142">
        <f t="shared" si="6"/>
        <v>-9.8610067618332076E-2</v>
      </c>
      <c r="U88" s="142">
        <f t="shared" si="6"/>
        <v>4.1050218795582412E-2</v>
      </c>
      <c r="V88" s="142">
        <f t="shared" si="6"/>
        <v>1.0608486789431545E-2</v>
      </c>
      <c r="W88" s="142">
        <f t="shared" si="10"/>
        <v>-8.2986730045553569E-2</v>
      </c>
      <c r="X88" s="142">
        <f t="shared" si="10"/>
        <v>-0.10993520518358531</v>
      </c>
      <c r="Y88" s="142">
        <f t="shared" si="10"/>
        <v>0.12351371026449891</v>
      </c>
      <c r="Z88" s="142">
        <f t="shared" si="10"/>
        <v>-0.1205183585313175</v>
      </c>
      <c r="AA88" s="142">
        <f t="shared" si="10"/>
        <v>6.6797642436149315E-2</v>
      </c>
      <c r="AB88" s="142">
        <f t="shared" si="10"/>
        <v>-0.18255064456721914</v>
      </c>
      <c r="AC88" s="8"/>
      <c r="AD88" s="8"/>
    </row>
    <row r="89" spans="1:30" ht="22.5" x14ac:dyDescent="0.25">
      <c r="A89" s="184"/>
      <c r="B89" s="185"/>
      <c r="C89" s="12" t="s">
        <v>121</v>
      </c>
      <c r="D89" s="142">
        <f t="shared" si="4"/>
        <v>0</v>
      </c>
      <c r="E89" s="142">
        <f t="shared" si="9"/>
        <v>5.3793103448275863E-2</v>
      </c>
      <c r="F89" s="142">
        <f t="shared" si="9"/>
        <v>8.6169284467713783E-2</v>
      </c>
      <c r="G89" s="142">
        <f t="shared" si="9"/>
        <v>3.2134966860815424E-3</v>
      </c>
      <c r="H89" s="142">
        <f t="shared" si="9"/>
        <v>-8.7487487487487484E-2</v>
      </c>
      <c r="I89" s="142">
        <f t="shared" si="9"/>
        <v>5.6384379113646334E-2</v>
      </c>
      <c r="J89" s="142">
        <f t="shared" si="9"/>
        <v>-9.9896157840083072E-2</v>
      </c>
      <c r="K89" s="142">
        <f t="shared" si="5"/>
        <v>0.23650207660359945</v>
      </c>
      <c r="L89" s="142">
        <f t="shared" si="5"/>
        <v>2.1459227467811159E-2</v>
      </c>
      <c r="M89" s="142">
        <f t="shared" si="5"/>
        <v>1.9181585677749361E-2</v>
      </c>
      <c r="N89" s="142">
        <f t="shared" si="5"/>
        <v>-1.4877218139451514E-2</v>
      </c>
      <c r="O89" s="142">
        <f t="shared" si="5"/>
        <v>4.1666666666666664E-2</v>
      </c>
      <c r="P89" s="142">
        <f t="shared" si="5"/>
        <v>-8.1397379912663756E-2</v>
      </c>
      <c r="Q89" s="142">
        <f t="shared" si="6"/>
        <v>-2.2878874310705403E-2</v>
      </c>
      <c r="R89" s="142">
        <f t="shared" si="6"/>
        <v>8.1989927374345101E-2</v>
      </c>
      <c r="S89" s="142">
        <f t="shared" si="6"/>
        <v>-5.9172661870503594E-2</v>
      </c>
      <c r="T89" s="142">
        <f t="shared" si="6"/>
        <v>-1.9116803670426305E-3</v>
      </c>
      <c r="U89" s="142">
        <f t="shared" si="6"/>
        <v>8.9446466194215674E-2</v>
      </c>
      <c r="V89" s="142">
        <f t="shared" si="6"/>
        <v>-9.7925457102672295E-2</v>
      </c>
      <c r="W89" s="142">
        <f t="shared" si="10"/>
        <v>-4.4825570064314951E-2</v>
      </c>
      <c r="X89" s="142">
        <f t="shared" si="10"/>
        <v>-0.14690879412364824</v>
      </c>
      <c r="Y89" s="142">
        <f t="shared" si="10"/>
        <v>0.18703659411624013</v>
      </c>
      <c r="Z89" s="142">
        <f t="shared" si="10"/>
        <v>-3.7275841225065484E-2</v>
      </c>
      <c r="AA89" s="142">
        <f t="shared" si="10"/>
        <v>-0.12662201758057764</v>
      </c>
      <c r="AB89" s="142">
        <f t="shared" si="10"/>
        <v>-0.23436376707404744</v>
      </c>
      <c r="AC89" s="8"/>
      <c r="AD89" s="8"/>
    </row>
    <row r="90" spans="1:30" ht="13.5" thickBot="1" x14ac:dyDescent="0.3">
      <c r="A90" s="184"/>
      <c r="B90" s="185"/>
      <c r="C90" s="12" t="s">
        <v>122</v>
      </c>
      <c r="D90" s="143">
        <f t="shared" si="4"/>
        <v>-9.3359168574951561E-3</v>
      </c>
      <c r="E90" s="143">
        <f t="shared" si="9"/>
        <v>-0.26280227596017069</v>
      </c>
      <c r="F90" s="143">
        <f t="shared" si="9"/>
        <v>-0.47877472262421611</v>
      </c>
      <c r="G90" s="143">
        <f t="shared" si="9"/>
        <v>4.6737621471540952E-2</v>
      </c>
      <c r="H90" s="143">
        <f t="shared" si="9"/>
        <v>2.7851458885941646E-2</v>
      </c>
      <c r="I90" s="143">
        <f t="shared" si="9"/>
        <v>-0.21204301075268817</v>
      </c>
      <c r="J90" s="143">
        <f t="shared" si="9"/>
        <v>0.28111353711790393</v>
      </c>
      <c r="K90" s="143">
        <f t="shared" si="5"/>
        <v>1.7337025990626331</v>
      </c>
      <c r="L90" s="143">
        <f t="shared" si="5"/>
        <v>7.5592269326683295E-2</v>
      </c>
      <c r="M90" s="143">
        <f t="shared" si="5"/>
        <v>0.11867845239820315</v>
      </c>
      <c r="N90" s="143">
        <f t="shared" si="5"/>
        <v>5.4533678756476682E-2</v>
      </c>
      <c r="O90" s="143">
        <f t="shared" si="5"/>
        <v>1.5600049134013021E-2</v>
      </c>
      <c r="P90" s="143">
        <f t="shared" si="5"/>
        <v>-0.1412675374939526</v>
      </c>
      <c r="Q90" s="143">
        <f t="shared" si="6"/>
        <v>4.507042253521127E-3</v>
      </c>
      <c r="R90" s="143">
        <f t="shared" si="6"/>
        <v>3.0846887268648347E-2</v>
      </c>
      <c r="S90" s="143">
        <f t="shared" si="6"/>
        <v>5.0870511425462457E-2</v>
      </c>
      <c r="T90" s="143">
        <f t="shared" si="6"/>
        <v>5.1514367072223663E-2</v>
      </c>
      <c r="U90" s="143">
        <f t="shared" si="6"/>
        <v>-2.5110782865583457E-2</v>
      </c>
      <c r="V90" s="143">
        <f t="shared" si="6"/>
        <v>2.7651515151515153E-2</v>
      </c>
      <c r="W90" s="143">
        <f t="shared" si="10"/>
        <v>-2.1501412949993855E-2</v>
      </c>
      <c r="X90" s="143">
        <f t="shared" si="10"/>
        <v>-0.25150678051230535</v>
      </c>
      <c r="Y90" s="143">
        <f t="shared" si="10"/>
        <v>0.25230665995638318</v>
      </c>
      <c r="Z90" s="143">
        <f t="shared" si="10"/>
        <v>-0.20964501004688546</v>
      </c>
      <c r="AA90" s="143">
        <f t="shared" si="10"/>
        <v>0.15169491525423728</v>
      </c>
      <c r="AB90" s="143">
        <f t="shared" si="10"/>
        <v>-0.22472406181015453</v>
      </c>
      <c r="AC90" s="8"/>
      <c r="AD90" s="8"/>
    </row>
    <row r="91" spans="1:30" ht="13.5" thickBot="1" x14ac:dyDescent="0.3">
      <c r="A91" s="186"/>
      <c r="B91" s="187"/>
      <c r="C91" s="89" t="s">
        <v>124</v>
      </c>
      <c r="D91" s="136">
        <f t="shared" si="4"/>
        <v>-3.3360879013252533E-3</v>
      </c>
      <c r="E91" s="136">
        <f t="shared" si="9"/>
        <v>-1.0410269008721287E-2</v>
      </c>
      <c r="F91" s="136">
        <f t="shared" si="9"/>
        <v>-1.7750193948797517E-2</v>
      </c>
      <c r="G91" s="136">
        <f t="shared" si="9"/>
        <v>-3.2129655956781349E-2</v>
      </c>
      <c r="H91" s="136">
        <f t="shared" si="9"/>
        <v>-2.0302911607259434E-2</v>
      </c>
      <c r="I91" s="136">
        <f t="shared" si="9"/>
        <v>-1.0295195575398148E-2</v>
      </c>
      <c r="J91" s="136">
        <f t="shared" si="9"/>
        <v>-2.1107557650227236E-2</v>
      </c>
      <c r="K91" s="138">
        <f t="shared" si="5"/>
        <v>0.23103377123598598</v>
      </c>
      <c r="L91" s="138">
        <f t="shared" si="5"/>
        <v>5.0201139792155548E-2</v>
      </c>
      <c r="M91" s="138">
        <f t="shared" si="5"/>
        <v>7.9057271300508075E-2</v>
      </c>
      <c r="N91" s="138">
        <f t="shared" si="5"/>
        <v>2.940958954763959E-2</v>
      </c>
      <c r="O91" s="138">
        <f t="shared" si="5"/>
        <v>1.2720915752669033E-3</v>
      </c>
      <c r="P91" s="138">
        <f t="shared" si="5"/>
        <v>-7.5102508614932964E-2</v>
      </c>
      <c r="Q91" s="138">
        <f t="shared" si="6"/>
        <v>-3.444441571203152E-4</v>
      </c>
      <c r="R91" s="138">
        <f t="shared" si="6"/>
        <v>6.0306774746958426E-2</v>
      </c>
      <c r="S91" s="138">
        <f t="shared" si="6"/>
        <v>1.0441825855717388E-2</v>
      </c>
      <c r="T91" s="138">
        <f t="shared" si="6"/>
        <v>-1.8567254991911534E-2</v>
      </c>
      <c r="U91" s="138">
        <f t="shared" si="6"/>
        <v>3.0530407400118087E-2</v>
      </c>
      <c r="V91" s="138">
        <f t="shared" si="6"/>
        <v>-4.8914989615412158E-2</v>
      </c>
      <c r="W91" s="138">
        <f t="shared" si="10"/>
        <v>3.5015060240963854E-2</v>
      </c>
      <c r="X91" s="138">
        <f t="shared" si="10"/>
        <v>-0.23516430217048623</v>
      </c>
      <c r="Y91" s="138">
        <f t="shared" si="10"/>
        <v>0.15058025239393746</v>
      </c>
      <c r="Z91" s="138">
        <f t="shared" si="10"/>
        <v>-0.1101496403670736</v>
      </c>
      <c r="AA91" s="138">
        <f t="shared" si="10"/>
        <v>3.5088262620006194E-2</v>
      </c>
      <c r="AB91" s="138">
        <f t="shared" si="10"/>
        <v>-0.13221434341621038</v>
      </c>
      <c r="AC91" s="8"/>
      <c r="AD91" s="8"/>
    </row>
    <row r="92" spans="1:30" x14ac:dyDescent="0.25">
      <c r="A92" s="182" t="s">
        <v>46</v>
      </c>
      <c r="B92" s="183"/>
      <c r="C92" s="21" t="s">
        <v>33</v>
      </c>
      <c r="D92" s="138">
        <f t="shared" si="4"/>
        <v>0.20296296296296296</v>
      </c>
      <c r="E92" s="138">
        <f t="shared" si="9"/>
        <v>2.4630541871921183E-2</v>
      </c>
      <c r="F92" s="138">
        <f t="shared" si="9"/>
        <v>3.4855769230769232E-2</v>
      </c>
      <c r="G92" s="138">
        <f t="shared" si="9"/>
        <v>-3.3681765389082463E-2</v>
      </c>
      <c r="H92" s="138">
        <f t="shared" si="9"/>
        <v>4.4471153846153848E-2</v>
      </c>
      <c r="I92" s="138">
        <f t="shared" si="9"/>
        <v>0.19792865362485615</v>
      </c>
      <c r="J92" s="138">
        <f t="shared" si="9"/>
        <v>-0.16138328530259366</v>
      </c>
      <c r="K92" s="138">
        <f t="shared" si="5"/>
        <v>5.2691867124856816E-2</v>
      </c>
      <c r="L92" s="138">
        <f t="shared" si="5"/>
        <v>-8.7051142546245922E-3</v>
      </c>
      <c r="M92" s="138">
        <f t="shared" si="5"/>
        <v>-4.3907793633369925E-3</v>
      </c>
      <c r="N92" s="138">
        <f t="shared" si="5"/>
        <v>9.4818081587651593E-2</v>
      </c>
      <c r="O92" s="138">
        <f t="shared" si="5"/>
        <v>6.9486404833836862E-2</v>
      </c>
      <c r="P92" s="138">
        <f t="shared" si="5"/>
        <v>-1.8832391713747645E-2</v>
      </c>
      <c r="Q92" s="138">
        <f t="shared" si="6"/>
        <v>1.055662188099808E-2</v>
      </c>
      <c r="R92" s="138">
        <f t="shared" si="6"/>
        <v>0.20512820512820512</v>
      </c>
      <c r="S92" s="138">
        <f t="shared" si="6"/>
        <v>-4.6493301812450746E-2</v>
      </c>
      <c r="T92" s="138">
        <f t="shared" si="6"/>
        <v>-1.7355371900826446E-2</v>
      </c>
      <c r="U92" s="138">
        <f t="shared" si="6"/>
        <v>0.2413793103448276</v>
      </c>
      <c r="V92" s="138">
        <f t="shared" si="6"/>
        <v>-8.7398373983739841E-2</v>
      </c>
      <c r="W92" s="138">
        <f t="shared" si="10"/>
        <v>0.69413511507052705</v>
      </c>
      <c r="X92" s="138">
        <f t="shared" si="10"/>
        <v>-0.56573181419807184</v>
      </c>
      <c r="Y92" s="138">
        <f t="shared" si="10"/>
        <v>0.18668012108980828</v>
      </c>
      <c r="Z92" s="138">
        <f t="shared" si="10"/>
        <v>-3.1462585034013606E-2</v>
      </c>
      <c r="AA92" s="138">
        <f t="shared" si="10"/>
        <v>6.3213345039508345E-2</v>
      </c>
      <c r="AB92" s="138">
        <f t="shared" si="10"/>
        <v>-0.19983484723369116</v>
      </c>
      <c r="AC92" s="8"/>
      <c r="AD92" s="8"/>
    </row>
    <row r="93" spans="1:30" ht="22.5" x14ac:dyDescent="0.25">
      <c r="A93" s="184"/>
      <c r="B93" s="185"/>
      <c r="C93" s="12" t="s">
        <v>118</v>
      </c>
      <c r="D93" s="142">
        <f t="shared" si="4"/>
        <v>0.10536044362292052</v>
      </c>
      <c r="E93" s="142">
        <f t="shared" si="9"/>
        <v>0.1705685618729097</v>
      </c>
      <c r="F93" s="142">
        <f t="shared" si="9"/>
        <v>-3.1428571428571431E-2</v>
      </c>
      <c r="G93" s="142">
        <f t="shared" si="9"/>
        <v>8.4070796460176997E-2</v>
      </c>
      <c r="H93" s="142">
        <f t="shared" si="9"/>
        <v>7.3469387755102047E-2</v>
      </c>
      <c r="I93" s="142">
        <f t="shared" si="9"/>
        <v>7.6045627376425855E-3</v>
      </c>
      <c r="J93" s="142">
        <f t="shared" si="9"/>
        <v>-0.10314465408805032</v>
      </c>
      <c r="K93" s="142">
        <f t="shared" si="5"/>
        <v>0.14025245441795231</v>
      </c>
      <c r="L93" s="142">
        <f t="shared" si="5"/>
        <v>0.17958179581795819</v>
      </c>
      <c r="M93" s="142">
        <f t="shared" si="5"/>
        <v>-1.0427528675703858E-3</v>
      </c>
      <c r="N93" s="142">
        <f t="shared" si="5"/>
        <v>-7.0981210855949897E-2</v>
      </c>
      <c r="O93" s="142">
        <f t="shared" si="5"/>
        <v>0.12696629213483146</v>
      </c>
      <c r="P93" s="142">
        <f t="shared" si="5"/>
        <v>-3.6889332003988036E-2</v>
      </c>
      <c r="Q93" s="142">
        <f t="shared" si="6"/>
        <v>-7.246376811594203E-3</v>
      </c>
      <c r="R93" s="142">
        <f t="shared" si="6"/>
        <v>0.10636079249217935</v>
      </c>
      <c r="S93" s="142">
        <f t="shared" si="6"/>
        <v>-9.4250706880301596E-3</v>
      </c>
      <c r="T93" s="142">
        <f t="shared" si="6"/>
        <v>0.11607992388201713</v>
      </c>
      <c r="U93" s="142">
        <f t="shared" si="6"/>
        <v>0.14919011082693948</v>
      </c>
      <c r="V93" s="142">
        <f t="shared" si="6"/>
        <v>-3.7833827893175076E-2</v>
      </c>
      <c r="W93" s="142">
        <f t="shared" si="10"/>
        <v>1.156515034695451E-2</v>
      </c>
      <c r="X93" s="142">
        <f t="shared" si="10"/>
        <v>-0.16920731707317074</v>
      </c>
      <c r="Y93" s="142">
        <f t="shared" si="10"/>
        <v>2.7522935779816515E-3</v>
      </c>
      <c r="Z93" s="142">
        <f t="shared" si="10"/>
        <v>0.10430009149130832</v>
      </c>
      <c r="AA93" s="142">
        <f t="shared" si="10"/>
        <v>0.13007456503728251</v>
      </c>
      <c r="AB93" s="142">
        <f t="shared" si="10"/>
        <v>-9.5307917888563052E-3</v>
      </c>
      <c r="AC93" s="8"/>
      <c r="AD93" s="8"/>
    </row>
    <row r="94" spans="1:30" ht="22.5" x14ac:dyDescent="0.25">
      <c r="A94" s="184"/>
      <c r="B94" s="185"/>
      <c r="C94" s="12" t="s">
        <v>119</v>
      </c>
      <c r="D94" s="142">
        <f t="shared" si="4"/>
        <v>0.36563307493540054</v>
      </c>
      <c r="E94" s="142">
        <f t="shared" si="9"/>
        <v>-0.19678334910122991</v>
      </c>
      <c r="F94" s="142">
        <f t="shared" si="9"/>
        <v>-3.4157832744405182E-2</v>
      </c>
      <c r="G94" s="142">
        <f t="shared" si="9"/>
        <v>0.12317073170731707</v>
      </c>
      <c r="H94" s="142">
        <f t="shared" si="9"/>
        <v>1.3029315960912053E-2</v>
      </c>
      <c r="I94" s="142">
        <f t="shared" si="9"/>
        <v>0.14362272240085744</v>
      </c>
      <c r="J94" s="142">
        <f t="shared" si="9"/>
        <v>0</v>
      </c>
      <c r="K94" s="142">
        <f t="shared" si="5"/>
        <v>-2.5304592314901592E-2</v>
      </c>
      <c r="L94" s="142">
        <f t="shared" si="5"/>
        <v>-3.5576923076923075E-2</v>
      </c>
      <c r="M94" s="142">
        <f t="shared" si="5"/>
        <v>0.22333000997008973</v>
      </c>
      <c r="N94" s="142">
        <f t="shared" si="5"/>
        <v>4.4009779951100246E-2</v>
      </c>
      <c r="O94" s="142">
        <f t="shared" si="5"/>
        <v>7.9625292740046844E-2</v>
      </c>
      <c r="P94" s="142">
        <f t="shared" si="5"/>
        <v>4.844540853217643E-2</v>
      </c>
      <c r="Q94" s="142">
        <f t="shared" si="6"/>
        <v>2.0689655172413794E-3</v>
      </c>
      <c r="R94" s="142">
        <f t="shared" si="6"/>
        <v>0.10598761183757742</v>
      </c>
      <c r="S94" s="142">
        <f t="shared" si="6"/>
        <v>0.19166148102053515</v>
      </c>
      <c r="T94" s="142">
        <f t="shared" si="6"/>
        <v>-4.5953002610966055E-2</v>
      </c>
      <c r="U94" s="142">
        <f t="shared" si="6"/>
        <v>4.6524356869184456E-3</v>
      </c>
      <c r="V94" s="142">
        <f t="shared" si="6"/>
        <v>5.0939798420049032E-2</v>
      </c>
      <c r="W94" s="142">
        <f t="shared" si="10"/>
        <v>-0.10938310005184033</v>
      </c>
      <c r="X94" s="142">
        <f t="shared" si="10"/>
        <v>0.24039580908032596</v>
      </c>
      <c r="Y94" s="142">
        <f t="shared" si="10"/>
        <v>1.360863444392304E-2</v>
      </c>
      <c r="Z94" s="142">
        <f t="shared" si="10"/>
        <v>5.1388888888888887E-2</v>
      </c>
      <c r="AA94" s="142">
        <f t="shared" si="10"/>
        <v>4.0951122853368563E-2</v>
      </c>
      <c r="AB94" s="142">
        <f t="shared" si="10"/>
        <v>-6.8104906937394252E-2</v>
      </c>
      <c r="AC94" s="8"/>
      <c r="AD94" s="8"/>
    </row>
    <row r="95" spans="1:30" ht="22.5" x14ac:dyDescent="0.25">
      <c r="A95" s="184"/>
      <c r="B95" s="185"/>
      <c r="C95" s="12" t="s">
        <v>120</v>
      </c>
      <c r="D95" s="142">
        <f t="shared" si="4"/>
        <v>0.10861423220973783</v>
      </c>
      <c r="E95" s="142">
        <f t="shared" si="9"/>
        <v>0.22128378378378377</v>
      </c>
      <c r="F95" s="142">
        <f t="shared" si="9"/>
        <v>-0.13416320885200553</v>
      </c>
      <c r="G95" s="142">
        <f t="shared" si="9"/>
        <v>0.16293929712460065</v>
      </c>
      <c r="H95" s="142">
        <f t="shared" si="9"/>
        <v>-3.9835164835164832E-2</v>
      </c>
      <c r="I95" s="142">
        <f t="shared" si="9"/>
        <v>0.10872675250357654</v>
      </c>
      <c r="J95" s="142">
        <f t="shared" si="9"/>
        <v>-0.10967741935483871</v>
      </c>
      <c r="K95" s="142">
        <f t="shared" si="5"/>
        <v>0.20434782608695654</v>
      </c>
      <c r="L95" s="142">
        <f t="shared" si="5"/>
        <v>-4.8134777376654635E-2</v>
      </c>
      <c r="M95" s="142">
        <f t="shared" si="5"/>
        <v>0.20859671302149177</v>
      </c>
      <c r="N95" s="142">
        <f t="shared" si="5"/>
        <v>-4.079497907949791E-2</v>
      </c>
      <c r="O95" s="142">
        <f t="shared" si="5"/>
        <v>-3.2715376226826608E-3</v>
      </c>
      <c r="P95" s="142">
        <f t="shared" si="5"/>
        <v>0.11816192560175055</v>
      </c>
      <c r="Q95" s="142">
        <f t="shared" si="6"/>
        <v>-7.2407045009784732E-2</v>
      </c>
      <c r="R95" s="142">
        <f t="shared" si="6"/>
        <v>0.10654008438818566</v>
      </c>
      <c r="S95" s="142">
        <f t="shared" si="6"/>
        <v>4.2897998093422304E-2</v>
      </c>
      <c r="T95" s="142">
        <f t="shared" si="6"/>
        <v>0.12248628884826325</v>
      </c>
      <c r="U95" s="142">
        <f t="shared" si="6"/>
        <v>2.4429967426710096E-3</v>
      </c>
      <c r="V95" s="142">
        <f t="shared" si="6"/>
        <v>8.6108854589764416E-2</v>
      </c>
      <c r="W95" s="142">
        <f t="shared" si="10"/>
        <v>-0.11518324607329843</v>
      </c>
      <c r="X95" s="142">
        <f t="shared" si="10"/>
        <v>-0.12256973795435334</v>
      </c>
      <c r="Y95" s="142">
        <f t="shared" si="10"/>
        <v>0.1233140655105973</v>
      </c>
      <c r="Z95" s="142">
        <f t="shared" si="10"/>
        <v>7.0325900514579764E-2</v>
      </c>
      <c r="AA95" s="142">
        <f t="shared" si="10"/>
        <v>-2.4839743589743588E-2</v>
      </c>
      <c r="AB95" s="142">
        <f t="shared" si="10"/>
        <v>-0.21199671322925226</v>
      </c>
      <c r="AC95" s="8"/>
      <c r="AD95" s="8"/>
    </row>
    <row r="96" spans="1:30" ht="22.5" x14ac:dyDescent="0.25">
      <c r="A96" s="184"/>
      <c r="B96" s="185"/>
      <c r="C96" s="12" t="s">
        <v>121</v>
      </c>
      <c r="D96" s="142">
        <f t="shared" si="4"/>
        <v>4.9926578560939794E-2</v>
      </c>
      <c r="E96" s="142">
        <f t="shared" si="9"/>
        <v>0.24335664335664337</v>
      </c>
      <c r="F96" s="142">
        <f t="shared" ref="E96:J98" si="11">(G46-F46)/F46</f>
        <v>-4.7244094488188976E-2</v>
      </c>
      <c r="G96" s="142">
        <f t="shared" si="11"/>
        <v>5.7851239669421489E-2</v>
      </c>
      <c r="H96" s="142">
        <f t="shared" si="11"/>
        <v>-2.4553571428571428E-2</v>
      </c>
      <c r="I96" s="142">
        <f t="shared" si="11"/>
        <v>1.3729977116704805E-2</v>
      </c>
      <c r="J96" s="142">
        <f t="shared" si="11"/>
        <v>-0.11286681715575621</v>
      </c>
      <c r="K96" s="142">
        <f t="shared" si="5"/>
        <v>0.17811704834605599</v>
      </c>
      <c r="L96" s="142">
        <f t="shared" si="5"/>
        <v>4.3196544276457881E-2</v>
      </c>
      <c r="M96" s="142">
        <f t="shared" si="5"/>
        <v>0.11801242236024845</v>
      </c>
      <c r="N96" s="142">
        <f t="shared" si="5"/>
        <v>-7.0370370370370375E-2</v>
      </c>
      <c r="O96" s="142">
        <f t="shared" si="5"/>
        <v>0.18725099601593626</v>
      </c>
      <c r="P96" s="142">
        <f t="shared" ref="P96:P98" si="12">(Q46-P46)/P46</f>
        <v>-7.7181208053691275E-2</v>
      </c>
      <c r="Q96" s="142">
        <f t="shared" si="6"/>
        <v>0.12636363636363637</v>
      </c>
      <c r="R96" s="142">
        <f t="shared" si="6"/>
        <v>-1.3720742534301856E-2</v>
      </c>
      <c r="S96" s="142">
        <f t="shared" si="6"/>
        <v>-0.1072013093289689</v>
      </c>
      <c r="T96" s="142">
        <f t="shared" si="6"/>
        <v>0.21814848762603117</v>
      </c>
      <c r="U96" s="142">
        <f t="shared" si="6"/>
        <v>-4.439428141459744E-2</v>
      </c>
      <c r="V96" s="142">
        <f t="shared" ref="V96:AB98" si="13">(W46-V46)/V46</f>
        <v>1.7322834645669291E-2</v>
      </c>
      <c r="W96" s="142">
        <f t="shared" si="13"/>
        <v>-4.0247678018575851E-2</v>
      </c>
      <c r="X96" s="142">
        <f t="shared" si="13"/>
        <v>-0.14919354838709678</v>
      </c>
      <c r="Y96" s="142">
        <f t="shared" si="13"/>
        <v>0.12227488151658768</v>
      </c>
      <c r="Z96" s="142">
        <f t="shared" si="13"/>
        <v>1.1824324324324325E-2</v>
      </c>
      <c r="AA96" s="142">
        <f t="shared" si="13"/>
        <v>1.6694490818030051E-3</v>
      </c>
      <c r="AB96" s="142">
        <f t="shared" si="13"/>
        <v>-0.31833333333333336</v>
      </c>
      <c r="AC96" s="8"/>
      <c r="AD96" s="8"/>
    </row>
    <row r="97" spans="1:30" ht="13.5" thickBot="1" x14ac:dyDescent="0.3">
      <c r="A97" s="184"/>
      <c r="B97" s="185"/>
      <c r="C97" s="12" t="s">
        <v>122</v>
      </c>
      <c r="D97" s="143">
        <f t="shared" si="4"/>
        <v>0.13140311804008908</v>
      </c>
      <c r="E97" s="143">
        <f t="shared" si="11"/>
        <v>-4.1338582677165357E-2</v>
      </c>
      <c r="F97" s="143">
        <f t="shared" si="11"/>
        <v>-0.53182751540041073</v>
      </c>
      <c r="G97" s="143">
        <f t="shared" si="11"/>
        <v>-5.2631578947368418E-2</v>
      </c>
      <c r="H97" s="143">
        <f t="shared" si="11"/>
        <v>-3.7037037037037035E-2</v>
      </c>
      <c r="I97" s="143">
        <f t="shared" si="11"/>
        <v>-0.125</v>
      </c>
      <c r="J97" s="143">
        <f t="shared" si="11"/>
        <v>0.42307692307692307</v>
      </c>
      <c r="K97" s="143">
        <f t="shared" si="5"/>
        <v>4.1351351351351351</v>
      </c>
      <c r="L97" s="143">
        <f t="shared" si="5"/>
        <v>-0.42932330827067672</v>
      </c>
      <c r="M97" s="143">
        <f t="shared" si="5"/>
        <v>9.22266139657444E-2</v>
      </c>
      <c r="N97" s="143">
        <f t="shared" si="5"/>
        <v>-2.0506634499396863E-2</v>
      </c>
      <c r="O97" s="143">
        <f t="shared" si="5"/>
        <v>9.3596059113300489E-2</v>
      </c>
      <c r="P97" s="143">
        <f t="shared" si="12"/>
        <v>3.8288288288288286E-2</v>
      </c>
      <c r="Q97" s="143">
        <f t="shared" si="6"/>
        <v>6.8329718004338388E-2</v>
      </c>
      <c r="R97" s="143">
        <f t="shared" si="6"/>
        <v>1.3197969543147208E-2</v>
      </c>
      <c r="S97" s="143">
        <f t="shared" si="6"/>
        <v>0.14629258517034069</v>
      </c>
      <c r="T97" s="143">
        <f t="shared" si="6"/>
        <v>0.15996503496503497</v>
      </c>
      <c r="U97" s="143">
        <f t="shared" si="6"/>
        <v>8.6661642803315744E-2</v>
      </c>
      <c r="V97" s="143">
        <f t="shared" si="13"/>
        <v>2.3578363384188627E-2</v>
      </c>
      <c r="W97" s="143">
        <f t="shared" si="13"/>
        <v>-1.5582655826558265E-2</v>
      </c>
      <c r="X97" s="143">
        <f t="shared" si="13"/>
        <v>-0.17962835512732278</v>
      </c>
      <c r="Y97" s="143">
        <f t="shared" si="13"/>
        <v>0.19211409395973153</v>
      </c>
      <c r="Z97" s="143">
        <f t="shared" si="13"/>
        <v>-6.755805770584096E-2</v>
      </c>
      <c r="AA97" s="143">
        <f t="shared" si="13"/>
        <v>0.19018867924528302</v>
      </c>
      <c r="AB97" s="143">
        <f t="shared" si="13"/>
        <v>-0.26315789473684209</v>
      </c>
      <c r="AC97" s="8"/>
      <c r="AD97" s="8"/>
    </row>
    <row r="98" spans="1:30" ht="26.25" thickBot="1" x14ac:dyDescent="0.3">
      <c r="A98" s="186"/>
      <c r="B98" s="187"/>
      <c r="C98" s="15" t="s">
        <v>47</v>
      </c>
      <c r="D98" s="144">
        <f t="shared" si="4"/>
        <v>0.1718664477285167</v>
      </c>
      <c r="E98" s="144">
        <f t="shared" si="11"/>
        <v>4.6240074731433913E-2</v>
      </c>
      <c r="F98" s="144">
        <f t="shared" si="11"/>
        <v>-9.375E-2</v>
      </c>
      <c r="G98" s="144">
        <f t="shared" si="11"/>
        <v>6.6009852216748766E-2</v>
      </c>
      <c r="H98" s="144">
        <f t="shared" si="11"/>
        <v>1.0166358595194085E-2</v>
      </c>
      <c r="I98" s="144">
        <f t="shared" si="11"/>
        <v>8.554437328453797E-2</v>
      </c>
      <c r="J98" s="144">
        <f t="shared" si="11"/>
        <v>-7.5431942688579862E-2</v>
      </c>
      <c r="K98" s="167">
        <f t="shared" si="5"/>
        <v>0.33523245214220604</v>
      </c>
      <c r="L98" s="167">
        <f t="shared" si="5"/>
        <v>-8.0218467315241515E-2</v>
      </c>
      <c r="M98" s="167">
        <f t="shared" si="5"/>
        <v>0.10539988866208944</v>
      </c>
      <c r="N98" s="167">
        <f t="shared" si="5"/>
        <v>-1.0072183985227464E-2</v>
      </c>
      <c r="O98" s="167">
        <f t="shared" si="5"/>
        <v>9.2419874512463959E-2</v>
      </c>
      <c r="P98" s="167">
        <f t="shared" si="12"/>
        <v>9.3138776777398329E-3</v>
      </c>
      <c r="Q98" s="167">
        <f t="shared" si="6"/>
        <v>2.0762842202399261E-2</v>
      </c>
      <c r="R98" s="167">
        <f t="shared" si="6"/>
        <v>8.5731505198131691E-2</v>
      </c>
      <c r="S98" s="167">
        <f t="shared" si="6"/>
        <v>4.1493200111018598E-2</v>
      </c>
      <c r="T98" s="167">
        <f t="shared" si="6"/>
        <v>7.5682878081279145E-2</v>
      </c>
      <c r="U98" s="167">
        <f t="shared" si="6"/>
        <v>6.5589000371609071E-2</v>
      </c>
      <c r="V98" s="167">
        <f t="shared" si="13"/>
        <v>8.776518453937808E-3</v>
      </c>
      <c r="W98" s="167">
        <f t="shared" si="13"/>
        <v>5.8769301682415301E-2</v>
      </c>
      <c r="X98" s="167">
        <f t="shared" si="13"/>
        <v>-0.18404440574662603</v>
      </c>
      <c r="Y98" s="167">
        <f t="shared" si="13"/>
        <v>9.377084167000134E-2</v>
      </c>
      <c r="Z98" s="167">
        <f t="shared" si="13"/>
        <v>2.2926829268292682E-2</v>
      </c>
      <c r="AA98" s="167">
        <f t="shared" si="13"/>
        <v>7.2246065808297566E-2</v>
      </c>
      <c r="AB98" s="167">
        <f t="shared" si="13"/>
        <v>-0.17033577940849456</v>
      </c>
      <c r="AC98" s="8"/>
      <c r="AD98" s="8"/>
    </row>
    <row r="99" spans="1:30" x14ac:dyDescent="0.25">
      <c r="A99" s="7" t="s">
        <v>139</v>
      </c>
      <c r="D99" s="3"/>
      <c r="E99" s="3"/>
      <c r="F99" s="16"/>
      <c r="G99" s="3"/>
      <c r="H99" s="3"/>
      <c r="I99" s="3"/>
      <c r="J99" s="3"/>
      <c r="K99" s="3"/>
      <c r="L99" s="166"/>
      <c r="M99" s="166"/>
      <c r="N99" s="166"/>
      <c r="O99" s="7" t="s">
        <v>140</v>
      </c>
      <c r="Q99" s="3"/>
      <c r="R99" s="3"/>
      <c r="S99" s="16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</sheetData>
  <mergeCells count="20">
    <mergeCell ref="A85:B91"/>
    <mergeCell ref="A92:B98"/>
    <mergeCell ref="A55:A69"/>
    <mergeCell ref="B55:B61"/>
    <mergeCell ref="B62:B68"/>
    <mergeCell ref="B69:C69"/>
    <mergeCell ref="A70:A84"/>
    <mergeCell ref="B70:B76"/>
    <mergeCell ref="B77:B83"/>
    <mergeCell ref="B84:C84"/>
    <mergeCell ref="A35:B41"/>
    <mergeCell ref="A42:B48"/>
    <mergeCell ref="A5:A19"/>
    <mergeCell ref="B5:B11"/>
    <mergeCell ref="B12:B18"/>
    <mergeCell ref="B19:C19"/>
    <mergeCell ref="A20:A34"/>
    <mergeCell ref="B20:B26"/>
    <mergeCell ref="B27:B33"/>
    <mergeCell ref="B34:C34"/>
  </mergeCells>
  <phoneticPr fontId="2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Vital Statistics 1999-2024</vt:lpstr>
      <vt:lpstr>Beirut</vt:lpstr>
      <vt:lpstr>Mount-Lebanon</vt:lpstr>
      <vt:lpstr>North Lebanon</vt:lpstr>
      <vt:lpstr>South Lebanon</vt:lpstr>
      <vt:lpstr>Nabatieh</vt:lpstr>
      <vt:lpstr>Beqaa</vt:lpstr>
      <vt:lpstr>Lebanon - Monthly</vt:lpstr>
      <vt:lpstr>Lebanon Yearly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ghamamy</dc:creator>
  <cp:lastModifiedBy>ghalia hamamy</cp:lastModifiedBy>
  <dcterms:created xsi:type="dcterms:W3CDTF">2019-03-01T09:47:16Z</dcterms:created>
  <dcterms:modified xsi:type="dcterms:W3CDTF">2025-10-07T10:43:03Z</dcterms:modified>
</cp:coreProperties>
</file>